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620" yWindow="555" windowWidth="20115" windowHeight="7875" tabRatio="896"/>
  </bookViews>
  <sheets>
    <sheet name="Welcome" sheetId="41" r:id="rId1"/>
    <sheet name="Total service NBM volumes" sheetId="2" r:id="rId2"/>
    <sheet name="Total Cost breakdown table" sheetId="3" r:id="rId3"/>
    <sheet name="Reserve and Response cost pie" sheetId="5" r:id="rId4"/>
    <sheet name="Total response volume" sheetId="36" r:id="rId5"/>
    <sheet name="Primary Respone Capability char" sheetId="28" r:id="rId6"/>
    <sheet name="Primary Response volume chart" sheetId="4" r:id="rId7"/>
    <sheet name="Secondary Response vol char" sheetId="29" r:id="rId8"/>
    <sheet name="Secondary Response volume chart" sheetId="7" r:id="rId9"/>
    <sheet name="High chart" sheetId="30" r:id="rId10"/>
    <sheet name="High Response volume chart" sheetId="10" r:id="rId11"/>
    <sheet name="resp cost chart" sheetId="31" r:id="rId12"/>
    <sheet name="Frequency Response cost chart" sheetId="11" r:id="rId13"/>
    <sheet name="STOR availability volume chart" sheetId="23" r:id="rId14"/>
    <sheet name="STOR average available capacity" sheetId="13" r:id="rId15"/>
    <sheet name="STOR availability data" sheetId="21" r:id="rId16"/>
    <sheet name="STOR Availability Cost Chart" sheetId="24" r:id="rId17"/>
    <sheet name="STOR availability Cost" sheetId="14" r:id="rId18"/>
    <sheet name="STOR utilisation data" sheetId="22" r:id="rId19"/>
    <sheet name="STOR Utilisation Volume Chart" sheetId="25" r:id="rId20"/>
    <sheet name="STOR total utilisation volume" sheetId="15" r:id="rId21"/>
    <sheet name="STOR Utilisation cost chart" sheetId="26" r:id="rId22"/>
    <sheet name="STOR total utilisation cost" sheetId="16" r:id="rId23"/>
    <sheet name="Total STOR Cost Pie" sheetId="27" r:id="rId24"/>
    <sheet name="STOR total expenditure chart" sheetId="17" r:id="rId25"/>
    <sheet name="FR capability cost chart" sheetId="32" r:id="rId26"/>
    <sheet name="FirmFastReserve Capability Cost" sheetId="18" r:id="rId27"/>
    <sheet name="FR optional costs" sheetId="33" r:id="rId28"/>
    <sheet name="OptionalFastRes capability cost" sheetId="20" r:id="rId29"/>
    <sheet name="FR vol" sheetId="34" r:id="rId30"/>
    <sheet name="FastRes Capability Vol" sheetId="19" r:id="rId31"/>
  </sheets>
  <definedNames>
    <definedName name="_ftn1" localSheetId="2">'Total Cost breakdown table'!$A$11</definedName>
  </definedNames>
  <calcPr calcId="145621"/>
</workbook>
</file>

<file path=xl/calcChain.xml><?xml version="1.0" encoding="utf-8"?>
<calcChain xmlns="http://schemas.openxmlformats.org/spreadsheetml/2006/main">
  <c r="B4" i="15" l="1"/>
  <c r="C4" i="15"/>
  <c r="D4" i="15"/>
  <c r="E4" i="15"/>
  <c r="F4" i="15"/>
  <c r="G4" i="15"/>
  <c r="H4" i="15"/>
  <c r="I4" i="15"/>
  <c r="B5" i="15"/>
  <c r="C5" i="15"/>
  <c r="D5" i="15"/>
  <c r="E5" i="15"/>
  <c r="F5" i="15"/>
  <c r="G5" i="15"/>
  <c r="H5" i="15"/>
  <c r="I5" i="15"/>
  <c r="B6" i="15"/>
  <c r="C6" i="15"/>
  <c r="D6" i="15"/>
  <c r="E6" i="15"/>
  <c r="F6" i="15"/>
  <c r="G6" i="15"/>
  <c r="H6" i="15"/>
  <c r="I6" i="15"/>
  <c r="B7" i="15"/>
  <c r="C7" i="15"/>
  <c r="D7" i="15"/>
  <c r="E7" i="15"/>
  <c r="F7" i="15"/>
  <c r="G7" i="15"/>
  <c r="H7" i="15"/>
  <c r="I7" i="15"/>
  <c r="B8" i="15"/>
  <c r="C8" i="15"/>
  <c r="D8" i="15"/>
  <c r="E8" i="15"/>
  <c r="F8" i="15"/>
  <c r="G8" i="15"/>
  <c r="H8" i="15"/>
  <c r="I8" i="15"/>
  <c r="B9" i="15"/>
  <c r="C9" i="15"/>
  <c r="D9" i="15"/>
  <c r="E9" i="15"/>
  <c r="F9" i="15"/>
  <c r="G9" i="15"/>
  <c r="H9" i="15"/>
  <c r="I9" i="15"/>
  <c r="B10" i="15"/>
  <c r="C10" i="15"/>
  <c r="D10" i="15"/>
  <c r="E10" i="15"/>
  <c r="F10" i="15"/>
  <c r="G10" i="15"/>
  <c r="H10" i="15"/>
  <c r="I10" i="15"/>
  <c r="B11" i="15"/>
  <c r="C11" i="15"/>
  <c r="D11" i="15"/>
  <c r="E11" i="15"/>
  <c r="F11" i="15"/>
  <c r="G11" i="15"/>
  <c r="H11" i="15"/>
  <c r="I11" i="15"/>
  <c r="B12" i="15"/>
  <c r="C12" i="15"/>
  <c r="D12" i="15"/>
  <c r="E12" i="15"/>
  <c r="F12" i="15"/>
  <c r="G12" i="15"/>
  <c r="H12" i="15"/>
  <c r="I12" i="15"/>
  <c r="B13" i="15"/>
  <c r="C13" i="15"/>
  <c r="D13" i="15"/>
  <c r="E13" i="15"/>
  <c r="F13" i="15"/>
  <c r="G13" i="15"/>
  <c r="H13" i="15"/>
  <c r="I13" i="15"/>
  <c r="B14" i="15"/>
  <c r="C14" i="15"/>
  <c r="D14" i="15"/>
  <c r="E14" i="15"/>
  <c r="F14" i="15"/>
  <c r="G14" i="15"/>
  <c r="H14" i="15"/>
  <c r="I14" i="15"/>
  <c r="C3" i="15"/>
  <c r="D3" i="15"/>
  <c r="E3" i="15"/>
  <c r="F3" i="15"/>
  <c r="G3" i="15"/>
  <c r="H3" i="15"/>
  <c r="I3" i="15"/>
  <c r="B3" i="15"/>
  <c r="J9" i="15" l="1"/>
  <c r="J13" i="15"/>
  <c r="J5" i="15"/>
  <c r="J4" i="15"/>
  <c r="J14" i="15"/>
  <c r="J11" i="15"/>
  <c r="J8" i="15"/>
  <c r="J6" i="15"/>
  <c r="J12" i="15"/>
  <c r="J10" i="15"/>
  <c r="J7" i="15"/>
  <c r="J3" i="15"/>
  <c r="B53" i="36"/>
  <c r="C53" i="36" l="1"/>
  <c r="D53" i="36"/>
  <c r="E53" i="36"/>
  <c r="F53" i="36"/>
  <c r="G53" i="36"/>
  <c r="I53" i="36"/>
  <c r="J53" i="36"/>
  <c r="K53" i="36"/>
  <c r="L53" i="36"/>
  <c r="M53" i="36"/>
  <c r="N53" i="36"/>
  <c r="O53" i="36"/>
  <c r="C56" i="36" l="1"/>
  <c r="B56" i="36"/>
</calcChain>
</file>

<file path=xl/sharedStrings.xml><?xml version="1.0" encoding="utf-8"?>
<sst xmlns="http://schemas.openxmlformats.org/spreadsheetml/2006/main" count="360" uniqueCount="120">
  <si>
    <t>Product</t>
  </si>
  <si>
    <t>DSR Volume</t>
  </si>
  <si>
    <t>Frequency Response</t>
  </si>
  <si>
    <t>STOR</t>
  </si>
  <si>
    <t>DSBR</t>
  </si>
  <si>
    <t>Total</t>
  </si>
  <si>
    <t>Response and Reserve</t>
  </si>
  <si>
    <t>Reactive</t>
  </si>
  <si>
    <t>Constraints and Intertrip</t>
  </si>
  <si>
    <t>SO-SO trading</t>
  </si>
  <si>
    <t>BM FFR Dynamic Primary</t>
  </si>
  <si>
    <t>BM Optional Dynamic Primary</t>
  </si>
  <si>
    <t>BM Optional Static Primary</t>
  </si>
  <si>
    <t>BM FFR Dynamic Secondary</t>
  </si>
  <si>
    <t>BM Optional Dynamic Secondary</t>
  </si>
  <si>
    <t>BM Optional Static Secondary</t>
  </si>
  <si>
    <t>BM FFR Dynamic High</t>
  </si>
  <si>
    <t>BM Optional Dynamic High</t>
  </si>
  <si>
    <t>BM Optional Static High</t>
  </si>
  <si>
    <t>Month</t>
  </si>
  <si>
    <t>BM Dynamic FFR</t>
  </si>
  <si>
    <t>BM Dynamic FFR respons energy</t>
  </si>
  <si>
    <t>STOR average MW capacity available</t>
  </si>
  <si>
    <t>Total STOR availability cost £m</t>
  </si>
  <si>
    <t>Total STOR utilisation volume MWh</t>
  </si>
  <si>
    <t>Total STOR Utilisation Cost £m</t>
  </si>
  <si>
    <t>Unit</t>
  </si>
  <si>
    <t>Cost £m</t>
  </si>
  <si>
    <t>Service</t>
  </si>
  <si>
    <t>Firm Fast Reserve</t>
  </si>
  <si>
    <t>Optional Reserve</t>
  </si>
  <si>
    <t>Firm Fast Reserve Capability Payments £m</t>
  </si>
  <si>
    <t>Optional fast reserve capability payments £m</t>
  </si>
  <si>
    <t>Total Capability volumes procured GWh</t>
  </si>
  <si>
    <t>Generation: Balancing Support (BM)</t>
  </si>
  <si>
    <t>CHP (NBM)</t>
  </si>
  <si>
    <t>Generation: Balancing Support (NBM)</t>
  </si>
  <si>
    <t>Generation: Standby/backup (NBM)</t>
  </si>
  <si>
    <t>Load Response (NBM)</t>
  </si>
  <si>
    <t>Other (NBM)</t>
  </si>
  <si>
    <t>SBR</t>
  </si>
  <si>
    <t>CHP (NBM) FFR Dynamic Primary</t>
  </si>
  <si>
    <t>Generation: Balancing Support (NBM) FFR Dynamic Primary</t>
  </si>
  <si>
    <t>Generation: Standby/backup (NBM) FFR Dynamic Primary</t>
  </si>
  <si>
    <t>Load Response (NBM) FFR Dynamic Primary</t>
  </si>
  <si>
    <t>Other (NBM) FFR Dynamic Primary</t>
  </si>
  <si>
    <t>CHP (NBM) FFR Static +FCDM</t>
  </si>
  <si>
    <t>Generation: Standby/backup (NBM) FFR Static + FCDM</t>
  </si>
  <si>
    <t>Generation: Balancing Support (NBM) FFR Static + FCDM</t>
  </si>
  <si>
    <t>Load Response (NBM) FFR Static + FCDM</t>
  </si>
  <si>
    <t>Other (NBM) FFR Static + FCDM</t>
  </si>
  <si>
    <t>CHP (NBM) FFR Dynamic Secondary</t>
  </si>
  <si>
    <t>Generation: Balancing Support (NBM) FFR Dynamic Secondary</t>
  </si>
  <si>
    <t>Generation: Standby/backup (NBM) FFR Dynamic Secondary</t>
  </si>
  <si>
    <t>Load Response (NBM) FFR Dynamic Secondary</t>
  </si>
  <si>
    <t>Other (NBM) FFR Dynamic Secondary</t>
  </si>
  <si>
    <t>CHP (NBM) FFR Dynamic High</t>
  </si>
  <si>
    <t>Generation: Balancing Support (NBM) FFR Dynamic High</t>
  </si>
  <si>
    <t>Generation: Standby/backup (NBM) FFR Dynamic High</t>
  </si>
  <si>
    <t>Load Response (NBM) FFR Dynamic High</t>
  </si>
  <si>
    <t>Other (NBM) FFR Dynamic High</t>
  </si>
  <si>
    <t>CHP (NBM) Dynamic FFR</t>
  </si>
  <si>
    <t>CHP (NBM) Static FFR</t>
  </si>
  <si>
    <t>Generation: Balancing Support (NBM) Dynamic FFR</t>
  </si>
  <si>
    <t>Generation: Balancing Support (NBM) Static FFR</t>
  </si>
  <si>
    <t>Generation: Standby/backup (NBM) Dynamic FFR</t>
  </si>
  <si>
    <t>Generation: Standby/backup (NBM) Static FFR</t>
  </si>
  <si>
    <t>Load Response (NBM) Dynamic FFR</t>
  </si>
  <si>
    <t>Load Response (NBM) Static FFR</t>
  </si>
  <si>
    <t>Other (NBM) Dynamic FFR</t>
  </si>
  <si>
    <t>Other (NBM) Static FFR</t>
  </si>
  <si>
    <t>BM Optional Dynamic response services</t>
  </si>
  <si>
    <t>BM Optional Static response services</t>
  </si>
  <si>
    <t>CHP (NBM) FCDM</t>
  </si>
  <si>
    <t>Other (NBM) FCDM</t>
  </si>
  <si>
    <t>Generation: Standby/backup (NBM) FCDM</t>
  </si>
  <si>
    <t>Generation: Balancing Support (NBM) FCDM</t>
  </si>
  <si>
    <t>Number_of_STOR_hours</t>
  </si>
  <si>
    <t>Generation: Balancing Support (BM) Availability Cost</t>
  </si>
  <si>
    <t>CHP (NBM) Availability Cost</t>
  </si>
  <si>
    <t>Generation: Balancing Support (NBM) Availability Cost</t>
  </si>
  <si>
    <t>Generation: Standby/backup (NBM) Availability Cost</t>
  </si>
  <si>
    <t>Load Response (NBM) Availability Cost</t>
  </si>
  <si>
    <t>Other (NBM) Availability Cost</t>
  </si>
  <si>
    <t>Generation: Balancing Support (BM) Utilisation Cost</t>
  </si>
  <si>
    <t>CHP (NBM) Utilisation Cost</t>
  </si>
  <si>
    <t>Generation: Balancing Support (NBM) Utilisation Cost</t>
  </si>
  <si>
    <t>Generation: Standby/backup (NBM) Utilisation Cost</t>
  </si>
  <si>
    <t>Other (NBM) Utilisation Cost</t>
  </si>
  <si>
    <t>Load Response (NBM) Utilisation Cost</t>
  </si>
  <si>
    <t>Fast Reserve</t>
  </si>
  <si>
    <t>Total NBM</t>
  </si>
  <si>
    <t>primary</t>
  </si>
  <si>
    <t>secondary</t>
  </si>
  <si>
    <t>high</t>
  </si>
  <si>
    <t>BM</t>
  </si>
  <si>
    <t>NBM</t>
  </si>
  <si>
    <t>Response Holding GWh</t>
  </si>
  <si>
    <t>Load Response (NBM) FCDM + Bilateral Optional</t>
  </si>
  <si>
    <t>Interconnector Capability</t>
  </si>
  <si>
    <t>DEMAND Turnup/Gen Turndown</t>
  </si>
  <si>
    <t xml:space="preserve">Forecast of future liabilities </t>
  </si>
  <si>
    <t>Generation: Standby/Backup](NBM)</t>
  </si>
  <si>
    <t>Energy Storage: Balancing Support (NBM)</t>
  </si>
  <si>
    <t>Energy Storage: Standby/backup (NBM)</t>
  </si>
  <si>
    <t>Load Response (NBM) Optional Dynamic Primary</t>
  </si>
  <si>
    <t>Load Response (NBM) Optional Dynamic Secondary</t>
  </si>
  <si>
    <t>Load Response (NBM) Optional Dynamic High</t>
  </si>
  <si>
    <t>STOR - Availbility pay</t>
  </si>
  <si>
    <t>STOR - Availbility Vol</t>
  </si>
  <si>
    <t>STOR - Utilisation Pay</t>
  </si>
  <si>
    <t>STOR - Utilisation volume</t>
  </si>
  <si>
    <t>Black Start</t>
  </si>
  <si>
    <t>BM Start Up</t>
  </si>
  <si>
    <t>707MW</t>
  </si>
  <si>
    <t>1821MW</t>
  </si>
  <si>
    <t>0MW</t>
  </si>
  <si>
    <t>180MW</t>
  </si>
  <si>
    <t>2708MW</t>
  </si>
  <si>
    <t>Total Holding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</si>
</sst>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AED9"/>
        <bgColor indexed="64"/>
      </patternFill>
    </fill>
    <fill>
      <patternFill patternType="solid">
        <fgColor rgb="FFCBE3F1"/>
        <bgColor indexed="64"/>
      </patternFill>
    </fill>
    <fill>
      <patternFill patternType="solid">
        <fgColor rgb="FFE7F2F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5" xfId="0" applyBorder="1"/>
    <xf numFmtId="164" fontId="0" fillId="0" borderId="5" xfId="1" applyFont="1" applyBorder="1"/>
    <xf numFmtId="3" fontId="0" fillId="6" borderId="0" xfId="0" applyNumberFormat="1" applyFill="1" applyBorder="1" applyAlignment="1">
      <alignment wrapText="1"/>
    </xf>
    <xf numFmtId="17" fontId="0" fillId="0" borderId="5" xfId="0" applyNumberFormat="1" applyBorder="1"/>
    <xf numFmtId="2" fontId="0" fillId="0" borderId="5" xfId="0" applyNumberFormat="1" applyBorder="1"/>
    <xf numFmtId="0" fontId="0" fillId="0" borderId="5" xfId="0" applyBorder="1" applyAlignment="1">
      <alignment horizontal="left" indent="1"/>
    </xf>
    <xf numFmtId="0" fontId="0" fillId="0" borderId="0" xfId="0"/>
    <xf numFmtId="0" fontId="0" fillId="0" borderId="0" xfId="0"/>
    <xf numFmtId="17" fontId="0" fillId="0" borderId="0" xfId="0" applyNumberFormat="1"/>
    <xf numFmtId="0" fontId="0" fillId="0" borderId="0" xfId="0"/>
    <xf numFmtId="0" fontId="0" fillId="0" borderId="0" xfId="0"/>
    <xf numFmtId="1" fontId="0" fillId="0" borderId="5" xfId="0" applyNumberFormat="1" applyBorder="1"/>
    <xf numFmtId="0" fontId="6" fillId="0" borderId="0" xfId="0" applyFont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7" borderId="12" xfId="0" applyNumberFormat="1" applyFill="1" applyBorder="1"/>
    <xf numFmtId="0" fontId="0" fillId="0" borderId="14" xfId="0" applyBorder="1"/>
    <xf numFmtId="3" fontId="4" fillId="5" borderId="5" xfId="2" applyNumberFormat="1" applyFill="1" applyBorder="1" applyAlignment="1">
      <alignment wrapText="1"/>
    </xf>
    <xf numFmtId="0" fontId="4" fillId="5" borderId="5" xfId="2" applyFont="1" applyFill="1" applyBorder="1" applyAlignment="1">
      <alignment horizontal="left" wrapText="1"/>
    </xf>
    <xf numFmtId="17" fontId="4" fillId="0" borderId="6" xfId="2" applyNumberFormat="1" applyBorder="1"/>
    <xf numFmtId="166" fontId="0" fillId="0" borderId="5" xfId="0" applyNumberFormat="1" applyBorder="1"/>
    <xf numFmtId="167" fontId="0" fillId="7" borderId="6" xfId="0" applyNumberFormat="1" applyFill="1" applyBorder="1"/>
    <xf numFmtId="3" fontId="0" fillId="7" borderId="6" xfId="0" applyNumberFormat="1" applyFill="1" applyBorder="1"/>
    <xf numFmtId="14" fontId="0" fillId="0" borderId="0" xfId="0" applyNumberFormat="1"/>
    <xf numFmtId="164" fontId="0" fillId="0" borderId="0" xfId="0" applyNumberFormat="1"/>
    <xf numFmtId="3" fontId="0" fillId="0" borderId="0" xfId="0" applyNumberFormat="1"/>
    <xf numFmtId="0" fontId="4" fillId="0" borderId="5" xfId="0" applyFont="1" applyBorder="1"/>
    <xf numFmtId="0" fontId="0" fillId="9" borderId="5" xfId="0" applyFill="1" applyBorder="1"/>
    <xf numFmtId="3" fontId="0" fillId="10" borderId="8" xfId="0" applyNumberFormat="1" applyFill="1" applyBorder="1"/>
    <xf numFmtId="3" fontId="4" fillId="8" borderId="15" xfId="0" applyNumberFormat="1" applyFont="1" applyFill="1" applyBorder="1"/>
    <xf numFmtId="3" fontId="4" fillId="11" borderId="14" xfId="0" applyNumberFormat="1" applyFont="1" applyFill="1" applyBorder="1"/>
    <xf numFmtId="3" fontId="4" fillId="12" borderId="16" xfId="0" applyNumberFormat="1" applyFont="1" applyFill="1" applyBorder="1"/>
    <xf numFmtId="3" fontId="4" fillId="5" borderId="12" xfId="0" applyNumberFormat="1" applyFont="1" applyFill="1" applyBorder="1"/>
    <xf numFmtId="3" fontId="0" fillId="13" borderId="14" xfId="0" applyNumberFormat="1" applyFill="1" applyBorder="1"/>
    <xf numFmtId="3" fontId="4" fillId="14" borderId="16" xfId="0" applyNumberFormat="1" applyFont="1" applyFill="1" applyBorder="1"/>
    <xf numFmtId="3" fontId="4" fillId="15" borderId="15" xfId="0" applyNumberFormat="1" applyFont="1" applyFill="1" applyBorder="1"/>
    <xf numFmtId="0" fontId="0" fillId="0" borderId="17" xfId="0" applyBorder="1"/>
    <xf numFmtId="0" fontId="0" fillId="0" borderId="13" xfId="0" applyBorder="1"/>
    <xf numFmtId="17" fontId="0" fillId="0" borderId="18" xfId="0" applyNumberFormat="1" applyBorder="1"/>
    <xf numFmtId="3" fontId="0" fillId="7" borderId="5" xfId="0" applyNumberFormat="1" applyFill="1" applyBorder="1"/>
    <xf numFmtId="17" fontId="0" fillId="0" borderId="6" xfId="0" applyNumberFormat="1" applyBorder="1"/>
    <xf numFmtId="3" fontId="4" fillId="8" borderId="5" xfId="0" applyNumberFormat="1" applyFont="1" applyFill="1" applyBorder="1"/>
    <xf numFmtId="3" fontId="0" fillId="8" borderId="5" xfId="0" applyNumberFormat="1" applyFill="1" applyBorder="1"/>
    <xf numFmtId="3" fontId="0" fillId="11" borderId="5" xfId="0" applyNumberFormat="1" applyFill="1" applyBorder="1"/>
    <xf numFmtId="3" fontId="0" fillId="12" borderId="5" xfId="0" applyNumberFormat="1" applyFill="1" applyBorder="1"/>
    <xf numFmtId="3" fontId="0" fillId="5" borderId="5" xfId="0" applyNumberFormat="1" applyFill="1" applyBorder="1"/>
    <xf numFmtId="3" fontId="0" fillId="13" borderId="5" xfId="0" applyNumberFormat="1" applyFill="1" applyBorder="1"/>
    <xf numFmtId="3" fontId="0" fillId="14" borderId="5" xfId="0" applyNumberFormat="1" applyFill="1" applyBorder="1"/>
    <xf numFmtId="3" fontId="0" fillId="15" borderId="5" xfId="0" applyNumberFormat="1" applyFill="1" applyBorder="1"/>
    <xf numFmtId="3" fontId="0" fillId="16" borderId="5" xfId="0" applyNumberFormat="1" applyFill="1" applyBorder="1"/>
    <xf numFmtId="3" fontId="0" fillId="17" borderId="5" xfId="0" applyNumberFormat="1" applyFill="1" applyBorder="1"/>
    <xf numFmtId="3" fontId="0" fillId="18" borderId="5" xfId="0" applyNumberFormat="1" applyFill="1" applyBorder="1"/>
    <xf numFmtId="0" fontId="6" fillId="0" borderId="5" xfId="0" applyFont="1" applyBorder="1"/>
    <xf numFmtId="9" fontId="0" fillId="0" borderId="0" xfId="7" applyNumberFormat="1" applyFont="1"/>
    <xf numFmtId="4" fontId="0" fillId="7" borderId="5" xfId="0" applyNumberFormat="1" applyFill="1" applyBorder="1"/>
    <xf numFmtId="3" fontId="0" fillId="19" borderId="0" xfId="0" applyNumberFormat="1" applyFill="1" applyBorder="1" applyAlignment="1">
      <alignment wrapText="1"/>
    </xf>
    <xf numFmtId="0" fontId="0" fillId="19" borderId="5" xfId="0" applyFill="1" applyBorder="1" applyAlignment="1">
      <alignment wrapText="1"/>
    </xf>
    <xf numFmtId="3" fontId="0" fillId="19" borderId="5" xfId="0" applyNumberFormat="1" applyFill="1" applyBorder="1" applyAlignment="1">
      <alignment wrapText="1"/>
    </xf>
    <xf numFmtId="0" fontId="4" fillId="19" borderId="5" xfId="0" applyFont="1" applyFill="1" applyBorder="1" applyAlignment="1">
      <alignment horizontal="left" wrapText="1"/>
    </xf>
    <xf numFmtId="3" fontId="7" fillId="19" borderId="5" xfId="0" applyNumberFormat="1" applyFont="1" applyFill="1" applyBorder="1" applyAlignment="1">
      <alignment wrapText="1"/>
    </xf>
    <xf numFmtId="164" fontId="4" fillId="0" borderId="5" xfId="1" applyFont="1" applyBorder="1"/>
    <xf numFmtId="164" fontId="6" fillId="0" borderId="5" xfId="1" applyFont="1" applyBorder="1"/>
    <xf numFmtId="164" fontId="0" fillId="9" borderId="5" xfId="1" applyFont="1" applyFill="1" applyBorder="1"/>
    <xf numFmtId="0" fontId="0" fillId="0" borderId="5" xfId="0" applyBorder="1" applyAlignment="1">
      <alignment wrapText="1"/>
    </xf>
    <xf numFmtId="3" fontId="0" fillId="0" borderId="5" xfId="0" applyNumberFormat="1" applyBorder="1"/>
    <xf numFmtId="3" fontId="4" fillId="11" borderId="5" xfId="0" applyNumberFormat="1" applyFont="1" applyFill="1" applyBorder="1"/>
    <xf numFmtId="3" fontId="4" fillId="12" borderId="5" xfId="0" applyNumberFormat="1" applyFont="1" applyFill="1" applyBorder="1"/>
    <xf numFmtId="3" fontId="4" fillId="5" borderId="5" xfId="0" applyNumberFormat="1" applyFont="1" applyFill="1" applyBorder="1"/>
    <xf numFmtId="3" fontId="4" fillId="14" borderId="5" xfId="0" applyNumberFormat="1" applyFont="1" applyFill="1" applyBorder="1"/>
    <xf numFmtId="3" fontId="4" fillId="15" borderId="5" xfId="0" applyNumberFormat="1" applyFont="1" applyFill="1" applyBorder="1"/>
    <xf numFmtId="3" fontId="4" fillId="16" borderId="5" xfId="0" applyNumberFormat="1" applyFont="1" applyFill="1" applyBorder="1"/>
    <xf numFmtId="3" fontId="4" fillId="17" borderId="5" xfId="0" applyNumberFormat="1" applyFont="1" applyFill="1" applyBorder="1"/>
    <xf numFmtId="3" fontId="4" fillId="18" borderId="5" xfId="0" applyNumberFormat="1" applyFont="1" applyFill="1" applyBorder="1"/>
    <xf numFmtId="3" fontId="4" fillId="13" borderId="5" xfId="0" applyNumberFormat="1" applyFont="1" applyFill="1" applyBorder="1"/>
    <xf numFmtId="17" fontId="0" fillId="0" borderId="14" xfId="0" applyNumberFormat="1" applyBorder="1"/>
    <xf numFmtId="4" fontId="0" fillId="7" borderId="15" xfId="0" applyNumberFormat="1" applyFill="1" applyBorder="1"/>
    <xf numFmtId="4" fontId="0" fillId="0" borderId="5" xfId="0" applyNumberFormat="1" applyBorder="1"/>
    <xf numFmtId="17" fontId="0" fillId="0" borderId="7" xfId="0" applyNumberFormat="1" applyBorder="1"/>
    <xf numFmtId="17" fontId="0" fillId="0" borderId="12" xfId="0" applyNumberFormat="1" applyBorder="1"/>
    <xf numFmtId="0" fontId="0" fillId="0" borderId="0" xfId="0" applyBorder="1" applyAlignment="1"/>
    <xf numFmtId="0" fontId="0" fillId="0" borderId="19" xfId="0" applyBorder="1" applyAlignment="1"/>
    <xf numFmtId="0" fontId="0" fillId="0" borderId="0" xfId="0" applyBorder="1" applyAlignment="1"/>
    <xf numFmtId="0" fontId="0" fillId="0" borderId="20" xfId="0" applyBorder="1" applyAlignment="1"/>
  </cellXfs>
  <cellStyles count="9">
    <cellStyle name="Comma 2" xfId="4"/>
    <cellStyle name="Currency" xfId="1" builtinId="4"/>
    <cellStyle name="Currency 2" xfId="5"/>
    <cellStyle name="Normal" xfId="0" builtinId="0"/>
    <cellStyle name="Normal 2" xfId="2"/>
    <cellStyle name="Normal 3" xfId="3"/>
    <cellStyle name="Normal 3 2" xfId="6"/>
    <cellStyle name="Normal 5" xfId="8"/>
    <cellStyle name="Percent" xfId="7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1.xml"/><Relationship Id="rId26" Type="http://schemas.openxmlformats.org/officeDocument/2006/relationships/chartsheet" Target="chartsheets/sheet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chartsheet" Target="chartsheets/sheet7.xml"/><Relationship Id="rId25" Type="http://schemas.openxmlformats.org/officeDocument/2006/relationships/worksheet" Target="worksheets/sheet1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chartsheet" Target="chartsheets/sheet8.xml"/><Relationship Id="rId29" Type="http://schemas.openxmlformats.org/officeDocument/2006/relationships/worksheet" Target="worksheets/sheet17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24" Type="http://schemas.openxmlformats.org/officeDocument/2006/relationships/chartsheet" Target="chartsheets/sheet10.xml"/><Relationship Id="rId32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23" Type="http://schemas.openxmlformats.org/officeDocument/2006/relationships/worksheet" Target="worksheets/sheet14.xml"/><Relationship Id="rId28" Type="http://schemas.openxmlformats.org/officeDocument/2006/relationships/chartsheet" Target="chartsheets/sheet12.xml"/><Relationship Id="rId10" Type="http://schemas.openxmlformats.org/officeDocument/2006/relationships/chartsheet" Target="chartsheets/sheet4.xml"/><Relationship Id="rId19" Type="http://schemas.openxmlformats.org/officeDocument/2006/relationships/worksheet" Target="worksheets/sheet12.xml"/><Relationship Id="rId31" Type="http://schemas.openxmlformats.org/officeDocument/2006/relationships/worksheet" Target="worksheets/sheet18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Relationship Id="rId22" Type="http://schemas.openxmlformats.org/officeDocument/2006/relationships/chartsheet" Target="chartsheets/sheet9.xml"/><Relationship Id="rId27" Type="http://schemas.openxmlformats.org/officeDocument/2006/relationships/worksheet" Target="worksheets/sheet16.xml"/><Relationship Id="rId30" Type="http://schemas.openxmlformats.org/officeDocument/2006/relationships/chartsheet" Target="chartsheets/sheet13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Reserve and Response Ancillary Service Costs by Unit type</a:t>
            </a:r>
          </a:p>
        </c:rich>
      </c:tx>
      <c:layout/>
      <c:overlay val="0"/>
    </c:title>
    <c:autoTitleDeleted val="0"/>
    <c:view3D>
      <c:rotX val="5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dLbl>
              <c:idx val="0"/>
              <c:layout>
                <c:manualLayout>
                  <c:x val="0.25284618268870235"/>
                  <c:y val="-0.31862871336017401"/>
                </c:manualLayout>
              </c:layout>
              <c:spPr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'Total Cost breakdown table'!$M$17:$R$17</c:f>
              <c:strCache>
                <c:ptCount val="6"/>
                <c:pt idx="0">
                  <c:v>Generation: Balancing Support (BM)</c:v>
                </c:pt>
                <c:pt idx="1">
                  <c:v>CHP (NBM)</c:v>
                </c:pt>
                <c:pt idx="2">
                  <c:v>Generation: Balancing Support (NBM)</c:v>
                </c:pt>
                <c:pt idx="3">
                  <c:v>Generation: Standby/backup (NBM)</c:v>
                </c:pt>
                <c:pt idx="4">
                  <c:v>Load Response (NBM)</c:v>
                </c:pt>
                <c:pt idx="5">
                  <c:v>Other (NBM)</c:v>
                </c:pt>
              </c:strCache>
            </c:strRef>
          </c:cat>
          <c:val>
            <c:numRef>
              <c:f>'Total Cost breakdown table'!$M$18:$R$18</c:f>
              <c:numCache>
                <c:formatCode>_("£"* #,##0.00_);_("£"* \(#,##0.00\);_("£"* "-"??_);_(@_)</c:formatCode>
                <c:ptCount val="6"/>
                <c:pt idx="0">
                  <c:v>209.91164394629223</c:v>
                </c:pt>
                <c:pt idx="1">
                  <c:v>0.71404050891356996</c:v>
                </c:pt>
                <c:pt idx="2">
                  <c:v>37.056846454395412</c:v>
                </c:pt>
                <c:pt idx="3">
                  <c:v>2.0675757896482558</c:v>
                </c:pt>
                <c:pt idx="4">
                  <c:v>8.6044861946691089</c:v>
                </c:pt>
                <c:pt idx="5">
                  <c:v>4.9694871623736567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Average</a:t>
            </a:r>
            <a:r>
              <a:rPr lang="en-GB" baseline="0"/>
              <a:t> STOR capacity available</a:t>
            </a:r>
            <a:endParaRPr lang="en-GB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'STOR average available capacity'!$C$2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'STOR average available capacity'!$A$3:$A$14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average available capacity'!$C$3:$C$14</c:f>
              <c:numCache>
                <c:formatCode>0</c:formatCode>
                <c:ptCount val="12"/>
                <c:pt idx="0">
                  <c:v>798.6079029284183</c:v>
                </c:pt>
                <c:pt idx="1">
                  <c:v>884.66994435847687</c:v>
                </c:pt>
                <c:pt idx="2">
                  <c:v>918.32206215480801</c:v>
                </c:pt>
                <c:pt idx="3">
                  <c:v>839.25514502599776</c:v>
                </c:pt>
                <c:pt idx="4">
                  <c:v>891.72044101965992</c:v>
                </c:pt>
                <c:pt idx="5">
                  <c:v>863.87333597906206</c:v>
                </c:pt>
                <c:pt idx="6">
                  <c:v>1022.7538529176082</c:v>
                </c:pt>
                <c:pt idx="7">
                  <c:v>1459.4693497272269</c:v>
                </c:pt>
                <c:pt idx="8">
                  <c:v>1527.0535354742535</c:v>
                </c:pt>
                <c:pt idx="9">
                  <c:v>1433.5333454602232</c:v>
                </c:pt>
                <c:pt idx="10">
                  <c:v>1477.3024378420953</c:v>
                </c:pt>
                <c:pt idx="11">
                  <c:v>1505.9221284971154</c:v>
                </c:pt>
              </c:numCache>
            </c:numRef>
          </c:val>
        </c:ser>
        <c:ser>
          <c:idx val="1"/>
          <c:order val="1"/>
          <c:tx>
            <c:strRef>
              <c:f>'STOR average available capacity'!$D$2</c:f>
              <c:strCache>
                <c:ptCount val="1"/>
                <c:pt idx="0">
                  <c:v>Load Response (NBM)</c:v>
                </c:pt>
              </c:strCache>
            </c:strRef>
          </c:tx>
          <c:invertIfNegative val="0"/>
          <c:cat>
            <c:numRef>
              <c:f>'STOR average available capacity'!$A$3:$A$14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average available capacity'!$D$3:$D$14</c:f>
              <c:numCache>
                <c:formatCode>0</c:formatCode>
                <c:ptCount val="12"/>
                <c:pt idx="0">
                  <c:v>8.5680675819478207</c:v>
                </c:pt>
                <c:pt idx="1">
                  <c:v>0.28508683768344573</c:v>
                </c:pt>
                <c:pt idx="2">
                  <c:v>0.2265132903384528</c:v>
                </c:pt>
                <c:pt idx="3">
                  <c:v>0.35970137496814625</c:v>
                </c:pt>
                <c:pt idx="4">
                  <c:v>0.29444349984735746</c:v>
                </c:pt>
                <c:pt idx="5">
                  <c:v>0.29388271049875958</c:v>
                </c:pt>
                <c:pt idx="6">
                  <c:v>0.18664290563624156</c:v>
                </c:pt>
                <c:pt idx="7">
                  <c:v>1.3606364792369063</c:v>
                </c:pt>
                <c:pt idx="8">
                  <c:v>0.31635689142873802</c:v>
                </c:pt>
                <c:pt idx="9">
                  <c:v>0.24008901937598717</c:v>
                </c:pt>
                <c:pt idx="10">
                  <c:v>1.1086566711420861E-2</c:v>
                </c:pt>
                <c:pt idx="11">
                  <c:v>1.8742934099210972E-2</c:v>
                </c:pt>
              </c:numCache>
            </c:numRef>
          </c:val>
        </c:ser>
        <c:ser>
          <c:idx val="2"/>
          <c:order val="2"/>
          <c:tx>
            <c:strRef>
              <c:f>'STOR average available capacity'!$E$2</c:f>
              <c:strCache>
                <c:ptCount val="1"/>
                <c:pt idx="0">
                  <c:v>CHP (NBM)</c:v>
                </c:pt>
              </c:strCache>
            </c:strRef>
          </c:tx>
          <c:invertIfNegative val="0"/>
          <c:cat>
            <c:numRef>
              <c:f>'STOR average available capacity'!$A$3:$A$14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average available capacity'!$E$3:$E$14</c:f>
              <c:numCache>
                <c:formatCode>0</c:formatCode>
                <c:ptCount val="12"/>
                <c:pt idx="0">
                  <c:v>29.872511193957507</c:v>
                </c:pt>
                <c:pt idx="1">
                  <c:v>30.117701072766195</c:v>
                </c:pt>
                <c:pt idx="2">
                  <c:v>34.399193218735633</c:v>
                </c:pt>
                <c:pt idx="3">
                  <c:v>40.498786963334538</c:v>
                </c:pt>
                <c:pt idx="4">
                  <c:v>34.668095910763206</c:v>
                </c:pt>
                <c:pt idx="5">
                  <c:v>28.852102039590875</c:v>
                </c:pt>
                <c:pt idx="6">
                  <c:v>27.225974000198761</c:v>
                </c:pt>
                <c:pt idx="7">
                  <c:v>23.476927302969628</c:v>
                </c:pt>
                <c:pt idx="8">
                  <c:v>15.465135062952385</c:v>
                </c:pt>
                <c:pt idx="9">
                  <c:v>13.01805993123646</c:v>
                </c:pt>
                <c:pt idx="10">
                  <c:v>12.289380757727855</c:v>
                </c:pt>
                <c:pt idx="11">
                  <c:v>7.7659858785764424</c:v>
                </c:pt>
              </c:numCache>
            </c:numRef>
          </c:val>
        </c:ser>
        <c:ser>
          <c:idx val="3"/>
          <c:order val="3"/>
          <c:tx>
            <c:strRef>
              <c:f>'STOR average available capacity'!$F$2</c:f>
              <c:strCache>
                <c:ptCount val="1"/>
                <c:pt idx="0">
                  <c:v>Generation: Balancing Support (NBM)</c:v>
                </c:pt>
              </c:strCache>
            </c:strRef>
          </c:tx>
          <c:invertIfNegative val="0"/>
          <c:cat>
            <c:numRef>
              <c:f>'STOR average available capacity'!$A$3:$A$14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average available capacity'!$F$3:$F$14</c:f>
              <c:numCache>
                <c:formatCode>0</c:formatCode>
                <c:ptCount val="12"/>
                <c:pt idx="0">
                  <c:v>888.64241361781365</c:v>
                </c:pt>
                <c:pt idx="1">
                  <c:v>755.35419014577224</c:v>
                </c:pt>
                <c:pt idx="2">
                  <c:v>881.79172477014652</c:v>
                </c:pt>
                <c:pt idx="3">
                  <c:v>862.57782476283683</c:v>
                </c:pt>
                <c:pt idx="4">
                  <c:v>901.10745119163198</c:v>
                </c:pt>
                <c:pt idx="5">
                  <c:v>861.78827284449756</c:v>
                </c:pt>
                <c:pt idx="6">
                  <c:v>855.5439633074451</c:v>
                </c:pt>
                <c:pt idx="7">
                  <c:v>608.99527772603642</c:v>
                </c:pt>
                <c:pt idx="8">
                  <c:v>613.0111393946919</c:v>
                </c:pt>
                <c:pt idx="9">
                  <c:v>561.35740193823199</c:v>
                </c:pt>
                <c:pt idx="10">
                  <c:v>560.20939106825858</c:v>
                </c:pt>
                <c:pt idx="11">
                  <c:v>602.65607913684357</c:v>
                </c:pt>
              </c:numCache>
            </c:numRef>
          </c:val>
        </c:ser>
        <c:ser>
          <c:idx val="4"/>
          <c:order val="4"/>
          <c:tx>
            <c:strRef>
              <c:f>'STOR average available capacity'!$G$2</c:f>
              <c:strCache>
                <c:ptCount val="1"/>
                <c:pt idx="0">
                  <c:v>Generation: Standby/Backup](NBM)</c:v>
                </c:pt>
              </c:strCache>
            </c:strRef>
          </c:tx>
          <c:invertIfNegative val="0"/>
          <c:cat>
            <c:numRef>
              <c:f>'STOR average available capacity'!$A$3:$A$14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average available capacity'!$G$3:$G$14</c:f>
              <c:numCache>
                <c:formatCode>0</c:formatCode>
                <c:ptCount val="12"/>
                <c:pt idx="0">
                  <c:v>112.06143410940186</c:v>
                </c:pt>
                <c:pt idx="1">
                  <c:v>104.94869692607841</c:v>
                </c:pt>
                <c:pt idx="2">
                  <c:v>115.26703653342581</c:v>
                </c:pt>
                <c:pt idx="3">
                  <c:v>116.01384283693316</c:v>
                </c:pt>
                <c:pt idx="4">
                  <c:v>112.90051762113742</c:v>
                </c:pt>
                <c:pt idx="5">
                  <c:v>107.71091178336017</c:v>
                </c:pt>
                <c:pt idx="6">
                  <c:v>95.422191627446239</c:v>
                </c:pt>
                <c:pt idx="7">
                  <c:v>77.440834528646477</c:v>
                </c:pt>
                <c:pt idx="8">
                  <c:v>65.053907304422609</c:v>
                </c:pt>
                <c:pt idx="9">
                  <c:v>63.950824302791908</c:v>
                </c:pt>
                <c:pt idx="10">
                  <c:v>64.29076434061713</c:v>
                </c:pt>
                <c:pt idx="11">
                  <c:v>76.50238546108362</c:v>
                </c:pt>
              </c:numCache>
            </c:numRef>
          </c:val>
        </c:ser>
        <c:ser>
          <c:idx val="5"/>
          <c:order val="5"/>
          <c:tx>
            <c:strRef>
              <c:f>'STOR average available capacity'!$J$2</c:f>
              <c:strCache>
                <c:ptCount val="1"/>
                <c:pt idx="0">
                  <c:v>Other (NBM)</c:v>
                </c:pt>
              </c:strCache>
            </c:strRef>
          </c:tx>
          <c:invertIfNegative val="0"/>
          <c:cat>
            <c:numRef>
              <c:f>'STOR average available capacity'!$A$3:$A$14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average available capacity'!$J$3:$J$14</c:f>
              <c:numCache>
                <c:formatCode>0</c:formatCode>
                <c:ptCount val="12"/>
                <c:pt idx="0">
                  <c:v>65.495693461620561</c:v>
                </c:pt>
                <c:pt idx="1">
                  <c:v>67.144654127356404</c:v>
                </c:pt>
                <c:pt idx="2">
                  <c:v>69.967317406232596</c:v>
                </c:pt>
                <c:pt idx="3">
                  <c:v>83.181406171113323</c:v>
                </c:pt>
                <c:pt idx="4">
                  <c:v>74.982533919491445</c:v>
                </c:pt>
                <c:pt idx="5">
                  <c:v>63.697369297484258</c:v>
                </c:pt>
                <c:pt idx="6">
                  <c:v>44.175407295194979</c:v>
                </c:pt>
                <c:pt idx="7">
                  <c:v>58.073035631343274</c:v>
                </c:pt>
                <c:pt idx="8">
                  <c:v>78.257888942849846</c:v>
                </c:pt>
                <c:pt idx="9">
                  <c:v>74.132316238256379</c:v>
                </c:pt>
                <c:pt idx="10">
                  <c:v>82.866682643963586</c:v>
                </c:pt>
                <c:pt idx="11">
                  <c:v>99.948574170840686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4423808"/>
        <c:axId val="84425344"/>
      </c:barChart>
      <c:dateAx>
        <c:axId val="844238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4425344"/>
        <c:crosses val="autoZero"/>
        <c:auto val="1"/>
        <c:lblOffset val="100"/>
        <c:baseTimeUnit val="months"/>
      </c:dateAx>
      <c:valAx>
        <c:axId val="84425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MW STOR available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8442380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STOR Availability</a:t>
            </a:r>
            <a:r>
              <a:rPr lang="en-GB" baseline="0"/>
              <a:t> Cost</a:t>
            </a:r>
            <a:endParaRPr lang="en-GB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'STOR availability Cost'!$B$3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'STOR availability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availability Cost'!$B$4:$B$15</c:f>
              <c:numCache>
                <c:formatCode>#,##0.00</c:formatCode>
                <c:ptCount val="12"/>
                <c:pt idx="0">
                  <c:v>0.73574815999999987</c:v>
                </c:pt>
                <c:pt idx="1">
                  <c:v>0.89882112999999997</c:v>
                </c:pt>
                <c:pt idx="2">
                  <c:v>0.89834004000000012</c:v>
                </c:pt>
                <c:pt idx="3">
                  <c:v>0.87524663999999985</c:v>
                </c:pt>
                <c:pt idx="4">
                  <c:v>0.91812079999999996</c:v>
                </c:pt>
                <c:pt idx="5">
                  <c:v>0.8795750699999999</c:v>
                </c:pt>
                <c:pt idx="6">
                  <c:v>1.3240365599999999</c:v>
                </c:pt>
                <c:pt idx="7">
                  <c:v>4.4154695699999991</c:v>
                </c:pt>
                <c:pt idx="8">
                  <c:v>4.6587582199999984</c:v>
                </c:pt>
                <c:pt idx="9">
                  <c:v>4.2530002400000004</c:v>
                </c:pt>
                <c:pt idx="10">
                  <c:v>3.9756407199999999</c:v>
                </c:pt>
                <c:pt idx="11">
                  <c:v>4.5076176199999995</c:v>
                </c:pt>
              </c:numCache>
            </c:numRef>
          </c:val>
        </c:ser>
        <c:ser>
          <c:idx val="1"/>
          <c:order val="1"/>
          <c:tx>
            <c:strRef>
              <c:f>'STOR availability Cost'!$C$3</c:f>
              <c:strCache>
                <c:ptCount val="1"/>
                <c:pt idx="0">
                  <c:v>Load Response (NBM)</c:v>
                </c:pt>
              </c:strCache>
            </c:strRef>
          </c:tx>
          <c:invertIfNegative val="0"/>
          <c:cat>
            <c:numRef>
              <c:f>'STOR availability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availability Cost'!$C$4:$C$15</c:f>
              <c:numCache>
                <c:formatCode>#,##0.00</c:formatCode>
                <c:ptCount val="12"/>
                <c:pt idx="0">
                  <c:v>4.290235213212759E-3</c:v>
                </c:pt>
                <c:pt idx="1">
                  <c:v>2.3535070776557743E-4</c:v>
                </c:pt>
                <c:pt idx="2">
                  <c:v>1.8096375181902364E-4</c:v>
                </c:pt>
                <c:pt idx="3">
                  <c:v>2.9512727556313336E-4</c:v>
                </c:pt>
                <c:pt idx="4">
                  <c:v>2.4333732010280808E-4</c:v>
                </c:pt>
                <c:pt idx="5">
                  <c:v>1.4187078467315135E-4</c:v>
                </c:pt>
                <c:pt idx="6">
                  <c:v>1.4603323616014242E-4</c:v>
                </c:pt>
                <c:pt idx="7">
                  <c:v>5.0558880577166137E-4</c:v>
                </c:pt>
                <c:pt idx="8">
                  <c:v>9.2383879695008705E-5</c:v>
                </c:pt>
                <c:pt idx="9">
                  <c:v>6.9001649478408187E-5</c:v>
                </c:pt>
                <c:pt idx="10">
                  <c:v>2.8140686964308563E-6</c:v>
                </c:pt>
                <c:pt idx="11">
                  <c:v>1.8006435112700708E-5</c:v>
                </c:pt>
              </c:numCache>
            </c:numRef>
          </c:val>
        </c:ser>
        <c:ser>
          <c:idx val="2"/>
          <c:order val="2"/>
          <c:tx>
            <c:strRef>
              <c:f>'STOR availability Cost'!$D$3</c:f>
              <c:strCache>
                <c:ptCount val="1"/>
                <c:pt idx="0">
                  <c:v>CHP (NBM)</c:v>
                </c:pt>
              </c:strCache>
            </c:strRef>
          </c:tx>
          <c:invertIfNegative val="0"/>
          <c:cat>
            <c:numRef>
              <c:f>'STOR availability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availability Cost'!$D$4:$D$15</c:f>
              <c:numCache>
                <c:formatCode>#,##0.00</c:formatCode>
                <c:ptCount val="12"/>
                <c:pt idx="0">
                  <c:v>1.4515926002057198E-2</c:v>
                </c:pt>
                <c:pt idx="1">
                  <c:v>1.8148517268972177E-2</c:v>
                </c:pt>
                <c:pt idx="2">
                  <c:v>1.8360441679732262E-2</c:v>
                </c:pt>
                <c:pt idx="3">
                  <c:v>2.3406245017614423E-2</c:v>
                </c:pt>
                <c:pt idx="4">
                  <c:v>2.11995962732855E-2</c:v>
                </c:pt>
                <c:pt idx="5">
                  <c:v>1.4765527098796709E-2</c:v>
                </c:pt>
                <c:pt idx="6">
                  <c:v>1.4152603951710488E-2</c:v>
                </c:pt>
                <c:pt idx="7">
                  <c:v>1.0890475812705079E-2</c:v>
                </c:pt>
                <c:pt idx="8">
                  <c:v>6.2085750619299213E-3</c:v>
                </c:pt>
                <c:pt idx="9">
                  <c:v>4.8339783315005788E-3</c:v>
                </c:pt>
                <c:pt idx="10">
                  <c:v>3.7568025653232245E-3</c:v>
                </c:pt>
                <c:pt idx="11">
                  <c:v>2.9027069624981603E-3</c:v>
                </c:pt>
              </c:numCache>
            </c:numRef>
          </c:val>
        </c:ser>
        <c:ser>
          <c:idx val="3"/>
          <c:order val="3"/>
          <c:tx>
            <c:strRef>
              <c:f>'STOR availability Cost'!$E$3</c:f>
              <c:strCache>
                <c:ptCount val="1"/>
                <c:pt idx="0">
                  <c:v>Generation: Balancing Support (NBM)</c:v>
                </c:pt>
              </c:strCache>
            </c:strRef>
          </c:tx>
          <c:invertIfNegative val="0"/>
          <c:cat>
            <c:numRef>
              <c:f>'STOR availability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availability Cost'!$E$4:$E$15</c:f>
              <c:numCache>
                <c:formatCode>#,##0.00</c:formatCode>
                <c:ptCount val="12"/>
                <c:pt idx="0">
                  <c:v>1.7087336814339855</c:v>
                </c:pt>
                <c:pt idx="1">
                  <c:v>1.8669340648269439</c:v>
                </c:pt>
                <c:pt idx="2">
                  <c:v>1.9358583782849603</c:v>
                </c:pt>
                <c:pt idx="3">
                  <c:v>1.9544057928775418</c:v>
                </c:pt>
                <c:pt idx="4">
                  <c:v>2.0091749114556419</c:v>
                </c:pt>
                <c:pt idx="5">
                  <c:v>2.0067003599798232</c:v>
                </c:pt>
                <c:pt idx="6">
                  <c:v>1.9706855245682031</c:v>
                </c:pt>
                <c:pt idx="7">
                  <c:v>1.8537698575316937</c:v>
                </c:pt>
                <c:pt idx="8">
                  <c:v>1.9117969753778905</c:v>
                </c:pt>
                <c:pt idx="9">
                  <c:v>1.7840338885728302</c:v>
                </c:pt>
                <c:pt idx="10">
                  <c:v>1.6523775743738007</c:v>
                </c:pt>
                <c:pt idx="11">
                  <c:v>1.8858001299999998</c:v>
                </c:pt>
              </c:numCache>
            </c:numRef>
          </c:val>
        </c:ser>
        <c:ser>
          <c:idx val="4"/>
          <c:order val="4"/>
          <c:tx>
            <c:strRef>
              <c:f>'STOR availability Cost'!$F$3</c:f>
              <c:strCache>
                <c:ptCount val="1"/>
                <c:pt idx="0">
                  <c:v>Generation: Standby/Backup](NBM)</c:v>
                </c:pt>
              </c:strCache>
            </c:strRef>
          </c:tx>
          <c:invertIfNegative val="0"/>
          <c:cat>
            <c:numRef>
              <c:f>'STOR availability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availability Cost'!$F$4:$F$15</c:f>
              <c:numCache>
                <c:formatCode>#,##0.00</c:formatCode>
                <c:ptCount val="12"/>
                <c:pt idx="0">
                  <c:v>7.4454562968973736E-2</c:v>
                </c:pt>
                <c:pt idx="1">
                  <c:v>8.6669237742393337E-2</c:v>
                </c:pt>
                <c:pt idx="2">
                  <c:v>8.8902145020689646E-2</c:v>
                </c:pt>
                <c:pt idx="3">
                  <c:v>9.0791078993103458E-2</c:v>
                </c:pt>
                <c:pt idx="4">
                  <c:v>9.0885337544827582E-2</c:v>
                </c:pt>
                <c:pt idx="5">
                  <c:v>8.3533721351724141E-2</c:v>
                </c:pt>
                <c:pt idx="6">
                  <c:v>7.5039293319456538E-2</c:v>
                </c:pt>
                <c:pt idx="7">
                  <c:v>7.9691250000000005E-2</c:v>
                </c:pt>
                <c:pt idx="8">
                  <c:v>6.3595985168539329E-2</c:v>
                </c:pt>
                <c:pt idx="9">
                  <c:v>6.3504099999999994E-2</c:v>
                </c:pt>
                <c:pt idx="10">
                  <c:v>5.8923734337580698E-2</c:v>
                </c:pt>
                <c:pt idx="11">
                  <c:v>6.7278016602389135E-2</c:v>
                </c:pt>
              </c:numCache>
            </c:numRef>
          </c:val>
        </c:ser>
        <c:ser>
          <c:idx val="7"/>
          <c:order val="5"/>
          <c:tx>
            <c:strRef>
              <c:f>'STOR availability Cost'!$I$3</c:f>
              <c:strCache>
                <c:ptCount val="1"/>
                <c:pt idx="0">
                  <c:v>Other (NBM)</c:v>
                </c:pt>
              </c:strCache>
            </c:strRef>
          </c:tx>
          <c:invertIfNegative val="0"/>
          <c:cat>
            <c:numRef>
              <c:f>'STOR availability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availability Cost'!$I$4:$I$15</c:f>
              <c:numCache>
                <c:formatCode>#,##0.00</c:formatCode>
                <c:ptCount val="12"/>
                <c:pt idx="0">
                  <c:v>2.4749574381770008E-2</c:v>
                </c:pt>
                <c:pt idx="1">
                  <c:v>2.9001039453924918E-2</c:v>
                </c:pt>
                <c:pt idx="2">
                  <c:v>3.0226051262798634E-2</c:v>
                </c:pt>
                <c:pt idx="3">
                  <c:v>3.7227385836177476E-2</c:v>
                </c:pt>
                <c:pt idx="4">
                  <c:v>3.1800917406143346E-2</c:v>
                </c:pt>
                <c:pt idx="5">
                  <c:v>2.6877620784982934E-2</c:v>
                </c:pt>
                <c:pt idx="6">
                  <c:v>2.271698492446993E-2</c:v>
                </c:pt>
                <c:pt idx="7">
                  <c:v>0.16585451784982935</c:v>
                </c:pt>
                <c:pt idx="8">
                  <c:v>0.23758671051194535</c:v>
                </c:pt>
                <c:pt idx="9">
                  <c:v>0.2139434714461913</c:v>
                </c:pt>
                <c:pt idx="10">
                  <c:v>0.21399318465459893</c:v>
                </c:pt>
                <c:pt idx="11">
                  <c:v>0.28591602999999999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5058304"/>
        <c:axId val="85059840"/>
      </c:barChart>
      <c:dateAx>
        <c:axId val="85058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5059840"/>
        <c:crosses val="autoZero"/>
        <c:auto val="1"/>
        <c:lblOffset val="100"/>
        <c:baseTimeUnit val="months"/>
      </c:dateAx>
      <c:valAx>
        <c:axId val="85059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STOR Availabilit</a:t>
                </a:r>
                <a:r>
                  <a:rPr lang="en-GB" baseline="0"/>
                  <a:t>y Cost </a:t>
                </a:r>
              </a:p>
              <a:p>
                <a:pPr>
                  <a:defRPr/>
                </a:pPr>
                <a:r>
                  <a:rPr lang="en-GB"/>
                  <a:t>£m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crossAx val="850583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STOR utilisation volume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'STOR total utilisation volume'!$B$2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'STOR total utilisation volume'!$A$3:$A$14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volume'!$B$3:$B$14</c:f>
              <c:numCache>
                <c:formatCode>0</c:formatCode>
                <c:ptCount val="12"/>
                <c:pt idx="0">
                  <c:v>1461.26</c:v>
                </c:pt>
                <c:pt idx="1">
                  <c:v>1665.4400000000003</c:v>
                </c:pt>
                <c:pt idx="2">
                  <c:v>440.89</c:v>
                </c:pt>
                <c:pt idx="3">
                  <c:v>1132.8000000000002</c:v>
                </c:pt>
                <c:pt idx="4">
                  <c:v>835.19999999999993</c:v>
                </c:pt>
                <c:pt idx="5">
                  <c:v>4629.0600000000004</c:v>
                </c:pt>
                <c:pt idx="6">
                  <c:v>5496.16</c:v>
                </c:pt>
                <c:pt idx="7">
                  <c:v>9332.92</c:v>
                </c:pt>
                <c:pt idx="8">
                  <c:v>7003.08</c:v>
                </c:pt>
                <c:pt idx="9">
                  <c:v>9497.9200000000019</c:v>
                </c:pt>
                <c:pt idx="10">
                  <c:v>2718.38</c:v>
                </c:pt>
                <c:pt idx="11">
                  <c:v>8689.98</c:v>
                </c:pt>
              </c:numCache>
            </c:numRef>
          </c:val>
        </c:ser>
        <c:ser>
          <c:idx val="1"/>
          <c:order val="1"/>
          <c:tx>
            <c:strRef>
              <c:f>'STOR total utilisation volume'!$C$2</c:f>
              <c:strCache>
                <c:ptCount val="1"/>
                <c:pt idx="0">
                  <c:v>Load Response (NBM)</c:v>
                </c:pt>
              </c:strCache>
            </c:strRef>
          </c:tx>
          <c:invertIfNegative val="0"/>
          <c:cat>
            <c:numRef>
              <c:f>'STOR total utilisation volume'!$A$3:$A$14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volume'!$C$3:$C$14</c:f>
              <c:numCache>
                <c:formatCode>0</c:formatCode>
                <c:ptCount val="12"/>
                <c:pt idx="0">
                  <c:v>17.23467663482257</c:v>
                </c:pt>
                <c:pt idx="1">
                  <c:v>4.1437359439079238</c:v>
                </c:pt>
                <c:pt idx="2">
                  <c:v>36.614851651853904</c:v>
                </c:pt>
                <c:pt idx="3">
                  <c:v>73.577639285990159</c:v>
                </c:pt>
                <c:pt idx="4">
                  <c:v>13.851798948638189</c:v>
                </c:pt>
                <c:pt idx="5">
                  <c:v>33.864440399873857</c:v>
                </c:pt>
                <c:pt idx="6">
                  <c:v>68.768542062151056</c:v>
                </c:pt>
                <c:pt idx="7">
                  <c:v>71.52734757990099</c:v>
                </c:pt>
                <c:pt idx="8">
                  <c:v>42.860111832430917</c:v>
                </c:pt>
                <c:pt idx="9">
                  <c:v>50.618403765544059</c:v>
                </c:pt>
                <c:pt idx="10">
                  <c:v>7.4368843426098898</c:v>
                </c:pt>
                <c:pt idx="11">
                  <c:v>16.271800220946147</c:v>
                </c:pt>
              </c:numCache>
            </c:numRef>
          </c:val>
        </c:ser>
        <c:ser>
          <c:idx val="2"/>
          <c:order val="2"/>
          <c:tx>
            <c:strRef>
              <c:f>'STOR total utilisation volume'!$D$2</c:f>
              <c:strCache>
                <c:ptCount val="1"/>
                <c:pt idx="0">
                  <c:v>CHP (NBM)</c:v>
                </c:pt>
              </c:strCache>
            </c:strRef>
          </c:tx>
          <c:invertIfNegative val="0"/>
          <c:cat>
            <c:numRef>
              <c:f>'STOR total utilisation volume'!$A$3:$A$14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volume'!$D$3:$D$14</c:f>
              <c:numCache>
                <c:formatCode>0</c:formatCode>
                <c:ptCount val="12"/>
                <c:pt idx="0">
                  <c:v>656.60207909101996</c:v>
                </c:pt>
                <c:pt idx="1">
                  <c:v>276.32717374736183</c:v>
                </c:pt>
                <c:pt idx="2">
                  <c:v>1060.3997808635413</c:v>
                </c:pt>
                <c:pt idx="3">
                  <c:v>801.28192478544042</c:v>
                </c:pt>
                <c:pt idx="4">
                  <c:v>899.97536218535527</c:v>
                </c:pt>
                <c:pt idx="5">
                  <c:v>1069.7510465647954</c:v>
                </c:pt>
                <c:pt idx="6">
                  <c:v>912.3984634078663</c:v>
                </c:pt>
                <c:pt idx="7">
                  <c:v>973.55215202121872</c:v>
                </c:pt>
                <c:pt idx="8">
                  <c:v>553.36801811472037</c:v>
                </c:pt>
                <c:pt idx="9">
                  <c:v>1050.6480441458257</c:v>
                </c:pt>
                <c:pt idx="10">
                  <c:v>596.88354347980805</c:v>
                </c:pt>
                <c:pt idx="11">
                  <c:v>672.88673220226201</c:v>
                </c:pt>
              </c:numCache>
            </c:numRef>
          </c:val>
        </c:ser>
        <c:ser>
          <c:idx val="3"/>
          <c:order val="3"/>
          <c:tx>
            <c:strRef>
              <c:f>'STOR total utilisation volume'!$E$2</c:f>
              <c:strCache>
                <c:ptCount val="1"/>
                <c:pt idx="0">
                  <c:v>Generation: Balancing Support (NBM)</c:v>
                </c:pt>
              </c:strCache>
            </c:strRef>
          </c:tx>
          <c:invertIfNegative val="0"/>
          <c:cat>
            <c:numRef>
              <c:f>'STOR total utilisation volume'!$A$3:$A$14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volume'!$E$3:$E$14</c:f>
              <c:numCache>
                <c:formatCode>0</c:formatCode>
                <c:ptCount val="12"/>
                <c:pt idx="0">
                  <c:v>8658.2564781111651</c:v>
                </c:pt>
                <c:pt idx="1">
                  <c:v>5180.3745801645191</c:v>
                </c:pt>
                <c:pt idx="2">
                  <c:v>11668.938567437532</c:v>
                </c:pt>
                <c:pt idx="3">
                  <c:v>10536.023906565266</c:v>
                </c:pt>
                <c:pt idx="4">
                  <c:v>10291.904456613449</c:v>
                </c:pt>
                <c:pt idx="5">
                  <c:v>18562.391093004735</c:v>
                </c:pt>
                <c:pt idx="6">
                  <c:v>19184.383899112829</c:v>
                </c:pt>
                <c:pt idx="7">
                  <c:v>9726.475176166794</c:v>
                </c:pt>
                <c:pt idx="8">
                  <c:v>8619.8272832747789</c:v>
                </c:pt>
                <c:pt idx="9">
                  <c:v>17613.921850387858</c:v>
                </c:pt>
                <c:pt idx="10">
                  <c:v>12035.676602277092</c:v>
                </c:pt>
                <c:pt idx="11">
                  <c:v>20804.96</c:v>
                </c:pt>
              </c:numCache>
            </c:numRef>
          </c:val>
        </c:ser>
        <c:ser>
          <c:idx val="4"/>
          <c:order val="4"/>
          <c:tx>
            <c:strRef>
              <c:f>'STOR total utilisation volume'!$F$2</c:f>
              <c:strCache>
                <c:ptCount val="1"/>
                <c:pt idx="0">
                  <c:v>Generation: Standby/Backup](NBM)</c:v>
                </c:pt>
              </c:strCache>
            </c:strRef>
          </c:tx>
          <c:invertIfNegative val="0"/>
          <c:cat>
            <c:numRef>
              <c:f>'STOR total utilisation volume'!$A$3:$A$14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volume'!$F$3:$F$14</c:f>
              <c:numCache>
                <c:formatCode>0</c:formatCode>
                <c:ptCount val="12"/>
                <c:pt idx="0">
                  <c:v>578.82978520286395</c:v>
                </c:pt>
                <c:pt idx="1">
                  <c:v>321.89389580973943</c:v>
                </c:pt>
                <c:pt idx="2">
                  <c:v>781.01413793103438</c:v>
                </c:pt>
                <c:pt idx="3">
                  <c:v>659.99103448275855</c:v>
                </c:pt>
                <c:pt idx="4">
                  <c:v>653.37200000000007</c:v>
                </c:pt>
                <c:pt idx="5">
                  <c:v>1645.8806896551723</c:v>
                </c:pt>
                <c:pt idx="6">
                  <c:v>1465.7344947781744</c:v>
                </c:pt>
                <c:pt idx="7">
                  <c:v>1597.2400000000002</c:v>
                </c:pt>
                <c:pt idx="8">
                  <c:v>1211.768341044283</c:v>
                </c:pt>
                <c:pt idx="9">
                  <c:v>1824.96</c:v>
                </c:pt>
                <c:pt idx="10">
                  <c:v>1178.038787564446</c:v>
                </c:pt>
                <c:pt idx="11">
                  <c:v>1525.8600000000001</c:v>
                </c:pt>
              </c:numCache>
            </c:numRef>
          </c:val>
        </c:ser>
        <c:ser>
          <c:idx val="5"/>
          <c:order val="5"/>
          <c:tx>
            <c:strRef>
              <c:f>'STOR total utilisation volume'!$I$2</c:f>
              <c:strCache>
                <c:ptCount val="1"/>
                <c:pt idx="0">
                  <c:v>Other (NBM)</c:v>
                </c:pt>
              </c:strCache>
            </c:strRef>
          </c:tx>
          <c:invertIfNegative val="0"/>
          <c:cat>
            <c:numRef>
              <c:f>'STOR total utilisation volume'!$A$3:$A$14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volume'!$I$3:$I$14</c:f>
              <c:numCache>
                <c:formatCode>0</c:formatCode>
                <c:ptCount val="12"/>
                <c:pt idx="0">
                  <c:v>703.78698096012749</c:v>
                </c:pt>
                <c:pt idx="1">
                  <c:v>339.50061433447098</c:v>
                </c:pt>
                <c:pt idx="2">
                  <c:v>1218.4526621160408</c:v>
                </c:pt>
                <c:pt idx="3">
                  <c:v>788.25549488054594</c:v>
                </c:pt>
                <c:pt idx="4">
                  <c:v>830.34638225255981</c:v>
                </c:pt>
                <c:pt idx="5">
                  <c:v>1791.8627303754272</c:v>
                </c:pt>
                <c:pt idx="6">
                  <c:v>2865.9546006389778</c:v>
                </c:pt>
                <c:pt idx="7">
                  <c:v>1572.9153242320817</c:v>
                </c:pt>
                <c:pt idx="8">
                  <c:v>1526.9562457337884</c:v>
                </c:pt>
                <c:pt idx="9">
                  <c:v>1344.6017017007796</c:v>
                </c:pt>
                <c:pt idx="10">
                  <c:v>1342.3841823360474</c:v>
                </c:pt>
                <c:pt idx="11">
                  <c:v>2856.6314675767921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5156224"/>
        <c:axId val="85157760"/>
      </c:barChart>
      <c:dateAx>
        <c:axId val="851562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5157760"/>
        <c:crosses val="autoZero"/>
        <c:auto val="1"/>
        <c:lblOffset val="100"/>
        <c:baseTimeUnit val="months"/>
      </c:dateAx>
      <c:valAx>
        <c:axId val="85157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Utilisation volume MWh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851562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STOR Utilisation Costs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'STOR total utilisation cost'!$B$2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'STOR total utilisation cost'!$A$3:$A$14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cost'!$B$3:$B$14</c:f>
              <c:numCache>
                <c:formatCode>0.00</c:formatCode>
                <c:ptCount val="12"/>
                <c:pt idx="0">
                  <c:v>0.23209332999999999</c:v>
                </c:pt>
                <c:pt idx="1">
                  <c:v>0.26383498499999997</c:v>
                </c:pt>
                <c:pt idx="2">
                  <c:v>4.6657114999999999E-2</c:v>
                </c:pt>
                <c:pt idx="3">
                  <c:v>0.18181903899999999</c:v>
                </c:pt>
                <c:pt idx="4">
                  <c:v>0.13040108</c:v>
                </c:pt>
                <c:pt idx="5">
                  <c:v>0.70783750100000009</c:v>
                </c:pt>
                <c:pt idx="6">
                  <c:v>0.84497721999999997</c:v>
                </c:pt>
                <c:pt idx="7">
                  <c:v>1.4759073060000001</c:v>
                </c:pt>
                <c:pt idx="8">
                  <c:v>1.1053217679999998</c:v>
                </c:pt>
                <c:pt idx="9">
                  <c:v>1.5144765470000001</c:v>
                </c:pt>
                <c:pt idx="10">
                  <c:v>0.42143901</c:v>
                </c:pt>
                <c:pt idx="11">
                  <c:v>1.3905358700000001</c:v>
                </c:pt>
              </c:numCache>
            </c:numRef>
          </c:val>
        </c:ser>
        <c:ser>
          <c:idx val="1"/>
          <c:order val="1"/>
          <c:tx>
            <c:strRef>
              <c:f>'STOR total utilisation cost'!$C$2</c:f>
              <c:strCache>
                <c:ptCount val="1"/>
                <c:pt idx="0">
                  <c:v>Load Response (NBM)</c:v>
                </c:pt>
              </c:strCache>
            </c:strRef>
          </c:tx>
          <c:invertIfNegative val="0"/>
          <c:cat>
            <c:numRef>
              <c:f>'STOR total utilisation cost'!$A$3:$A$14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cost'!$C$3:$C$14</c:f>
              <c:numCache>
                <c:formatCode>0.00</c:formatCode>
                <c:ptCount val="12"/>
                <c:pt idx="0">
                  <c:v>8.6347065926849654E-4</c:v>
                </c:pt>
                <c:pt idx="1">
                  <c:v>2.0289462891916917E-4</c:v>
                </c:pt>
                <c:pt idx="2">
                  <c:v>1.8300808227799895E-3</c:v>
                </c:pt>
                <c:pt idx="3">
                  <c:v>3.5123815487345758E-3</c:v>
                </c:pt>
                <c:pt idx="4">
                  <c:v>5.9020906137004724E-4</c:v>
                </c:pt>
                <c:pt idx="5">
                  <c:v>1.4514784669114288E-3</c:v>
                </c:pt>
                <c:pt idx="6">
                  <c:v>4.8009964596608494E-3</c:v>
                </c:pt>
                <c:pt idx="7">
                  <c:v>4.1710516672976107E-3</c:v>
                </c:pt>
                <c:pt idx="8">
                  <c:v>2.3714987388489621E-3</c:v>
                </c:pt>
                <c:pt idx="9">
                  <c:v>3.019250969212062E-3</c:v>
                </c:pt>
                <c:pt idx="10">
                  <c:v>3.1694370562565483E-4</c:v>
                </c:pt>
                <c:pt idx="11">
                  <c:v>8.1279481242566151E-4</c:v>
                </c:pt>
              </c:numCache>
            </c:numRef>
          </c:val>
        </c:ser>
        <c:ser>
          <c:idx val="2"/>
          <c:order val="2"/>
          <c:tx>
            <c:strRef>
              <c:f>'STOR total utilisation cost'!$D$2</c:f>
              <c:strCache>
                <c:ptCount val="1"/>
                <c:pt idx="0">
                  <c:v>CHP (NBM)</c:v>
                </c:pt>
              </c:strCache>
            </c:strRef>
          </c:tx>
          <c:invertIfNegative val="0"/>
          <c:cat>
            <c:numRef>
              <c:f>'STOR total utilisation cost'!$A$3:$A$14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cost'!$D$3:$D$14</c:f>
              <c:numCache>
                <c:formatCode>0.00</c:formatCode>
                <c:ptCount val="12"/>
                <c:pt idx="0">
                  <c:v>3.4587410014998862E-2</c:v>
                </c:pt>
                <c:pt idx="1">
                  <c:v>1.5642275716800359E-2</c:v>
                </c:pt>
                <c:pt idx="2">
                  <c:v>5.8019013917810607E-2</c:v>
                </c:pt>
                <c:pt idx="3">
                  <c:v>4.9385633814433359E-2</c:v>
                </c:pt>
                <c:pt idx="4">
                  <c:v>4.6540863761361573E-2</c:v>
                </c:pt>
                <c:pt idx="5">
                  <c:v>6.4268734379480677E-2</c:v>
                </c:pt>
                <c:pt idx="6">
                  <c:v>5.9598311778000165E-2</c:v>
                </c:pt>
                <c:pt idx="7">
                  <c:v>5.9556009749766978E-2</c:v>
                </c:pt>
                <c:pt idx="8">
                  <c:v>3.5388153366880219E-2</c:v>
                </c:pt>
                <c:pt idx="9">
                  <c:v>6.3470535054533317E-2</c:v>
                </c:pt>
                <c:pt idx="10">
                  <c:v>3.3103140207237355E-2</c:v>
                </c:pt>
                <c:pt idx="11">
                  <c:v>4.1339031126140888E-2</c:v>
                </c:pt>
              </c:numCache>
            </c:numRef>
          </c:val>
        </c:ser>
        <c:ser>
          <c:idx val="3"/>
          <c:order val="3"/>
          <c:tx>
            <c:strRef>
              <c:f>'STOR total utilisation cost'!$E$2</c:f>
              <c:strCache>
                <c:ptCount val="1"/>
                <c:pt idx="0">
                  <c:v>Generation: Balancing Support (NBM)</c:v>
                </c:pt>
              </c:strCache>
            </c:strRef>
          </c:tx>
          <c:invertIfNegative val="0"/>
          <c:cat>
            <c:numRef>
              <c:f>'STOR total utilisation cost'!$A$3:$A$14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cost'!$E$3:$E$14</c:f>
              <c:numCache>
                <c:formatCode>0.00</c:formatCode>
                <c:ptCount val="12"/>
                <c:pt idx="0">
                  <c:v>0.64846864223141687</c:v>
                </c:pt>
                <c:pt idx="1">
                  <c:v>0.40496972896942418</c:v>
                </c:pt>
                <c:pt idx="2">
                  <c:v>0.88488044393450294</c:v>
                </c:pt>
                <c:pt idx="3">
                  <c:v>0.70844377265093905</c:v>
                </c:pt>
                <c:pt idx="4">
                  <c:v>0.74874735929622793</c:v>
                </c:pt>
                <c:pt idx="5">
                  <c:v>1.4789051047329422</c:v>
                </c:pt>
                <c:pt idx="6">
                  <c:v>1.4522532357333688</c:v>
                </c:pt>
                <c:pt idx="7">
                  <c:v>0.72984781151808886</c:v>
                </c:pt>
                <c:pt idx="8">
                  <c:v>0.5566582392352315</c:v>
                </c:pt>
                <c:pt idx="9">
                  <c:v>1.2110028495360654</c:v>
                </c:pt>
                <c:pt idx="10">
                  <c:v>0.76304544727389023</c:v>
                </c:pt>
                <c:pt idx="11">
                  <c:v>1.5325595899999997</c:v>
                </c:pt>
              </c:numCache>
            </c:numRef>
          </c:val>
        </c:ser>
        <c:ser>
          <c:idx val="4"/>
          <c:order val="4"/>
          <c:tx>
            <c:strRef>
              <c:f>'STOR total utilisation cost'!$F$2</c:f>
              <c:strCache>
                <c:ptCount val="1"/>
                <c:pt idx="0">
                  <c:v>Generation: Standby/Backup](NBM)</c:v>
                </c:pt>
              </c:strCache>
            </c:strRef>
          </c:tx>
          <c:invertIfNegative val="0"/>
          <c:cat>
            <c:numRef>
              <c:f>'STOR total utilisation cost'!$A$3:$A$14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cost'!$F$3:$F$14</c:f>
              <c:numCache>
                <c:formatCode>0.00</c:formatCode>
                <c:ptCount val="12"/>
                <c:pt idx="0">
                  <c:v>4.6388119116945105E-2</c:v>
                </c:pt>
                <c:pt idx="1">
                  <c:v>3.0337797169497919E-2</c:v>
                </c:pt>
                <c:pt idx="2">
                  <c:v>6.9567227843678164E-2</c:v>
                </c:pt>
                <c:pt idx="3">
                  <c:v>5.5204039733333342E-2</c:v>
                </c:pt>
                <c:pt idx="4">
                  <c:v>5.4334055048275855E-2</c:v>
                </c:pt>
                <c:pt idx="5">
                  <c:v>0.14025315375172412</c:v>
                </c:pt>
                <c:pt idx="6">
                  <c:v>0.13890037535804356</c:v>
                </c:pt>
                <c:pt idx="7">
                  <c:v>0.14665025000000001</c:v>
                </c:pt>
                <c:pt idx="8">
                  <c:v>0.10074283801057503</c:v>
                </c:pt>
                <c:pt idx="9">
                  <c:v>0.13997124999999999</c:v>
                </c:pt>
                <c:pt idx="10">
                  <c:v>8.5323850566505113E-2</c:v>
                </c:pt>
                <c:pt idx="11">
                  <c:v>0.13663437</c:v>
                </c:pt>
              </c:numCache>
            </c:numRef>
          </c:val>
        </c:ser>
        <c:ser>
          <c:idx val="5"/>
          <c:order val="5"/>
          <c:tx>
            <c:strRef>
              <c:f>'STOR total utilisation cost'!$I$2</c:f>
              <c:strCache>
                <c:ptCount val="1"/>
                <c:pt idx="0">
                  <c:v>Other (NBM)</c:v>
                </c:pt>
              </c:strCache>
            </c:strRef>
          </c:tx>
          <c:invertIfNegative val="0"/>
          <c:cat>
            <c:numRef>
              <c:f>'STOR total utilisation cost'!$A$3:$A$14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'STOR total utilisation cost'!$I$3:$I$14</c:f>
              <c:numCache>
                <c:formatCode>0.00</c:formatCode>
                <c:ptCount val="12"/>
                <c:pt idx="0">
                  <c:v>3.9730437977370602E-2</c:v>
                </c:pt>
                <c:pt idx="1">
                  <c:v>2.0061213515358365E-2</c:v>
                </c:pt>
                <c:pt idx="2">
                  <c:v>8.0704803481228646E-2</c:v>
                </c:pt>
                <c:pt idx="3">
                  <c:v>5.3816372252559731E-2</c:v>
                </c:pt>
                <c:pt idx="4">
                  <c:v>6.1341812832764506E-2</c:v>
                </c:pt>
                <c:pt idx="5">
                  <c:v>0.12586362866894199</c:v>
                </c:pt>
                <c:pt idx="6">
                  <c:v>0.18992064067092651</c:v>
                </c:pt>
                <c:pt idx="7">
                  <c:v>0.10347732706484643</c:v>
                </c:pt>
                <c:pt idx="8">
                  <c:v>0.11583770064846416</c:v>
                </c:pt>
                <c:pt idx="9">
                  <c:v>9.4146374440188946E-2</c:v>
                </c:pt>
                <c:pt idx="10">
                  <c:v>4.8457608246741612E-2</c:v>
                </c:pt>
                <c:pt idx="11">
                  <c:v>0.18900412406143344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5250048"/>
        <c:axId val="85251584"/>
      </c:barChart>
      <c:dateAx>
        <c:axId val="852500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5251584"/>
        <c:crosses val="autoZero"/>
        <c:auto val="1"/>
        <c:lblOffset val="100"/>
        <c:baseTimeUnit val="months"/>
      </c:dateAx>
      <c:valAx>
        <c:axId val="8525158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Utilisation Cost</a:t>
                </a:r>
                <a:r>
                  <a:rPr lang="en-GB" baseline="0"/>
                  <a:t> £m</a:t>
                </a:r>
                <a:endParaRPr lang="en-GB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852500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Total STOR expenditure</a:t>
            </a:r>
          </a:p>
        </c:rich>
      </c:tx>
      <c:overlay val="0"/>
    </c:title>
    <c:autoTitleDeleted val="0"/>
    <c:view3D>
      <c:rotX val="30"/>
      <c:rotY val="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59519483141531"/>
          <c:y val="0.1775125325360099"/>
          <c:w val="0.79880961033716924"/>
          <c:h val="0.73566184841053439"/>
        </c:manualLayout>
      </c:layout>
      <c:pie3DChart>
        <c:varyColors val="1"/>
        <c:ser>
          <c:idx val="0"/>
          <c:order val="0"/>
          <c:explosion val="13"/>
          <c:dLbls>
            <c:dLbl>
              <c:idx val="1"/>
              <c:layout>
                <c:manualLayout>
                  <c:x val="0.21777311896652332"/>
                  <c:y val="2.04849492351479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0693949191132059E-2"/>
                  <c:y val="2.45193893763660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9852473795339676"/>
                  <c:y val="-0.1295882822068641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"/>
                  <c:y val="-9.442972473840865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1714285351920307E-2"/>
                  <c:y val="-7.347604980023962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3.2221663795167881E-2"/>
                  <c:y val="-4.500529162887026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6.9332525741974557E-2"/>
                  <c:y val="-0.1013953371694362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2893772893772895"/>
                  <c:y val="-0.1191423671322553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2.8753482737734707E-2"/>
                  <c:y val="-6.4748287106293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0.2106218453462548"/>
                  <c:y val="-1.937966526768836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</c:dLbl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'STOR total expenditure chart'!$A$3:$A$14</c:f>
              <c:strCache>
                <c:ptCount val="12"/>
                <c:pt idx="0">
                  <c:v>Generation: Balancing Support (BM) Availability Cost</c:v>
                </c:pt>
                <c:pt idx="1">
                  <c:v>Load Response (NBM) Availability Cost</c:v>
                </c:pt>
                <c:pt idx="2">
                  <c:v>CHP (NBM) Availability Cost</c:v>
                </c:pt>
                <c:pt idx="3">
                  <c:v>Generation: Balancing Support (NBM) Availability Cost</c:v>
                </c:pt>
                <c:pt idx="4">
                  <c:v>Generation: Standby/backup (NBM) Availability Cost</c:v>
                </c:pt>
                <c:pt idx="5">
                  <c:v>Other (NBM) Availability Cost</c:v>
                </c:pt>
                <c:pt idx="6">
                  <c:v>Generation: Balancing Support (BM) Utilisation Cost</c:v>
                </c:pt>
                <c:pt idx="7">
                  <c:v>Load Response (NBM) Utilisation Cost</c:v>
                </c:pt>
                <c:pt idx="8">
                  <c:v>CHP (NBM) Utilisation Cost</c:v>
                </c:pt>
                <c:pt idx="9">
                  <c:v>Generation: Balancing Support (NBM) Utilisation Cost</c:v>
                </c:pt>
                <c:pt idx="10">
                  <c:v>Generation: Standby/backup (NBM) Utilisation Cost</c:v>
                </c:pt>
                <c:pt idx="11">
                  <c:v>Other (NBM) Utilisation Cost</c:v>
                </c:pt>
              </c:strCache>
            </c:strRef>
          </c:cat>
          <c:val>
            <c:numRef>
              <c:f>'STOR total expenditure chart'!$B$3:$B$14</c:f>
              <c:numCache>
                <c:formatCode>_("£"* #,##0.00_);_("£"* \(#,##0.00\);_("£"* "-"??_);_(@_)</c:formatCode>
                <c:ptCount val="12"/>
                <c:pt idx="0">
                  <c:v>28.340374769999997</c:v>
                </c:pt>
                <c:pt idx="1">
                  <c:v>6.2207131280508044E-3</c:v>
                </c:pt>
                <c:pt idx="2">
                  <c:v>0.15314139602612573</c:v>
                </c:pt>
                <c:pt idx="3">
                  <c:v>22.540271139283316</c:v>
                </c:pt>
                <c:pt idx="4">
                  <c:v>0.92326846304967769</c:v>
                </c:pt>
                <c:pt idx="5">
                  <c:v>1.3198934885128324</c:v>
                </c:pt>
                <c:pt idx="6">
                  <c:v>8.3153007710000004</c:v>
                </c:pt>
                <c:pt idx="7">
                  <c:v>2.3943051541054507E-2</c:v>
                </c:pt>
                <c:pt idx="8">
                  <c:v>0.56089911288744443</c:v>
                </c:pt>
                <c:pt idx="9">
                  <c:v>11.119782225112099</c:v>
                </c:pt>
                <c:pt idx="10">
                  <c:v>1.1443073265985784</c:v>
                </c:pt>
                <c:pt idx="11">
                  <c:v>1.1223620438608251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Firm</a:t>
            </a:r>
            <a:r>
              <a:rPr lang="en-GB" baseline="0"/>
              <a:t> Fast Reserve Capability Costs</a:t>
            </a:r>
            <a:endParaRPr lang="en-GB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'FirmFastReserve Capability Cost'!$B$3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'FirmFastReserve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'FirmFastReserve Capability Cost'!$B$4:$B$15</c:f>
              <c:numCache>
                <c:formatCode>0.00</c:formatCode>
                <c:ptCount val="12"/>
                <c:pt idx="0">
                  <c:v>1.097731</c:v>
                </c:pt>
                <c:pt idx="1">
                  <c:v>1.127316</c:v>
                </c:pt>
                <c:pt idx="2">
                  <c:v>0.93022899999999997</c:v>
                </c:pt>
                <c:pt idx="3">
                  <c:v>1.1225575800000001</c:v>
                </c:pt>
                <c:pt idx="4">
                  <c:v>1.1337459999999999</c:v>
                </c:pt>
                <c:pt idx="5">
                  <c:v>1.092819</c:v>
                </c:pt>
                <c:pt idx="6">
                  <c:v>1.132978</c:v>
                </c:pt>
                <c:pt idx="7">
                  <c:v>1.0945720000000001</c:v>
                </c:pt>
                <c:pt idx="8">
                  <c:v>1.114771</c:v>
                </c:pt>
                <c:pt idx="9">
                  <c:v>1.0921476499999998</c:v>
                </c:pt>
                <c:pt idx="10">
                  <c:v>0.99816300000000002</c:v>
                </c:pt>
                <c:pt idx="11">
                  <c:v>1.0661620000000001</c:v>
                </c:pt>
              </c:numCache>
            </c:numRef>
          </c:val>
        </c:ser>
        <c:ser>
          <c:idx val="0"/>
          <c:order val="1"/>
          <c:tx>
            <c:strRef>
              <c:f>'FirmFastReserve Capability Cost'!$I$3</c:f>
              <c:strCache>
                <c:ptCount val="1"/>
                <c:pt idx="0">
                  <c:v>Other (NBM)</c:v>
                </c:pt>
              </c:strCache>
            </c:strRef>
          </c:tx>
          <c:invertIfNegative val="0"/>
          <c:val>
            <c:numRef>
              <c:f>'FirmFastReserve Capability Cost'!$I$4:$I$15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8.9945999999999998E-2</c:v>
                </c:pt>
                <c:pt idx="9">
                  <c:v>0.1205855</c:v>
                </c:pt>
                <c:pt idx="10">
                  <c:v>0.27074779999999998</c:v>
                </c:pt>
                <c:pt idx="11">
                  <c:v>0.74366224999999853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5715968"/>
        <c:axId val="85934848"/>
      </c:barChart>
      <c:dateAx>
        <c:axId val="85715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5934848"/>
        <c:crosses val="autoZero"/>
        <c:auto val="1"/>
        <c:lblOffset val="100"/>
        <c:baseTimeUnit val="months"/>
      </c:dateAx>
      <c:valAx>
        <c:axId val="85934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Firm Fast Reserve</a:t>
                </a:r>
                <a:r>
                  <a:rPr lang="en-GB" baseline="0"/>
                  <a:t> Capability Cost £m</a:t>
                </a:r>
                <a:endParaRPr lang="en-GB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857159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Firm</a:t>
            </a:r>
            <a:r>
              <a:rPr lang="en-GB" baseline="0"/>
              <a:t> Fast Reserve Capability Costs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'FirmFastReserve Capability Cost'!$B$3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'FirmFastReserve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'FirmFastReserve Capability Cost'!$B$4:$B$15</c:f>
              <c:numCache>
                <c:formatCode>0.00</c:formatCode>
                <c:ptCount val="12"/>
                <c:pt idx="0">
                  <c:v>1.097731</c:v>
                </c:pt>
                <c:pt idx="1">
                  <c:v>1.127316</c:v>
                </c:pt>
                <c:pt idx="2">
                  <c:v>0.93022899999999997</c:v>
                </c:pt>
                <c:pt idx="3">
                  <c:v>1.1225575800000001</c:v>
                </c:pt>
                <c:pt idx="4">
                  <c:v>1.1337459999999999</c:v>
                </c:pt>
                <c:pt idx="5">
                  <c:v>1.092819</c:v>
                </c:pt>
                <c:pt idx="6">
                  <c:v>1.132978</c:v>
                </c:pt>
                <c:pt idx="7">
                  <c:v>1.0945720000000001</c:v>
                </c:pt>
                <c:pt idx="8">
                  <c:v>1.114771</c:v>
                </c:pt>
                <c:pt idx="9">
                  <c:v>1.0921476499999998</c:v>
                </c:pt>
                <c:pt idx="10">
                  <c:v>0.99816300000000002</c:v>
                </c:pt>
                <c:pt idx="11">
                  <c:v>1.0661620000000001</c:v>
                </c:pt>
              </c:numCache>
            </c:numRef>
          </c:val>
        </c:ser>
        <c:ser>
          <c:idx val="2"/>
          <c:order val="1"/>
          <c:tx>
            <c:strRef>
              <c:f>'FirmFastReserve Capability Cost'!$C$3</c:f>
              <c:strCache>
                <c:ptCount val="1"/>
                <c:pt idx="0">
                  <c:v>Load Response (NBM)</c:v>
                </c:pt>
              </c:strCache>
            </c:strRef>
          </c:tx>
          <c:invertIfNegative val="0"/>
          <c:cat>
            <c:numRef>
              <c:f>'FirmFastReserve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'FirmFastReserve Capability Cost'!$C$4:$C$15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2"/>
          <c:tx>
            <c:strRef>
              <c:f>'FirmFastReserve Capability Cost'!$D$3</c:f>
              <c:strCache>
                <c:ptCount val="1"/>
                <c:pt idx="0">
                  <c:v>CHP (NBM)</c:v>
                </c:pt>
              </c:strCache>
            </c:strRef>
          </c:tx>
          <c:invertIfNegative val="0"/>
          <c:cat>
            <c:numRef>
              <c:f>'FirmFastReserve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'FirmFastReserve Capability Cost'!$D$4:$D$15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3"/>
          <c:tx>
            <c:strRef>
              <c:f>'FirmFastReserve Capability Cost'!$E$3</c:f>
              <c:strCache>
                <c:ptCount val="1"/>
                <c:pt idx="0">
                  <c:v>Generation: Balancing Support (NBM)</c:v>
                </c:pt>
              </c:strCache>
            </c:strRef>
          </c:tx>
          <c:invertIfNegative val="0"/>
          <c:cat>
            <c:numRef>
              <c:f>'FirmFastReserve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'FirmFastReserve Capability Cost'!$E$4:$E$15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'FirmFastReserve Capability Cost'!$F$3</c:f>
              <c:strCache>
                <c:ptCount val="1"/>
                <c:pt idx="0">
                  <c:v>Generation: Standby/Backup](NBM)</c:v>
                </c:pt>
              </c:strCache>
            </c:strRef>
          </c:tx>
          <c:invertIfNegative val="0"/>
          <c:cat>
            <c:numRef>
              <c:f>'FirmFastReserve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'FirmFastReserve Capability Cost'!$F$4:$F$15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'FirmFastReserve Capability Cost'!$G$3</c:f>
              <c:strCache>
                <c:ptCount val="1"/>
                <c:pt idx="0">
                  <c:v>Energy Storage: Balancing Support (NBM)</c:v>
                </c:pt>
              </c:strCache>
            </c:strRef>
          </c:tx>
          <c:invertIfNegative val="0"/>
          <c:cat>
            <c:numRef>
              <c:f>'FirmFastReserve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'FirmFastReserve Capability Cost'!$G$4:$G$15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6518400"/>
        <c:axId val="86536576"/>
      </c:barChart>
      <c:dateAx>
        <c:axId val="86518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6536576"/>
        <c:crosses val="autoZero"/>
        <c:auto val="1"/>
        <c:lblOffset val="100"/>
        <c:baseTimeUnit val="months"/>
      </c:dateAx>
      <c:valAx>
        <c:axId val="8653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Firm Fast Reserve</a:t>
                </a:r>
                <a:r>
                  <a:rPr lang="en-GB" baseline="0"/>
                  <a:t> Capability Cost £m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865184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Optional </a:t>
            </a:r>
            <a:r>
              <a:rPr lang="en-GB" baseline="0"/>
              <a:t>Fast Reserve Capability Costs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'OptionalFastRes capability cost'!$B$3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'OptionalFastRes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'OptionalFastRes capability cost'!$B$4:$B$15</c:f>
              <c:numCache>
                <c:formatCode>0.00</c:formatCode>
                <c:ptCount val="12"/>
                <c:pt idx="0">
                  <c:v>5.3830203599999997</c:v>
                </c:pt>
                <c:pt idx="1">
                  <c:v>4.1392387599999996</c:v>
                </c:pt>
                <c:pt idx="2">
                  <c:v>4.5108073700000002</c:v>
                </c:pt>
                <c:pt idx="3">
                  <c:v>4.6830444400000015</c:v>
                </c:pt>
                <c:pt idx="4">
                  <c:v>3.81757708</c:v>
                </c:pt>
                <c:pt idx="5">
                  <c:v>3.6091211999999997</c:v>
                </c:pt>
                <c:pt idx="6">
                  <c:v>3.7526719899999996</c:v>
                </c:pt>
                <c:pt idx="7">
                  <c:v>4.4519584399999994</c:v>
                </c:pt>
                <c:pt idx="8">
                  <c:v>4.2588161300000005</c:v>
                </c:pt>
                <c:pt idx="9">
                  <c:v>4.0084257000000001</c:v>
                </c:pt>
                <c:pt idx="10">
                  <c:v>2.5871077900000006</c:v>
                </c:pt>
                <c:pt idx="11">
                  <c:v>2.5912399399999999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6558976"/>
        <c:axId val="86900736"/>
      </c:barChart>
      <c:dateAx>
        <c:axId val="86558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6900736"/>
        <c:crosses val="autoZero"/>
        <c:auto val="1"/>
        <c:lblOffset val="100"/>
        <c:baseTimeUnit val="months"/>
      </c:dateAx>
      <c:valAx>
        <c:axId val="86900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Optional Fast Reserve</a:t>
                </a:r>
                <a:r>
                  <a:rPr lang="en-GB" baseline="0"/>
                  <a:t> Capability Cost £m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865589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Optional </a:t>
            </a:r>
            <a:r>
              <a:rPr lang="en-GB" baseline="0"/>
              <a:t>Fast Reserve Capability Costs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'OptionalFastRes capability cost'!$B$3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'OptionalFastRes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'OptionalFastRes capability cost'!$B$4:$B$15</c:f>
              <c:numCache>
                <c:formatCode>0.00</c:formatCode>
                <c:ptCount val="12"/>
                <c:pt idx="0">
                  <c:v>5.3830203599999997</c:v>
                </c:pt>
                <c:pt idx="1">
                  <c:v>4.1392387599999996</c:v>
                </c:pt>
                <c:pt idx="2">
                  <c:v>4.5108073700000002</c:v>
                </c:pt>
                <c:pt idx="3">
                  <c:v>4.6830444400000015</c:v>
                </c:pt>
                <c:pt idx="4">
                  <c:v>3.81757708</c:v>
                </c:pt>
                <c:pt idx="5">
                  <c:v>3.6091211999999997</c:v>
                </c:pt>
                <c:pt idx="6">
                  <c:v>3.7526719899999996</c:v>
                </c:pt>
                <c:pt idx="7">
                  <c:v>4.4519584399999994</c:v>
                </c:pt>
                <c:pt idx="8">
                  <c:v>4.2588161300000005</c:v>
                </c:pt>
                <c:pt idx="9">
                  <c:v>4.0084257000000001</c:v>
                </c:pt>
                <c:pt idx="10">
                  <c:v>2.5871077900000006</c:v>
                </c:pt>
                <c:pt idx="11">
                  <c:v>2.5912399399999999</c:v>
                </c:pt>
              </c:numCache>
            </c:numRef>
          </c:val>
        </c:ser>
        <c:ser>
          <c:idx val="2"/>
          <c:order val="1"/>
          <c:tx>
            <c:strRef>
              <c:f>'OptionalFastRes capability cost'!$C$3</c:f>
              <c:strCache>
                <c:ptCount val="1"/>
                <c:pt idx="0">
                  <c:v>Load Response (NBM)</c:v>
                </c:pt>
              </c:strCache>
            </c:strRef>
          </c:tx>
          <c:invertIfNegative val="0"/>
          <c:cat>
            <c:numRef>
              <c:f>'OptionalFastRes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'OptionalFastRes capability cost'!$C$4:$C$15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2"/>
          <c:tx>
            <c:strRef>
              <c:f>'OptionalFastRes capability cost'!$D$3</c:f>
              <c:strCache>
                <c:ptCount val="1"/>
                <c:pt idx="0">
                  <c:v>CHP (NBM)</c:v>
                </c:pt>
              </c:strCache>
            </c:strRef>
          </c:tx>
          <c:invertIfNegative val="0"/>
          <c:cat>
            <c:numRef>
              <c:f>'OptionalFastRes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'OptionalFastRes capability cost'!$D$4:$D$15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3"/>
          <c:tx>
            <c:strRef>
              <c:f>'OptionalFastRes capability cost'!$E$3</c:f>
              <c:strCache>
                <c:ptCount val="1"/>
                <c:pt idx="0">
                  <c:v>Generation: Balancing Support (NBM)</c:v>
                </c:pt>
              </c:strCache>
            </c:strRef>
          </c:tx>
          <c:invertIfNegative val="0"/>
          <c:cat>
            <c:numRef>
              <c:f>'OptionalFastRes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'OptionalFastRes capability cost'!$E$4:$E$15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'OptionalFastRes capability cost'!$F$3</c:f>
              <c:strCache>
                <c:ptCount val="1"/>
                <c:pt idx="0">
                  <c:v>Generation: Standby/Backup](NBM)</c:v>
                </c:pt>
              </c:strCache>
            </c:strRef>
          </c:tx>
          <c:invertIfNegative val="0"/>
          <c:cat>
            <c:numRef>
              <c:f>'OptionalFastRes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'OptionalFastRes capability cost'!$F$4:$F$15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'OptionalFastRes capability cost'!$G$3</c:f>
              <c:strCache>
                <c:ptCount val="1"/>
                <c:pt idx="0">
                  <c:v>Energy Storage: Balancing Support (NBM)</c:v>
                </c:pt>
              </c:strCache>
            </c:strRef>
          </c:tx>
          <c:invertIfNegative val="0"/>
          <c:cat>
            <c:numRef>
              <c:f>'OptionalFastRes capability cost'!$A$4:$A$15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'OptionalFastRes capability cost'!$G$4:$G$15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7299968"/>
        <c:axId val="87301504"/>
      </c:barChart>
      <c:dateAx>
        <c:axId val="87299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7301504"/>
        <c:crosses val="autoZero"/>
        <c:auto val="1"/>
        <c:lblOffset val="100"/>
        <c:baseTimeUnit val="months"/>
      </c:dateAx>
      <c:valAx>
        <c:axId val="87301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Optional Fast Reserve</a:t>
                </a:r>
                <a:r>
                  <a:rPr lang="en-GB" baseline="0"/>
                  <a:t> Capability Cost £m</a:t>
                </a:r>
                <a:endParaRPr lang="en-GB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87299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Optional and Firm</a:t>
            </a:r>
            <a:r>
              <a:rPr lang="en-GB" baseline="0"/>
              <a:t> Fast Reserve Procured Capability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'FastRes Capability Vol'!$C$3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Vol'!$C$4:$C$15</c:f>
              <c:numCache>
                <c:formatCode>0.00</c:formatCode>
                <c:ptCount val="12"/>
                <c:pt idx="0">
                  <c:v>140.7799999991397</c:v>
                </c:pt>
                <c:pt idx="1">
                  <c:v>144.49999999916764</c:v>
                </c:pt>
                <c:pt idx="2">
                  <c:v>140.87999999913387</c:v>
                </c:pt>
                <c:pt idx="3">
                  <c:v>143.6299999991397</c:v>
                </c:pt>
                <c:pt idx="4">
                  <c:v>145.25999999912338</c:v>
                </c:pt>
                <c:pt idx="5">
                  <c:v>140.87999999913387</c:v>
                </c:pt>
                <c:pt idx="6">
                  <c:v>140.49999999923631</c:v>
                </c:pt>
                <c:pt idx="7">
                  <c:v>140.88000000053086</c:v>
                </c:pt>
                <c:pt idx="8">
                  <c:v>144.7800000005623</c:v>
                </c:pt>
                <c:pt idx="9">
                  <c:v>144.88000000055646</c:v>
                </c:pt>
                <c:pt idx="10">
                  <c:v>131.2700000005035</c:v>
                </c:pt>
                <c:pt idx="11">
                  <c:v>145.64000000027124</c:v>
                </c:pt>
              </c:numCache>
            </c:numRef>
          </c:val>
        </c:ser>
        <c:ser>
          <c:idx val="6"/>
          <c:order val="1"/>
          <c:tx>
            <c:strRef>
              <c:f>'FastRes Capability Vol'!$K$3</c:f>
              <c:strCache>
                <c:ptCount val="1"/>
                <c:pt idx="0">
                  <c:v>Generation: Balancing Support (BM)</c:v>
                </c:pt>
              </c:strCache>
            </c:strRef>
          </c:tx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Vol'!$K$4:$K$15</c:f>
              <c:numCache>
                <c:formatCode>0.00</c:formatCode>
                <c:ptCount val="12"/>
                <c:pt idx="0">
                  <c:v>262.38877000000002</c:v>
                </c:pt>
                <c:pt idx="1">
                  <c:v>200.89985999999999</c:v>
                </c:pt>
                <c:pt idx="2">
                  <c:v>212.91308000000004</c:v>
                </c:pt>
                <c:pt idx="3">
                  <c:v>220.79024000000004</c:v>
                </c:pt>
                <c:pt idx="4">
                  <c:v>173.34811999999997</c:v>
                </c:pt>
                <c:pt idx="5">
                  <c:v>161.74919</c:v>
                </c:pt>
                <c:pt idx="6">
                  <c:v>166.59422000000004</c:v>
                </c:pt>
                <c:pt idx="7">
                  <c:v>201.68384000000003</c:v>
                </c:pt>
                <c:pt idx="8">
                  <c:v>198.85477000000003</c:v>
                </c:pt>
                <c:pt idx="9">
                  <c:v>184.66679000000005</c:v>
                </c:pt>
                <c:pt idx="10">
                  <c:v>123.56916</c:v>
                </c:pt>
                <c:pt idx="11">
                  <c:v>123.01841</c:v>
                </c:pt>
              </c:numCache>
            </c:numRef>
          </c:val>
        </c:ser>
        <c:ser>
          <c:idx val="1"/>
          <c:order val="2"/>
          <c:tx>
            <c:strRef>
              <c:f>'FastRes Capability Vol'!$J$3</c:f>
              <c:strCache>
                <c:ptCount val="1"/>
                <c:pt idx="0">
                  <c:v>Other (NBM)</c:v>
                </c:pt>
              </c:strCache>
            </c:strRef>
          </c:tx>
          <c:invertIfNegative val="0"/>
          <c:val>
            <c:numRef>
              <c:f>'FastRes Capability Vol'!$J$4:$J$15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26.580000000181609</c:v>
                </c:pt>
                <c:pt idx="8">
                  <c:v>26.820000000167639</c:v>
                </c:pt>
                <c:pt idx="9">
                  <c:v>27.210000000160655</c:v>
                </c:pt>
                <c:pt idx="10">
                  <c:v>24.780000000171132</c:v>
                </c:pt>
                <c:pt idx="11">
                  <c:v>64.169999999832356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7333888"/>
        <c:axId val="87339776"/>
      </c:barChart>
      <c:dateAx>
        <c:axId val="873338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7339776"/>
        <c:crosses val="autoZero"/>
        <c:auto val="1"/>
        <c:lblOffset val="100"/>
        <c:baseTimeUnit val="months"/>
      </c:dateAx>
      <c:valAx>
        <c:axId val="87339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GWh of Procured Fast Reserve</a:t>
                </a:r>
                <a:r>
                  <a:rPr lang="en-GB" baseline="0"/>
                  <a:t> </a:t>
                </a:r>
                <a:r>
                  <a:rPr lang="en-GB"/>
                  <a:t>Capability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873338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Primary Response Capability Procured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'Primary Response volume chart'!$B$1</c:f>
              <c:strCache>
                <c:ptCount val="1"/>
                <c:pt idx="0">
                  <c:v>BM FFR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chart'!$B$2:$B$13</c:f>
              <c:numCache>
                <c:formatCode>#,##0</c:formatCode>
                <c:ptCount val="12"/>
                <c:pt idx="0">
                  <c:v>296.65100000000001</c:v>
                </c:pt>
                <c:pt idx="1">
                  <c:v>273.91800000000001</c:v>
                </c:pt>
                <c:pt idx="2">
                  <c:v>241.57632000000001</c:v>
                </c:pt>
                <c:pt idx="3">
                  <c:v>256.78199999999998</c:v>
                </c:pt>
                <c:pt idx="4">
                  <c:v>303.68028000000004</c:v>
                </c:pt>
                <c:pt idx="5">
                  <c:v>290.88679999999999</c:v>
                </c:pt>
                <c:pt idx="6">
                  <c:v>212.60400000000001</c:v>
                </c:pt>
                <c:pt idx="7">
                  <c:v>202.1</c:v>
                </c:pt>
                <c:pt idx="8">
                  <c:v>207.655</c:v>
                </c:pt>
                <c:pt idx="9">
                  <c:v>207.88800000000001</c:v>
                </c:pt>
                <c:pt idx="10">
                  <c:v>187.26400000000001</c:v>
                </c:pt>
                <c:pt idx="11">
                  <c:v>168.02799999999999</c:v>
                </c:pt>
              </c:numCache>
            </c:numRef>
          </c:val>
        </c:ser>
        <c:ser>
          <c:idx val="1"/>
          <c:order val="1"/>
          <c:tx>
            <c:strRef>
              <c:f>'Primary Response volume chart'!$C$1</c:f>
              <c:strCache>
                <c:ptCount val="1"/>
                <c:pt idx="0">
                  <c:v>BM Optional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chart'!$C$2:$C$13</c:f>
              <c:numCache>
                <c:formatCode>#,##0</c:formatCode>
                <c:ptCount val="12"/>
                <c:pt idx="0">
                  <c:v>303.67611299999999</c:v>
                </c:pt>
                <c:pt idx="1">
                  <c:v>371.00957099999982</c:v>
                </c:pt>
                <c:pt idx="2">
                  <c:v>342.70633199999992</c:v>
                </c:pt>
                <c:pt idx="3">
                  <c:v>589.56529800000021</c:v>
                </c:pt>
                <c:pt idx="4">
                  <c:v>426.38944400000003</c:v>
                </c:pt>
                <c:pt idx="5">
                  <c:v>657.09090600000013</c:v>
                </c:pt>
                <c:pt idx="6">
                  <c:v>596.62739299999987</c:v>
                </c:pt>
                <c:pt idx="7">
                  <c:v>478.81424000000004</c:v>
                </c:pt>
                <c:pt idx="8">
                  <c:v>568.75974999999994</c:v>
                </c:pt>
                <c:pt idx="9">
                  <c:v>594.11423599999989</c:v>
                </c:pt>
                <c:pt idx="10">
                  <c:v>429.88575600000013</c:v>
                </c:pt>
                <c:pt idx="11">
                  <c:v>319.562906</c:v>
                </c:pt>
              </c:numCache>
            </c:numRef>
          </c:val>
        </c:ser>
        <c:ser>
          <c:idx val="5"/>
          <c:order val="2"/>
          <c:tx>
            <c:strRef>
              <c:f>'Primary Response volume chart'!$G$1</c:f>
              <c:strCache>
                <c:ptCount val="1"/>
                <c:pt idx="0">
                  <c:v>Load Response (NBM) FFR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chart'!$G$2:$G$13</c:f>
              <c:numCache>
                <c:formatCode>#,##0</c:formatCode>
                <c:ptCount val="12"/>
                <c:pt idx="0">
                  <c:v>17.225999999999999</c:v>
                </c:pt>
                <c:pt idx="1">
                  <c:v>18.414000000000001</c:v>
                </c:pt>
                <c:pt idx="2">
                  <c:v>17.225999999999999</c:v>
                </c:pt>
                <c:pt idx="3">
                  <c:v>18.414000000000001</c:v>
                </c:pt>
                <c:pt idx="4">
                  <c:v>17.225999999999999</c:v>
                </c:pt>
                <c:pt idx="5">
                  <c:v>17.82</c:v>
                </c:pt>
                <c:pt idx="6">
                  <c:v>18.438749999999999</c:v>
                </c:pt>
                <c:pt idx="7">
                  <c:v>17.225999999999999</c:v>
                </c:pt>
                <c:pt idx="8">
                  <c:v>16.632000000000001</c:v>
                </c:pt>
                <c:pt idx="9">
                  <c:v>16.632000000000001</c:v>
                </c:pt>
                <c:pt idx="10">
                  <c:v>14.256</c:v>
                </c:pt>
                <c:pt idx="11">
                  <c:v>14.82525</c:v>
                </c:pt>
              </c:numCache>
            </c:numRef>
          </c:val>
        </c:ser>
        <c:ser>
          <c:idx val="2"/>
          <c:order val="3"/>
          <c:tx>
            <c:strRef>
              <c:f>'Primary Response volume chart'!$O$1</c:f>
              <c:strCache>
                <c:ptCount val="1"/>
                <c:pt idx="0">
                  <c:v>Other (NBM) FFR Static + FCDM</c:v>
                </c:pt>
              </c:strCache>
            </c:strRef>
          </c:tx>
          <c:invertIfNegative val="0"/>
          <c:val>
            <c:numRef>
              <c:f>'Primary Response volume chart'!$O$2:$O$13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3.3839999999999999</c:v>
                </c:pt>
                <c:pt idx="10">
                  <c:v>3.1619999999999999</c:v>
                </c:pt>
                <c:pt idx="11">
                  <c:v>9.1579999999999995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91789312"/>
        <c:axId val="891792384"/>
      </c:barChart>
      <c:dateAx>
        <c:axId val="8917893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91792384"/>
        <c:crosses val="autoZero"/>
        <c:auto val="1"/>
        <c:lblOffset val="100"/>
        <c:baseTimeUnit val="months"/>
      </c:dateAx>
      <c:valAx>
        <c:axId val="891792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Primary Response Capability GWh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89178931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Optional and Firm</a:t>
            </a:r>
            <a:r>
              <a:rPr lang="en-GB" baseline="0"/>
              <a:t> Fast Reserve Procured Capability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Vol'!$C$4:$C$15</c:f>
              <c:numCache>
                <c:formatCode>0.00</c:formatCode>
                <c:ptCount val="12"/>
                <c:pt idx="0">
                  <c:v>140.7799999991397</c:v>
                </c:pt>
                <c:pt idx="1">
                  <c:v>144.49999999916764</c:v>
                </c:pt>
                <c:pt idx="2">
                  <c:v>140.87999999913387</c:v>
                </c:pt>
                <c:pt idx="3">
                  <c:v>143.6299999991397</c:v>
                </c:pt>
                <c:pt idx="4">
                  <c:v>145.25999999912338</c:v>
                </c:pt>
                <c:pt idx="5">
                  <c:v>140.87999999913387</c:v>
                </c:pt>
                <c:pt idx="6">
                  <c:v>140.49999999923631</c:v>
                </c:pt>
                <c:pt idx="7">
                  <c:v>140.88000000053086</c:v>
                </c:pt>
                <c:pt idx="8">
                  <c:v>144.7800000005623</c:v>
                </c:pt>
                <c:pt idx="9">
                  <c:v>144.88000000055646</c:v>
                </c:pt>
                <c:pt idx="10">
                  <c:v>131.2700000005035</c:v>
                </c:pt>
                <c:pt idx="11">
                  <c:v>145.64000000027124</c:v>
                </c:pt>
              </c:numCache>
            </c:numRef>
          </c:val>
        </c:ser>
        <c:ser>
          <c:idx val="2"/>
          <c:order val="1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Vol'!$D$4:$D$15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2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Vol'!$E$4:$E$15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3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Vol'!$F$4:$F$15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Vol'!$G$4:$G$15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Vol'!$H$4:$H$15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Vol'!$K$4:$K$15</c:f>
              <c:numCache>
                <c:formatCode>0.00</c:formatCode>
                <c:ptCount val="12"/>
                <c:pt idx="0">
                  <c:v>262.38877000000002</c:v>
                </c:pt>
                <c:pt idx="1">
                  <c:v>200.89985999999999</c:v>
                </c:pt>
                <c:pt idx="2">
                  <c:v>212.91308000000004</c:v>
                </c:pt>
                <c:pt idx="3">
                  <c:v>220.79024000000004</c:v>
                </c:pt>
                <c:pt idx="4">
                  <c:v>173.34811999999997</c:v>
                </c:pt>
                <c:pt idx="5">
                  <c:v>161.74919</c:v>
                </c:pt>
                <c:pt idx="6">
                  <c:v>166.59422000000004</c:v>
                </c:pt>
                <c:pt idx="7">
                  <c:v>201.68384000000003</c:v>
                </c:pt>
                <c:pt idx="8">
                  <c:v>198.85477000000003</c:v>
                </c:pt>
                <c:pt idx="9">
                  <c:v>184.66679000000005</c:v>
                </c:pt>
                <c:pt idx="10">
                  <c:v>123.56916</c:v>
                </c:pt>
                <c:pt idx="11">
                  <c:v>123.01841</c:v>
                </c:pt>
              </c:numCache>
            </c:numRef>
          </c:val>
        </c:ser>
        <c:ser>
          <c:idx val="7"/>
          <c:order val="7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Vol'!$L$4:$L$15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Vol'!$M$4:$M$15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Vol'!$N$4:$N$15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Vol'!$O$4:$O$15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invertIfNegative val="0"/>
          <c:cat>
            <c:numRef>
              <c:f>'FastRes Capability Vol'!$A$4:$A$15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'FastRes Capability Vol'!$P$4:$P$15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7515136"/>
        <c:axId val="87516672"/>
      </c:barChart>
      <c:dateAx>
        <c:axId val="87515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7516672"/>
        <c:crosses val="autoZero"/>
        <c:auto val="1"/>
        <c:lblOffset val="100"/>
        <c:baseTimeUnit val="months"/>
      </c:dateAx>
      <c:valAx>
        <c:axId val="87516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GWh of Procured Fast Reserve</a:t>
                </a:r>
                <a:r>
                  <a:rPr lang="en-GB" baseline="0"/>
                  <a:t> </a:t>
                </a:r>
                <a:r>
                  <a:rPr lang="en-GB"/>
                  <a:t>Capability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875151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Primary Response Capability Procured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'Primary Response volume chart'!$B$1</c:f>
              <c:strCache>
                <c:ptCount val="1"/>
                <c:pt idx="0">
                  <c:v>BM FFR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chart'!$B$2:$B$13</c:f>
              <c:numCache>
                <c:formatCode>#,##0</c:formatCode>
                <c:ptCount val="12"/>
                <c:pt idx="0">
                  <c:v>296.65100000000001</c:v>
                </c:pt>
                <c:pt idx="1">
                  <c:v>273.91800000000001</c:v>
                </c:pt>
                <c:pt idx="2">
                  <c:v>241.57632000000001</c:v>
                </c:pt>
                <c:pt idx="3">
                  <c:v>256.78199999999998</c:v>
                </c:pt>
                <c:pt idx="4">
                  <c:v>303.68028000000004</c:v>
                </c:pt>
                <c:pt idx="5">
                  <c:v>290.88679999999999</c:v>
                </c:pt>
                <c:pt idx="6">
                  <c:v>212.60400000000001</c:v>
                </c:pt>
                <c:pt idx="7">
                  <c:v>202.1</c:v>
                </c:pt>
                <c:pt idx="8">
                  <c:v>207.655</c:v>
                </c:pt>
                <c:pt idx="9">
                  <c:v>207.88800000000001</c:v>
                </c:pt>
                <c:pt idx="10">
                  <c:v>187.26400000000001</c:v>
                </c:pt>
                <c:pt idx="11">
                  <c:v>168.02799999999999</c:v>
                </c:pt>
              </c:numCache>
            </c:numRef>
          </c:val>
        </c:ser>
        <c:ser>
          <c:idx val="1"/>
          <c:order val="1"/>
          <c:tx>
            <c:strRef>
              <c:f>'Primary Response volume chart'!$C$1</c:f>
              <c:strCache>
                <c:ptCount val="1"/>
                <c:pt idx="0">
                  <c:v>BM Optional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chart'!$C$2:$C$13</c:f>
              <c:numCache>
                <c:formatCode>#,##0</c:formatCode>
                <c:ptCount val="12"/>
                <c:pt idx="0">
                  <c:v>303.67611299999999</c:v>
                </c:pt>
                <c:pt idx="1">
                  <c:v>371.00957099999982</c:v>
                </c:pt>
                <c:pt idx="2">
                  <c:v>342.70633199999992</c:v>
                </c:pt>
                <c:pt idx="3">
                  <c:v>589.56529800000021</c:v>
                </c:pt>
                <c:pt idx="4">
                  <c:v>426.38944400000003</c:v>
                </c:pt>
                <c:pt idx="5">
                  <c:v>657.09090600000013</c:v>
                </c:pt>
                <c:pt idx="6">
                  <c:v>596.62739299999987</c:v>
                </c:pt>
                <c:pt idx="7">
                  <c:v>478.81424000000004</c:v>
                </c:pt>
                <c:pt idx="8">
                  <c:v>568.75974999999994</c:v>
                </c:pt>
                <c:pt idx="9">
                  <c:v>594.11423599999989</c:v>
                </c:pt>
                <c:pt idx="10">
                  <c:v>429.88575600000013</c:v>
                </c:pt>
                <c:pt idx="11">
                  <c:v>319.562906</c:v>
                </c:pt>
              </c:numCache>
            </c:numRef>
          </c:val>
        </c:ser>
        <c:ser>
          <c:idx val="2"/>
          <c:order val="2"/>
          <c:tx>
            <c:strRef>
              <c:f>'Primary Response volume chart'!$D$1</c:f>
              <c:strCache>
                <c:ptCount val="1"/>
                <c:pt idx="0">
                  <c:v>CHP (NBM) FFR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chart'!$D$2:$D$13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'Primary Response volume chart'!$E$1</c:f>
              <c:strCache>
                <c:ptCount val="1"/>
                <c:pt idx="0">
                  <c:v>Generation: Balancing Support (NBM) FFR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chart'!$E$2:$E$13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'Primary Response volume chart'!$F$1</c:f>
              <c:strCache>
                <c:ptCount val="1"/>
                <c:pt idx="0">
                  <c:v>Generation: Standby/backup (NBM) FFR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chart'!$F$2:$F$13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'Primary Response volume chart'!$G$1</c:f>
              <c:strCache>
                <c:ptCount val="1"/>
                <c:pt idx="0">
                  <c:v>Load Response (NBM) FFR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chart'!$G$2:$G$13</c:f>
              <c:numCache>
                <c:formatCode>#,##0</c:formatCode>
                <c:ptCount val="12"/>
                <c:pt idx="0">
                  <c:v>17.225999999999999</c:v>
                </c:pt>
                <c:pt idx="1">
                  <c:v>18.414000000000001</c:v>
                </c:pt>
                <c:pt idx="2">
                  <c:v>17.225999999999999</c:v>
                </c:pt>
                <c:pt idx="3">
                  <c:v>18.414000000000001</c:v>
                </c:pt>
                <c:pt idx="4">
                  <c:v>17.225999999999999</c:v>
                </c:pt>
                <c:pt idx="5">
                  <c:v>17.82</c:v>
                </c:pt>
                <c:pt idx="6">
                  <c:v>18.438749999999999</c:v>
                </c:pt>
                <c:pt idx="7">
                  <c:v>17.225999999999999</c:v>
                </c:pt>
                <c:pt idx="8">
                  <c:v>16.632000000000001</c:v>
                </c:pt>
                <c:pt idx="9">
                  <c:v>16.632000000000001</c:v>
                </c:pt>
                <c:pt idx="10">
                  <c:v>14.256</c:v>
                </c:pt>
                <c:pt idx="11">
                  <c:v>14.82525</c:v>
                </c:pt>
              </c:numCache>
            </c:numRef>
          </c:val>
        </c:ser>
        <c:ser>
          <c:idx val="6"/>
          <c:order val="6"/>
          <c:tx>
            <c:strRef>
              <c:f>'Primary Response volume chart'!$H$1</c:f>
              <c:strCache>
                <c:ptCount val="1"/>
                <c:pt idx="0">
                  <c:v>Load Response (NBM) Optional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chart'!$H$2:$H$13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'Primary Response volume chart'!$I$1</c:f>
              <c:strCache>
                <c:ptCount val="1"/>
                <c:pt idx="0">
                  <c:v>Other (NBM) FFR Dynamic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chart'!$I$2:$I$13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'Primary Response volume chart'!$J$1</c:f>
              <c:strCache>
                <c:ptCount val="1"/>
                <c:pt idx="0">
                  <c:v>BM Optional Static Primary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chart'!$J$2:$J$13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'Primary Response volume chart'!$K$1</c:f>
              <c:strCache>
                <c:ptCount val="1"/>
                <c:pt idx="0">
                  <c:v>CHP (NBM) FFR Static +FCDM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chart'!$K$2:$K$13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'Primary Response volume chart'!$L$1</c:f>
              <c:strCache>
                <c:ptCount val="1"/>
                <c:pt idx="0">
                  <c:v>Generation: Balancing Support (NBM) FFR Static + FCDM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chart'!$L$2:$L$13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'Primary Response volume chart'!$M$1</c:f>
              <c:strCache>
                <c:ptCount val="1"/>
                <c:pt idx="0">
                  <c:v>Generation: Standby/backup (NBM) FFR Static + FCDM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chart'!$M$2:$M$13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'Primary Response volume chart'!$N$1</c:f>
              <c:strCache>
                <c:ptCount val="1"/>
                <c:pt idx="0">
                  <c:v>Load Response (NBM) FFR Static + FCDM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chart'!$N$2:$N$13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'Primary Response volume chart'!$O$1</c:f>
              <c:strCache>
                <c:ptCount val="1"/>
                <c:pt idx="0">
                  <c:v>Other (NBM) FFR Static + FCDM</c:v>
                </c:pt>
              </c:strCache>
            </c:strRef>
          </c:tx>
          <c:invertIfNegative val="0"/>
          <c:cat>
            <c:numRef>
              <c:f>'Primary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'Primary Response volume chart'!$O$2:$O$13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3.3839999999999999</c:v>
                </c:pt>
                <c:pt idx="10">
                  <c:v>3.1619999999999999</c:v>
                </c:pt>
                <c:pt idx="11">
                  <c:v>9.1579999999999995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2649472"/>
        <c:axId val="82651008"/>
      </c:barChart>
      <c:dateAx>
        <c:axId val="82649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2651008"/>
        <c:crosses val="autoZero"/>
        <c:auto val="1"/>
        <c:lblOffset val="100"/>
        <c:baseTimeUnit val="months"/>
      </c:dateAx>
      <c:valAx>
        <c:axId val="82651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Primary Response Capability GWh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82649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Secondary Response Capability Procured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'Secondary Response volume chart'!$B$1</c:f>
              <c:strCache>
                <c:ptCount val="1"/>
                <c:pt idx="0">
                  <c:v>BM FFR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chart'!$B$2:$B$13</c:f>
              <c:numCache>
                <c:formatCode>#,##0</c:formatCode>
                <c:ptCount val="12"/>
                <c:pt idx="0">
                  <c:v>289.33849999999984</c:v>
                </c:pt>
                <c:pt idx="1">
                  <c:v>239.98500000000013</c:v>
                </c:pt>
                <c:pt idx="2">
                  <c:v>213.40665000000013</c:v>
                </c:pt>
                <c:pt idx="3">
                  <c:v>230.77860000000013</c:v>
                </c:pt>
                <c:pt idx="4">
                  <c:v>276.27610000000038</c:v>
                </c:pt>
                <c:pt idx="5">
                  <c:v>263.82892000000049</c:v>
                </c:pt>
                <c:pt idx="6">
                  <c:v>151.03580000000014</c:v>
                </c:pt>
                <c:pt idx="7">
                  <c:v>141.8720000000001</c:v>
                </c:pt>
                <c:pt idx="8">
                  <c:v>145.82050000000004</c:v>
                </c:pt>
                <c:pt idx="9">
                  <c:v>145.99680000000006</c:v>
                </c:pt>
                <c:pt idx="10">
                  <c:v>131.11840000000001</c:v>
                </c:pt>
                <c:pt idx="11">
                  <c:v>105.75880000000001</c:v>
                </c:pt>
              </c:numCache>
            </c:numRef>
          </c:val>
        </c:ser>
        <c:ser>
          <c:idx val="1"/>
          <c:order val="1"/>
          <c:tx>
            <c:strRef>
              <c:f>'Secondary Response volume chart'!$C$1</c:f>
              <c:strCache>
                <c:ptCount val="1"/>
                <c:pt idx="0">
                  <c:v>BM Optional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chart'!$C$2:$C$13</c:f>
              <c:numCache>
                <c:formatCode>#,##0</c:formatCode>
                <c:ptCount val="12"/>
                <c:pt idx="0">
                  <c:v>219.121027</c:v>
                </c:pt>
                <c:pt idx="1">
                  <c:v>296.415865</c:v>
                </c:pt>
                <c:pt idx="2">
                  <c:v>325.17916600000007</c:v>
                </c:pt>
                <c:pt idx="3">
                  <c:v>440.37345400000004</c:v>
                </c:pt>
                <c:pt idx="4">
                  <c:v>430.83247000000006</c:v>
                </c:pt>
                <c:pt idx="5">
                  <c:v>445.77286699999996</c:v>
                </c:pt>
                <c:pt idx="6">
                  <c:v>495.02545799999979</c:v>
                </c:pt>
                <c:pt idx="7">
                  <c:v>528.87752999999998</c:v>
                </c:pt>
                <c:pt idx="8">
                  <c:v>520.46346900000003</c:v>
                </c:pt>
                <c:pt idx="9">
                  <c:v>358.70750600000008</c:v>
                </c:pt>
                <c:pt idx="10">
                  <c:v>337.04313400000001</c:v>
                </c:pt>
                <c:pt idx="11">
                  <c:v>212.29136399999993</c:v>
                </c:pt>
              </c:numCache>
            </c:numRef>
          </c:val>
        </c:ser>
        <c:ser>
          <c:idx val="5"/>
          <c:order val="2"/>
          <c:tx>
            <c:strRef>
              <c:f>'Secondary Response volume chart'!$G$1</c:f>
              <c:strCache>
                <c:ptCount val="1"/>
                <c:pt idx="0">
                  <c:v>Load Response (NBM) FFR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chart'!$G$2:$G$13</c:f>
              <c:numCache>
                <c:formatCode>#,##0</c:formatCode>
                <c:ptCount val="12"/>
                <c:pt idx="0">
                  <c:v>22.968</c:v>
                </c:pt>
                <c:pt idx="1">
                  <c:v>24.552</c:v>
                </c:pt>
                <c:pt idx="2">
                  <c:v>22.968</c:v>
                </c:pt>
                <c:pt idx="3">
                  <c:v>24.552</c:v>
                </c:pt>
                <c:pt idx="4">
                  <c:v>22.968</c:v>
                </c:pt>
                <c:pt idx="5">
                  <c:v>23.76</c:v>
                </c:pt>
                <c:pt idx="6">
                  <c:v>24.585000000000001</c:v>
                </c:pt>
                <c:pt idx="7">
                  <c:v>22.968</c:v>
                </c:pt>
                <c:pt idx="8">
                  <c:v>22.175999999999998</c:v>
                </c:pt>
                <c:pt idx="9">
                  <c:v>22.175999999999998</c:v>
                </c:pt>
                <c:pt idx="10">
                  <c:v>19.007999999999999</c:v>
                </c:pt>
                <c:pt idx="11">
                  <c:v>19.766999999999999</c:v>
                </c:pt>
              </c:numCache>
            </c:numRef>
          </c:val>
        </c:ser>
        <c:ser>
          <c:idx val="9"/>
          <c:order val="3"/>
          <c:tx>
            <c:strRef>
              <c:f>'Secondary Response volume chart'!$H$1</c:f>
              <c:strCache>
                <c:ptCount val="1"/>
                <c:pt idx="0">
                  <c:v>Load Response (NBM) Optional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chart'!$H$2:$H$13</c:f>
              <c:numCache>
                <c:formatCode>#,##0</c:formatCode>
                <c:ptCount val="12"/>
                <c:pt idx="0">
                  <c:v>7.4444999999999997</c:v>
                </c:pt>
                <c:pt idx="1">
                  <c:v>11.825166666666666</c:v>
                </c:pt>
                <c:pt idx="2">
                  <c:v>11.3925</c:v>
                </c:pt>
                <c:pt idx="3">
                  <c:v>16.07</c:v>
                </c:pt>
                <c:pt idx="4">
                  <c:v>6.7649999999999997</c:v>
                </c:pt>
                <c:pt idx="5">
                  <c:v>7.2499999999999995E-2</c:v>
                </c:pt>
                <c:pt idx="6">
                  <c:v>0.88449999999999995</c:v>
                </c:pt>
                <c:pt idx="7">
                  <c:v>1.413</c:v>
                </c:pt>
                <c:pt idx="8">
                  <c:v>0.82099999999999995</c:v>
                </c:pt>
                <c:pt idx="9">
                  <c:v>0.63600000000000001</c:v>
                </c:pt>
                <c:pt idx="10">
                  <c:v>1.8314999999999999</c:v>
                </c:pt>
                <c:pt idx="11">
                  <c:v>2.883</c:v>
                </c:pt>
              </c:numCache>
            </c:numRef>
          </c:val>
        </c:ser>
        <c:ser>
          <c:idx val="11"/>
          <c:order val="4"/>
          <c:tx>
            <c:strRef>
              <c:f>'Secondary Response volume chart'!$J$1</c:f>
              <c:strCache>
                <c:ptCount val="1"/>
                <c:pt idx="0">
                  <c:v>BM Optional Static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chart'!$J$2:$J$13</c:f>
              <c:numCache>
                <c:formatCode>#,##0</c:formatCode>
                <c:ptCount val="12"/>
                <c:pt idx="0">
                  <c:v>393.15565500000002</c:v>
                </c:pt>
                <c:pt idx="1">
                  <c:v>425.16894999999994</c:v>
                </c:pt>
                <c:pt idx="2">
                  <c:v>431.84198000000004</c:v>
                </c:pt>
                <c:pt idx="3">
                  <c:v>461.7471887421388</c:v>
                </c:pt>
                <c:pt idx="4">
                  <c:v>462.60152004192867</c:v>
                </c:pt>
                <c:pt idx="5">
                  <c:v>445.89004078616352</c:v>
                </c:pt>
                <c:pt idx="6">
                  <c:v>427.44847999999996</c:v>
                </c:pt>
                <c:pt idx="7">
                  <c:v>378.17412000000002</c:v>
                </c:pt>
                <c:pt idx="8">
                  <c:v>395.32228000000003</c:v>
                </c:pt>
                <c:pt idx="9">
                  <c:v>403.60831999999999</c:v>
                </c:pt>
                <c:pt idx="10">
                  <c:v>373.20795000000004</c:v>
                </c:pt>
                <c:pt idx="11">
                  <c:v>322.89028000000002</c:v>
                </c:pt>
              </c:numCache>
            </c:numRef>
          </c:val>
        </c:ser>
        <c:ser>
          <c:idx val="2"/>
          <c:order val="5"/>
          <c:tx>
            <c:strRef>
              <c:f>'Secondary Response volume chart'!$L$1</c:f>
              <c:strCache>
                <c:ptCount val="1"/>
                <c:pt idx="0">
                  <c:v>Generation: Balancing Support (NBM) FFR Static + FCDM</c:v>
                </c:pt>
              </c:strCache>
            </c:strRef>
          </c:tx>
          <c:invertIfNegative val="0"/>
          <c:val>
            <c:numRef>
              <c:f>'Secondary Response volume chart'!$L$2:$L$13</c:f>
              <c:numCache>
                <c:formatCode>#,##0</c:formatCode>
                <c:ptCount val="12"/>
                <c:pt idx="0">
                  <c:v>59.361499999999999</c:v>
                </c:pt>
                <c:pt idx="1">
                  <c:v>67.101500000000001</c:v>
                </c:pt>
                <c:pt idx="2">
                  <c:v>62.335500000000003</c:v>
                </c:pt>
                <c:pt idx="3">
                  <c:v>64.617000000000004</c:v>
                </c:pt>
                <c:pt idx="4">
                  <c:v>57.201000000000001</c:v>
                </c:pt>
                <c:pt idx="5">
                  <c:v>64.447000000000003</c:v>
                </c:pt>
                <c:pt idx="6">
                  <c:v>56.118000000000002</c:v>
                </c:pt>
                <c:pt idx="7">
                  <c:v>35.052</c:v>
                </c:pt>
                <c:pt idx="8">
                  <c:v>31.43</c:v>
                </c:pt>
                <c:pt idx="9">
                  <c:v>29.9405</c:v>
                </c:pt>
                <c:pt idx="10">
                  <c:v>43.121499999999997</c:v>
                </c:pt>
                <c:pt idx="11">
                  <c:v>43.457500000000003</c:v>
                </c:pt>
              </c:numCache>
            </c:numRef>
          </c:val>
        </c:ser>
        <c:ser>
          <c:idx val="3"/>
          <c:order val="6"/>
          <c:tx>
            <c:strRef>
              <c:f>'Secondary Response volume chart'!$N$1</c:f>
              <c:strCache>
                <c:ptCount val="1"/>
                <c:pt idx="0">
                  <c:v>Load Response (NBM) FFR Static + FCDM</c:v>
                </c:pt>
              </c:strCache>
            </c:strRef>
          </c:tx>
          <c:invertIfNegative val="0"/>
          <c:val>
            <c:numRef>
              <c:f>'Secondary Response volume chart'!$N$2:$N$13</c:f>
              <c:numCache>
                <c:formatCode>#,##0</c:formatCode>
                <c:ptCount val="12"/>
                <c:pt idx="0">
                  <c:v>66.071190000000001</c:v>
                </c:pt>
                <c:pt idx="1">
                  <c:v>65.495049999999992</c:v>
                </c:pt>
                <c:pt idx="2">
                  <c:v>68.284579999999991</c:v>
                </c:pt>
                <c:pt idx="3">
                  <c:v>75.037099999999995</c:v>
                </c:pt>
                <c:pt idx="4">
                  <c:v>68.381820000000005</c:v>
                </c:pt>
                <c:pt idx="5">
                  <c:v>63.125209999999996</c:v>
                </c:pt>
                <c:pt idx="6">
                  <c:v>70.377279999999999</c:v>
                </c:pt>
                <c:pt idx="7">
                  <c:v>78.825479999999999</c:v>
                </c:pt>
                <c:pt idx="8">
                  <c:v>73.454809999999995</c:v>
                </c:pt>
                <c:pt idx="9">
                  <c:v>62.599960000000003</c:v>
                </c:pt>
                <c:pt idx="10">
                  <c:v>72.40034</c:v>
                </c:pt>
                <c:pt idx="11">
                  <c:v>76.697279999999992</c:v>
                </c:pt>
              </c:numCache>
            </c:numRef>
          </c:val>
        </c:ser>
        <c:ser>
          <c:idx val="4"/>
          <c:order val="7"/>
          <c:tx>
            <c:strRef>
              <c:f>'Secondary Response volume chart'!$O$1</c:f>
              <c:strCache>
                <c:ptCount val="1"/>
                <c:pt idx="0">
                  <c:v>Other (NBM) FFR Static + FCDM</c:v>
                </c:pt>
              </c:strCache>
            </c:strRef>
          </c:tx>
          <c:invertIfNegative val="0"/>
          <c:val>
            <c:numRef>
              <c:f>'Secondary Response volume chart'!$O$2:$O$13</c:f>
              <c:numCache>
                <c:formatCode>#,##0</c:formatCode>
                <c:ptCount val="12"/>
                <c:pt idx="0">
                  <c:v>7.7039999999999997</c:v>
                </c:pt>
                <c:pt idx="1">
                  <c:v>7.0155000000000003</c:v>
                </c:pt>
                <c:pt idx="2">
                  <c:v>13.46</c:v>
                </c:pt>
                <c:pt idx="3">
                  <c:v>14.265499999999999</c:v>
                </c:pt>
                <c:pt idx="4">
                  <c:v>6.9980000000000002</c:v>
                </c:pt>
                <c:pt idx="5">
                  <c:v>9.5830000000000002</c:v>
                </c:pt>
                <c:pt idx="6">
                  <c:v>12.8</c:v>
                </c:pt>
                <c:pt idx="7">
                  <c:v>5.94</c:v>
                </c:pt>
                <c:pt idx="8">
                  <c:v>9.5</c:v>
                </c:pt>
                <c:pt idx="9">
                  <c:v>14.47</c:v>
                </c:pt>
                <c:pt idx="10">
                  <c:v>24.010999999999999</c:v>
                </c:pt>
                <c:pt idx="11">
                  <c:v>39.523000000000003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2691968"/>
        <c:axId val="82693504"/>
      </c:barChart>
      <c:dateAx>
        <c:axId val="82691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2693504"/>
        <c:crosses val="autoZero"/>
        <c:auto val="1"/>
        <c:lblOffset val="100"/>
        <c:baseTimeUnit val="months"/>
      </c:dateAx>
      <c:valAx>
        <c:axId val="82693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Secondary</a:t>
                </a:r>
                <a:r>
                  <a:rPr lang="en-GB" baseline="0"/>
                  <a:t> Response Capability GWh</a:t>
                </a:r>
                <a:endParaRPr lang="en-GB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826919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Secondary Response Capability Procured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'Secondary Response volume chart'!$B$1</c:f>
              <c:strCache>
                <c:ptCount val="1"/>
                <c:pt idx="0">
                  <c:v>BM FFR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chart'!$B$2:$B$13</c:f>
              <c:numCache>
                <c:formatCode>#,##0</c:formatCode>
                <c:ptCount val="12"/>
                <c:pt idx="0">
                  <c:v>289.33849999999984</c:v>
                </c:pt>
                <c:pt idx="1">
                  <c:v>239.98500000000013</c:v>
                </c:pt>
                <c:pt idx="2">
                  <c:v>213.40665000000013</c:v>
                </c:pt>
                <c:pt idx="3">
                  <c:v>230.77860000000013</c:v>
                </c:pt>
                <c:pt idx="4">
                  <c:v>276.27610000000038</c:v>
                </c:pt>
                <c:pt idx="5">
                  <c:v>263.82892000000049</c:v>
                </c:pt>
                <c:pt idx="6">
                  <c:v>151.03580000000014</c:v>
                </c:pt>
                <c:pt idx="7">
                  <c:v>141.8720000000001</c:v>
                </c:pt>
                <c:pt idx="8">
                  <c:v>145.82050000000004</c:v>
                </c:pt>
                <c:pt idx="9">
                  <c:v>145.99680000000006</c:v>
                </c:pt>
                <c:pt idx="10">
                  <c:v>131.11840000000001</c:v>
                </c:pt>
                <c:pt idx="11">
                  <c:v>105.75880000000001</c:v>
                </c:pt>
              </c:numCache>
            </c:numRef>
          </c:val>
        </c:ser>
        <c:ser>
          <c:idx val="1"/>
          <c:order val="1"/>
          <c:tx>
            <c:strRef>
              <c:f>'Secondary Response volume chart'!$C$1</c:f>
              <c:strCache>
                <c:ptCount val="1"/>
                <c:pt idx="0">
                  <c:v>BM Optional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chart'!$C$2:$C$13</c:f>
              <c:numCache>
                <c:formatCode>#,##0</c:formatCode>
                <c:ptCount val="12"/>
                <c:pt idx="0">
                  <c:v>219.121027</c:v>
                </c:pt>
                <c:pt idx="1">
                  <c:v>296.415865</c:v>
                </c:pt>
                <c:pt idx="2">
                  <c:v>325.17916600000007</c:v>
                </c:pt>
                <c:pt idx="3">
                  <c:v>440.37345400000004</c:v>
                </c:pt>
                <c:pt idx="4">
                  <c:v>430.83247000000006</c:v>
                </c:pt>
                <c:pt idx="5">
                  <c:v>445.77286699999996</c:v>
                </c:pt>
                <c:pt idx="6">
                  <c:v>495.02545799999979</c:v>
                </c:pt>
                <c:pt idx="7">
                  <c:v>528.87752999999998</c:v>
                </c:pt>
                <c:pt idx="8">
                  <c:v>520.46346900000003</c:v>
                </c:pt>
                <c:pt idx="9">
                  <c:v>358.70750600000008</c:v>
                </c:pt>
                <c:pt idx="10">
                  <c:v>337.04313400000001</c:v>
                </c:pt>
                <c:pt idx="11">
                  <c:v>212.29136399999993</c:v>
                </c:pt>
              </c:numCache>
            </c:numRef>
          </c:val>
        </c:ser>
        <c:ser>
          <c:idx val="2"/>
          <c:order val="2"/>
          <c:tx>
            <c:strRef>
              <c:f>'Secondary Response volume chart'!$D$1</c:f>
              <c:strCache>
                <c:ptCount val="1"/>
                <c:pt idx="0">
                  <c:v>CHP (NBM) FFR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chart'!$D$2:$D$13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'Secondary Response volume chart'!$E$1</c:f>
              <c:strCache>
                <c:ptCount val="1"/>
                <c:pt idx="0">
                  <c:v>Generation: Balancing Support (NBM) FFR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chart'!$E$2:$E$13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'Secondary Response volume chart'!$F$1</c:f>
              <c:strCache>
                <c:ptCount val="1"/>
                <c:pt idx="0">
                  <c:v>Generation: Standby/backup (NBM) FFR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chart'!$F$2:$F$13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'Secondary Response volume chart'!$G$1</c:f>
              <c:strCache>
                <c:ptCount val="1"/>
                <c:pt idx="0">
                  <c:v>Load Response (NBM) FFR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chart'!$G$2:$G$13</c:f>
              <c:numCache>
                <c:formatCode>#,##0</c:formatCode>
                <c:ptCount val="12"/>
                <c:pt idx="0">
                  <c:v>22.968</c:v>
                </c:pt>
                <c:pt idx="1">
                  <c:v>24.552</c:v>
                </c:pt>
                <c:pt idx="2">
                  <c:v>22.968</c:v>
                </c:pt>
                <c:pt idx="3">
                  <c:v>24.552</c:v>
                </c:pt>
                <c:pt idx="4">
                  <c:v>22.968</c:v>
                </c:pt>
                <c:pt idx="5">
                  <c:v>23.76</c:v>
                </c:pt>
                <c:pt idx="6">
                  <c:v>24.585000000000001</c:v>
                </c:pt>
                <c:pt idx="7">
                  <c:v>22.968</c:v>
                </c:pt>
                <c:pt idx="8">
                  <c:v>22.175999999999998</c:v>
                </c:pt>
                <c:pt idx="9">
                  <c:v>22.175999999999998</c:v>
                </c:pt>
                <c:pt idx="10">
                  <c:v>19.007999999999999</c:v>
                </c:pt>
                <c:pt idx="11">
                  <c:v>19.766999999999999</c:v>
                </c:pt>
              </c:numCache>
            </c:numRef>
          </c:val>
        </c:ser>
        <c:ser>
          <c:idx val="6"/>
          <c:order val="6"/>
          <c:tx>
            <c:strRef>
              <c:f>'Secondary Response volume chart'!$H$1</c:f>
              <c:strCache>
                <c:ptCount val="1"/>
                <c:pt idx="0">
                  <c:v>Load Response (NBM) Optional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chart'!$H$2:$H$13</c:f>
              <c:numCache>
                <c:formatCode>#,##0</c:formatCode>
                <c:ptCount val="12"/>
                <c:pt idx="0">
                  <c:v>7.4444999999999997</c:v>
                </c:pt>
                <c:pt idx="1">
                  <c:v>11.825166666666666</c:v>
                </c:pt>
                <c:pt idx="2">
                  <c:v>11.3925</c:v>
                </c:pt>
                <c:pt idx="3">
                  <c:v>16.07</c:v>
                </c:pt>
                <c:pt idx="4">
                  <c:v>6.7649999999999997</c:v>
                </c:pt>
                <c:pt idx="5">
                  <c:v>7.2499999999999995E-2</c:v>
                </c:pt>
                <c:pt idx="6">
                  <c:v>0.88449999999999995</c:v>
                </c:pt>
                <c:pt idx="7">
                  <c:v>1.413</c:v>
                </c:pt>
                <c:pt idx="8">
                  <c:v>0.82099999999999995</c:v>
                </c:pt>
                <c:pt idx="9">
                  <c:v>0.63600000000000001</c:v>
                </c:pt>
                <c:pt idx="10">
                  <c:v>1.8314999999999999</c:v>
                </c:pt>
                <c:pt idx="11">
                  <c:v>2.883</c:v>
                </c:pt>
              </c:numCache>
            </c:numRef>
          </c:val>
        </c:ser>
        <c:ser>
          <c:idx val="7"/>
          <c:order val="7"/>
          <c:tx>
            <c:strRef>
              <c:f>'Secondary Response volume chart'!$I$1</c:f>
              <c:strCache>
                <c:ptCount val="1"/>
                <c:pt idx="0">
                  <c:v>Other (NBM) FFR Dynamic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chart'!$I$2:$I$13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'Secondary Response volume chart'!$J$1</c:f>
              <c:strCache>
                <c:ptCount val="1"/>
                <c:pt idx="0">
                  <c:v>BM Optional Static Secondary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chart'!$J$2:$J$13</c:f>
              <c:numCache>
                <c:formatCode>#,##0</c:formatCode>
                <c:ptCount val="12"/>
                <c:pt idx="0">
                  <c:v>393.15565500000002</c:v>
                </c:pt>
                <c:pt idx="1">
                  <c:v>425.16894999999994</c:v>
                </c:pt>
                <c:pt idx="2">
                  <c:v>431.84198000000004</c:v>
                </c:pt>
                <c:pt idx="3">
                  <c:v>461.7471887421388</c:v>
                </c:pt>
                <c:pt idx="4">
                  <c:v>462.60152004192867</c:v>
                </c:pt>
                <c:pt idx="5">
                  <c:v>445.89004078616352</c:v>
                </c:pt>
                <c:pt idx="6">
                  <c:v>427.44847999999996</c:v>
                </c:pt>
                <c:pt idx="7">
                  <c:v>378.17412000000002</c:v>
                </c:pt>
                <c:pt idx="8">
                  <c:v>395.32228000000003</c:v>
                </c:pt>
                <c:pt idx="9">
                  <c:v>403.60831999999999</c:v>
                </c:pt>
                <c:pt idx="10">
                  <c:v>373.20795000000004</c:v>
                </c:pt>
                <c:pt idx="11">
                  <c:v>322.89028000000002</c:v>
                </c:pt>
              </c:numCache>
            </c:numRef>
          </c:val>
        </c:ser>
        <c:ser>
          <c:idx val="9"/>
          <c:order val="9"/>
          <c:tx>
            <c:strRef>
              <c:f>'Secondary Response volume chart'!$K$1</c:f>
              <c:strCache>
                <c:ptCount val="1"/>
                <c:pt idx="0">
                  <c:v>CHP (NBM) FFR Static +FCDM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chart'!$K$2:$K$13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'Secondary Response volume chart'!$L$1</c:f>
              <c:strCache>
                <c:ptCount val="1"/>
                <c:pt idx="0">
                  <c:v>Generation: Balancing Support (NBM) FFR Static + FCDM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chart'!$L$2:$L$13</c:f>
              <c:numCache>
                <c:formatCode>#,##0</c:formatCode>
                <c:ptCount val="12"/>
                <c:pt idx="0">
                  <c:v>59.361499999999999</c:v>
                </c:pt>
                <c:pt idx="1">
                  <c:v>67.101500000000001</c:v>
                </c:pt>
                <c:pt idx="2">
                  <c:v>62.335500000000003</c:v>
                </c:pt>
                <c:pt idx="3">
                  <c:v>64.617000000000004</c:v>
                </c:pt>
                <c:pt idx="4">
                  <c:v>57.201000000000001</c:v>
                </c:pt>
                <c:pt idx="5">
                  <c:v>64.447000000000003</c:v>
                </c:pt>
                <c:pt idx="6">
                  <c:v>56.118000000000002</c:v>
                </c:pt>
                <c:pt idx="7">
                  <c:v>35.052</c:v>
                </c:pt>
                <c:pt idx="8">
                  <c:v>31.43</c:v>
                </c:pt>
                <c:pt idx="9">
                  <c:v>29.9405</c:v>
                </c:pt>
                <c:pt idx="10">
                  <c:v>43.121499999999997</c:v>
                </c:pt>
                <c:pt idx="11">
                  <c:v>43.457500000000003</c:v>
                </c:pt>
              </c:numCache>
            </c:numRef>
          </c:val>
        </c:ser>
        <c:ser>
          <c:idx val="11"/>
          <c:order val="11"/>
          <c:tx>
            <c:strRef>
              <c:f>'Secondary Response volume chart'!$M$1</c:f>
              <c:strCache>
                <c:ptCount val="1"/>
                <c:pt idx="0">
                  <c:v>Generation: Standby/backup (NBM) FFR Static + FCDM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chart'!$M$2:$M$13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'Secondary Response volume chart'!$N$1</c:f>
              <c:strCache>
                <c:ptCount val="1"/>
                <c:pt idx="0">
                  <c:v>Load Response (NBM) FFR Static + FCDM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chart'!$N$2:$N$13</c:f>
              <c:numCache>
                <c:formatCode>#,##0</c:formatCode>
                <c:ptCount val="12"/>
                <c:pt idx="0">
                  <c:v>66.071190000000001</c:v>
                </c:pt>
                <c:pt idx="1">
                  <c:v>65.495049999999992</c:v>
                </c:pt>
                <c:pt idx="2">
                  <c:v>68.284579999999991</c:v>
                </c:pt>
                <c:pt idx="3">
                  <c:v>75.037099999999995</c:v>
                </c:pt>
                <c:pt idx="4">
                  <c:v>68.381820000000005</c:v>
                </c:pt>
                <c:pt idx="5">
                  <c:v>63.125209999999996</c:v>
                </c:pt>
                <c:pt idx="6">
                  <c:v>70.377279999999999</c:v>
                </c:pt>
                <c:pt idx="7">
                  <c:v>78.825479999999999</c:v>
                </c:pt>
                <c:pt idx="8">
                  <c:v>73.454809999999995</c:v>
                </c:pt>
                <c:pt idx="9">
                  <c:v>62.599960000000003</c:v>
                </c:pt>
                <c:pt idx="10">
                  <c:v>72.40034</c:v>
                </c:pt>
                <c:pt idx="11">
                  <c:v>76.697279999999992</c:v>
                </c:pt>
              </c:numCache>
            </c:numRef>
          </c:val>
        </c:ser>
        <c:ser>
          <c:idx val="13"/>
          <c:order val="13"/>
          <c:tx>
            <c:strRef>
              <c:f>'Secondary Response volume chart'!$O$1</c:f>
              <c:strCache>
                <c:ptCount val="1"/>
                <c:pt idx="0">
                  <c:v>Other (NBM) FFR Static + FCDM</c:v>
                </c:pt>
              </c:strCache>
            </c:strRef>
          </c:tx>
          <c:invertIfNegative val="0"/>
          <c:cat>
            <c:numRef>
              <c:f>'Secondary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'Secondary Response volume chart'!$O$2:$O$13</c:f>
              <c:numCache>
                <c:formatCode>#,##0</c:formatCode>
                <c:ptCount val="12"/>
                <c:pt idx="0">
                  <c:v>7.7039999999999997</c:v>
                </c:pt>
                <c:pt idx="1">
                  <c:v>7.0155000000000003</c:v>
                </c:pt>
                <c:pt idx="2">
                  <c:v>13.46</c:v>
                </c:pt>
                <c:pt idx="3">
                  <c:v>14.265499999999999</c:v>
                </c:pt>
                <c:pt idx="4">
                  <c:v>6.9980000000000002</c:v>
                </c:pt>
                <c:pt idx="5">
                  <c:v>9.5830000000000002</c:v>
                </c:pt>
                <c:pt idx="6">
                  <c:v>12.8</c:v>
                </c:pt>
                <c:pt idx="7">
                  <c:v>5.94</c:v>
                </c:pt>
                <c:pt idx="8">
                  <c:v>9.5</c:v>
                </c:pt>
                <c:pt idx="9">
                  <c:v>14.47</c:v>
                </c:pt>
                <c:pt idx="10">
                  <c:v>24.010999999999999</c:v>
                </c:pt>
                <c:pt idx="11">
                  <c:v>39.523000000000003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3062784"/>
        <c:axId val="83064320"/>
      </c:barChart>
      <c:dateAx>
        <c:axId val="83062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3064320"/>
        <c:crosses val="autoZero"/>
        <c:auto val="1"/>
        <c:lblOffset val="100"/>
        <c:baseTimeUnit val="months"/>
      </c:dateAx>
      <c:valAx>
        <c:axId val="83064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Secondary</a:t>
                </a:r>
                <a:r>
                  <a:rPr lang="en-GB" baseline="0"/>
                  <a:t> Response Capability GWh</a:t>
                </a:r>
                <a:endParaRPr lang="en-GB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8306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High Frequency Response Capability Procured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'High Response volume chart'!$B$1</c:f>
              <c:strCache>
                <c:ptCount val="1"/>
                <c:pt idx="0">
                  <c:v>BM FFR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chart'!$B$2:$B$13</c:f>
              <c:numCache>
                <c:formatCode>#,##0</c:formatCode>
                <c:ptCount val="12"/>
                <c:pt idx="0">
                  <c:v>176.29499999999999</c:v>
                </c:pt>
                <c:pt idx="1">
                  <c:v>150.96</c:v>
                </c:pt>
                <c:pt idx="2">
                  <c:v>124.08448</c:v>
                </c:pt>
                <c:pt idx="3">
                  <c:v>139.87200000000001</c:v>
                </c:pt>
                <c:pt idx="4">
                  <c:v>187.13766999999999</c:v>
                </c:pt>
                <c:pt idx="5">
                  <c:v>177.61424</c:v>
                </c:pt>
                <c:pt idx="6">
                  <c:v>49.496499999999997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'High Response volume chart'!$C$1</c:f>
              <c:strCache>
                <c:ptCount val="1"/>
                <c:pt idx="0">
                  <c:v>BM Optional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chart'!$C$2:$C$13</c:f>
              <c:numCache>
                <c:formatCode>#,##0</c:formatCode>
                <c:ptCount val="12"/>
                <c:pt idx="0">
                  <c:v>346.60594800000001</c:v>
                </c:pt>
                <c:pt idx="1">
                  <c:v>506.56511599999999</c:v>
                </c:pt>
                <c:pt idx="2">
                  <c:v>530.00653999999997</c:v>
                </c:pt>
                <c:pt idx="3">
                  <c:v>518.52021599999989</c:v>
                </c:pt>
                <c:pt idx="4">
                  <c:v>515.49711800000011</c:v>
                </c:pt>
                <c:pt idx="5">
                  <c:v>687.36393100000009</c:v>
                </c:pt>
                <c:pt idx="6">
                  <c:v>851.20414100000005</c:v>
                </c:pt>
                <c:pt idx="7">
                  <c:v>796.39356200000043</c:v>
                </c:pt>
                <c:pt idx="8">
                  <c:v>716.4293329999997</c:v>
                </c:pt>
                <c:pt idx="9">
                  <c:v>666.92932799999994</c:v>
                </c:pt>
                <c:pt idx="10">
                  <c:v>504.12527999999998</c:v>
                </c:pt>
                <c:pt idx="11">
                  <c:v>420.43981200000007</c:v>
                </c:pt>
              </c:numCache>
            </c:numRef>
          </c:val>
        </c:ser>
        <c:ser>
          <c:idx val="5"/>
          <c:order val="2"/>
          <c:tx>
            <c:strRef>
              <c:f>'High Response volume chart'!$H$1</c:f>
              <c:strCache>
                <c:ptCount val="1"/>
                <c:pt idx="0">
                  <c:v>Load Response (NBM) Optional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chart'!$H$2:$H$13</c:f>
              <c:numCache>
                <c:formatCode>#,##0</c:formatCode>
                <c:ptCount val="12"/>
                <c:pt idx="0">
                  <c:v>7.5644999999999998</c:v>
                </c:pt>
                <c:pt idx="1">
                  <c:v>8.0540000000000003</c:v>
                </c:pt>
                <c:pt idx="2">
                  <c:v>7.6154999999999999</c:v>
                </c:pt>
                <c:pt idx="3">
                  <c:v>7.8695000000000004</c:v>
                </c:pt>
                <c:pt idx="4">
                  <c:v>8.0935000000000006</c:v>
                </c:pt>
                <c:pt idx="5">
                  <c:v>2.64</c:v>
                </c:pt>
                <c:pt idx="6">
                  <c:v>0.40500000000000003</c:v>
                </c:pt>
                <c:pt idx="7">
                  <c:v>0.51200000000000001</c:v>
                </c:pt>
                <c:pt idx="8">
                  <c:v>0.55200000000000005</c:v>
                </c:pt>
                <c:pt idx="9">
                  <c:v>0.3</c:v>
                </c:pt>
                <c:pt idx="10">
                  <c:v>8.2614999999999998</c:v>
                </c:pt>
                <c:pt idx="11">
                  <c:v>9.27</c:v>
                </c:pt>
              </c:numCache>
            </c:numRef>
          </c:val>
        </c:ser>
        <c:ser>
          <c:idx val="2"/>
          <c:order val="3"/>
          <c:tx>
            <c:strRef>
              <c:f>'High Response volume chart'!$J$1</c:f>
              <c:strCache>
                <c:ptCount val="1"/>
                <c:pt idx="0">
                  <c:v>BM Optional Static High</c:v>
                </c:pt>
              </c:strCache>
            </c:strRef>
          </c:tx>
          <c:invertIfNegative val="0"/>
          <c:val>
            <c:numRef>
              <c:f>'High Response volume chart'!$J$2:$J$13</c:f>
              <c:numCache>
                <c:formatCode>#,##0</c:formatCode>
                <c:ptCount val="12"/>
                <c:pt idx="0">
                  <c:v>0</c:v>
                </c:pt>
                <c:pt idx="1">
                  <c:v>2.34585</c:v>
                </c:pt>
                <c:pt idx="2">
                  <c:v>0</c:v>
                </c:pt>
                <c:pt idx="3">
                  <c:v>1.33125</c:v>
                </c:pt>
                <c:pt idx="4">
                  <c:v>0</c:v>
                </c:pt>
                <c:pt idx="5">
                  <c:v>1.1187750000000001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'High Response volume chart'!$O$1</c:f>
              <c:strCache>
                <c:ptCount val="1"/>
                <c:pt idx="0">
                  <c:v>Other (NBM) FFR Static + FCDM</c:v>
                </c:pt>
              </c:strCache>
            </c:strRef>
          </c:tx>
          <c:invertIfNegative val="0"/>
          <c:val>
            <c:numRef>
              <c:f>'High Response volume chart'!$O$2:$O$13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2.33</c:v>
                </c:pt>
                <c:pt idx="6">
                  <c:v>2.4900000000000002</c:v>
                </c:pt>
                <c:pt idx="7">
                  <c:v>7.13</c:v>
                </c:pt>
                <c:pt idx="8">
                  <c:v>6.72</c:v>
                </c:pt>
                <c:pt idx="9">
                  <c:v>12.12</c:v>
                </c:pt>
                <c:pt idx="10">
                  <c:v>5.34</c:v>
                </c:pt>
                <c:pt idx="11">
                  <c:v>11.51</c:v>
                </c:pt>
              </c:numCache>
            </c:numRef>
          </c:val>
        </c:ser>
        <c:ser>
          <c:idx val="4"/>
          <c:order val="5"/>
          <c:tx>
            <c:strRef>
              <c:f>'High Response volume chart'!$O$1</c:f>
              <c:strCache>
                <c:ptCount val="1"/>
                <c:pt idx="0">
                  <c:v>Other (NBM) FFR Static + FCDM</c:v>
                </c:pt>
              </c:strCache>
            </c:strRef>
          </c:tx>
          <c:invertIfNegative val="0"/>
          <c:val>
            <c:numRef>
              <c:f>'High Response volume chart'!$O$2:$O$13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2.33</c:v>
                </c:pt>
                <c:pt idx="6">
                  <c:v>2.4900000000000002</c:v>
                </c:pt>
                <c:pt idx="7">
                  <c:v>7.13</c:v>
                </c:pt>
                <c:pt idx="8">
                  <c:v>6.72</c:v>
                </c:pt>
                <c:pt idx="9">
                  <c:v>12.12</c:v>
                </c:pt>
                <c:pt idx="10">
                  <c:v>5.34</c:v>
                </c:pt>
                <c:pt idx="11">
                  <c:v>11.51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3095552"/>
        <c:axId val="83097088"/>
      </c:barChart>
      <c:dateAx>
        <c:axId val="83095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3097088"/>
        <c:crosses val="autoZero"/>
        <c:auto val="1"/>
        <c:lblOffset val="100"/>
        <c:baseTimeUnit val="months"/>
      </c:dateAx>
      <c:valAx>
        <c:axId val="83097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High Frequency</a:t>
                </a:r>
                <a:r>
                  <a:rPr lang="en-GB" baseline="0"/>
                  <a:t> Response Capability GWh</a:t>
                </a:r>
                <a:endParaRPr lang="en-GB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830955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High Frequency Response Capability Procured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'High Response volume chart'!$B$1</c:f>
              <c:strCache>
                <c:ptCount val="1"/>
                <c:pt idx="0">
                  <c:v>BM FFR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chart'!$B$2:$B$13</c:f>
              <c:numCache>
                <c:formatCode>#,##0</c:formatCode>
                <c:ptCount val="12"/>
                <c:pt idx="0">
                  <c:v>176.29499999999999</c:v>
                </c:pt>
                <c:pt idx="1">
                  <c:v>150.96</c:v>
                </c:pt>
                <c:pt idx="2">
                  <c:v>124.08448</c:v>
                </c:pt>
                <c:pt idx="3">
                  <c:v>139.87200000000001</c:v>
                </c:pt>
                <c:pt idx="4">
                  <c:v>187.13766999999999</c:v>
                </c:pt>
                <c:pt idx="5">
                  <c:v>177.61424</c:v>
                </c:pt>
                <c:pt idx="6">
                  <c:v>49.496499999999997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'High Response volume chart'!$C$1</c:f>
              <c:strCache>
                <c:ptCount val="1"/>
                <c:pt idx="0">
                  <c:v>BM Optional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chart'!$C$2:$C$13</c:f>
              <c:numCache>
                <c:formatCode>#,##0</c:formatCode>
                <c:ptCount val="12"/>
                <c:pt idx="0">
                  <c:v>346.60594800000001</c:v>
                </c:pt>
                <c:pt idx="1">
                  <c:v>506.56511599999999</c:v>
                </c:pt>
                <c:pt idx="2">
                  <c:v>530.00653999999997</c:v>
                </c:pt>
                <c:pt idx="3">
                  <c:v>518.52021599999989</c:v>
                </c:pt>
                <c:pt idx="4">
                  <c:v>515.49711800000011</c:v>
                </c:pt>
                <c:pt idx="5">
                  <c:v>687.36393100000009</c:v>
                </c:pt>
                <c:pt idx="6">
                  <c:v>851.20414100000005</c:v>
                </c:pt>
                <c:pt idx="7">
                  <c:v>796.39356200000043</c:v>
                </c:pt>
                <c:pt idx="8">
                  <c:v>716.4293329999997</c:v>
                </c:pt>
                <c:pt idx="9">
                  <c:v>666.92932799999994</c:v>
                </c:pt>
                <c:pt idx="10">
                  <c:v>504.12527999999998</c:v>
                </c:pt>
                <c:pt idx="11">
                  <c:v>420.43981200000007</c:v>
                </c:pt>
              </c:numCache>
            </c:numRef>
          </c:val>
        </c:ser>
        <c:ser>
          <c:idx val="2"/>
          <c:order val="2"/>
          <c:tx>
            <c:strRef>
              <c:f>'High Response volume chart'!$D$1</c:f>
              <c:strCache>
                <c:ptCount val="1"/>
                <c:pt idx="0">
                  <c:v>CHP (NBM) FFR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chart'!$D$2:$D$13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'High Response volume chart'!$E$1</c:f>
              <c:strCache>
                <c:ptCount val="1"/>
                <c:pt idx="0">
                  <c:v>Generation: Balancing Support (NBM) FFR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chart'!$E$2:$E$13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'High Response volume chart'!$F$1</c:f>
              <c:strCache>
                <c:ptCount val="1"/>
                <c:pt idx="0">
                  <c:v>Generation: Standby/backup (NBM) FFR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chart'!$F$2:$F$13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'High Response volume chart'!$G$1</c:f>
              <c:strCache>
                <c:ptCount val="1"/>
                <c:pt idx="0">
                  <c:v>Load Response (NBM) FFR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chart'!$G$2:$G$13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'High Response volume chart'!$H$1</c:f>
              <c:strCache>
                <c:ptCount val="1"/>
                <c:pt idx="0">
                  <c:v>Load Response (NBM) Optional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chart'!$H$2:$H$13</c:f>
              <c:numCache>
                <c:formatCode>#,##0</c:formatCode>
                <c:ptCount val="12"/>
                <c:pt idx="0">
                  <c:v>7.5644999999999998</c:v>
                </c:pt>
                <c:pt idx="1">
                  <c:v>8.0540000000000003</c:v>
                </c:pt>
                <c:pt idx="2">
                  <c:v>7.6154999999999999</c:v>
                </c:pt>
                <c:pt idx="3">
                  <c:v>7.8695000000000004</c:v>
                </c:pt>
                <c:pt idx="4">
                  <c:v>8.0935000000000006</c:v>
                </c:pt>
                <c:pt idx="5">
                  <c:v>2.64</c:v>
                </c:pt>
                <c:pt idx="6">
                  <c:v>0.40500000000000003</c:v>
                </c:pt>
                <c:pt idx="7">
                  <c:v>0.51200000000000001</c:v>
                </c:pt>
                <c:pt idx="8">
                  <c:v>0.55200000000000005</c:v>
                </c:pt>
                <c:pt idx="9">
                  <c:v>0.3</c:v>
                </c:pt>
                <c:pt idx="10">
                  <c:v>8.2614999999999998</c:v>
                </c:pt>
                <c:pt idx="11">
                  <c:v>9.27</c:v>
                </c:pt>
              </c:numCache>
            </c:numRef>
          </c:val>
        </c:ser>
        <c:ser>
          <c:idx val="7"/>
          <c:order val="7"/>
          <c:tx>
            <c:strRef>
              <c:f>'High Response volume chart'!$I$1</c:f>
              <c:strCache>
                <c:ptCount val="1"/>
                <c:pt idx="0">
                  <c:v>Other (NBM) FFR Dynamic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chart'!$I$2:$I$13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'High Response volume chart'!$J$1</c:f>
              <c:strCache>
                <c:ptCount val="1"/>
                <c:pt idx="0">
                  <c:v>BM Optional Static High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chart'!$J$2:$J$13</c:f>
              <c:numCache>
                <c:formatCode>#,##0</c:formatCode>
                <c:ptCount val="12"/>
                <c:pt idx="0">
                  <c:v>0</c:v>
                </c:pt>
                <c:pt idx="1">
                  <c:v>2.34585</c:v>
                </c:pt>
                <c:pt idx="2">
                  <c:v>0</c:v>
                </c:pt>
                <c:pt idx="3">
                  <c:v>1.33125</c:v>
                </c:pt>
                <c:pt idx="4">
                  <c:v>0</c:v>
                </c:pt>
                <c:pt idx="5">
                  <c:v>1.1187750000000001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'High Response volume chart'!$K$1</c:f>
              <c:strCache>
                <c:ptCount val="1"/>
                <c:pt idx="0">
                  <c:v>CHP (NBM) FFR Static +FCDM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chart'!$K$2:$K$13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'High Response volume chart'!$L$1</c:f>
              <c:strCache>
                <c:ptCount val="1"/>
                <c:pt idx="0">
                  <c:v>Generation: Balancing Support (NBM) FFR Static + FCDM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chart'!$L$2:$L$13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'High Response volume chart'!$M$1</c:f>
              <c:strCache>
                <c:ptCount val="1"/>
                <c:pt idx="0">
                  <c:v>Generation: Standby/backup (NBM) FFR Static + FCDM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chart'!$M$2:$M$13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'High Response volume chart'!$N$1</c:f>
              <c:strCache>
                <c:ptCount val="1"/>
                <c:pt idx="0">
                  <c:v>Load Response (NBM) FFR Static + FCDM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chart'!$N$2:$N$13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'High Response volume chart'!$O$1</c:f>
              <c:strCache>
                <c:ptCount val="1"/>
                <c:pt idx="0">
                  <c:v>Other (NBM) FFR Static + FCDM</c:v>
                </c:pt>
              </c:strCache>
            </c:strRef>
          </c:tx>
          <c:invertIfNegative val="0"/>
          <c:cat>
            <c:numRef>
              <c:f>'High Response volume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'High Response volume chart'!$O$2:$O$13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2.33</c:v>
                </c:pt>
                <c:pt idx="6">
                  <c:v>2.4900000000000002</c:v>
                </c:pt>
                <c:pt idx="7">
                  <c:v>7.13</c:v>
                </c:pt>
                <c:pt idx="8">
                  <c:v>6.72</c:v>
                </c:pt>
                <c:pt idx="9">
                  <c:v>12.12</c:v>
                </c:pt>
                <c:pt idx="10">
                  <c:v>5.34</c:v>
                </c:pt>
                <c:pt idx="11">
                  <c:v>11.51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3736448"/>
        <c:axId val="83737984"/>
      </c:barChart>
      <c:dateAx>
        <c:axId val="837364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3737984"/>
        <c:crosses val="autoZero"/>
        <c:auto val="1"/>
        <c:lblOffset val="100"/>
        <c:baseTimeUnit val="months"/>
      </c:dateAx>
      <c:valAx>
        <c:axId val="83737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High Frequency</a:t>
                </a:r>
                <a:r>
                  <a:rPr lang="en-GB" baseline="0"/>
                  <a:t> Response Capability GWh</a:t>
                </a:r>
                <a:endParaRPr lang="en-GB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837364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Frequency Response Service Costs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'Frequency Response cost chart'!$B$1</c:f>
              <c:strCache>
                <c:ptCount val="1"/>
                <c:pt idx="0">
                  <c:v>BM Dynamic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chart'!$B$2:$B$13</c:f>
              <c:numCache>
                <c:formatCode>#,##0.0</c:formatCode>
                <c:ptCount val="12"/>
                <c:pt idx="0">
                  <c:v>7.2273139999999998</c:v>
                </c:pt>
                <c:pt idx="1">
                  <c:v>6.4105214999999998</c:v>
                </c:pt>
                <c:pt idx="2">
                  <c:v>6.0151316599999998</c:v>
                </c:pt>
                <c:pt idx="3">
                  <c:v>6.2183105000000003</c:v>
                </c:pt>
                <c:pt idx="4">
                  <c:v>7.0949187999999994</c:v>
                </c:pt>
                <c:pt idx="5">
                  <c:v>6.8319238100000002</c:v>
                </c:pt>
                <c:pt idx="6">
                  <c:v>4.4872189999999996</c:v>
                </c:pt>
                <c:pt idx="7">
                  <c:v>4.2814525000000003</c:v>
                </c:pt>
                <c:pt idx="8">
                  <c:v>4.5150740000000003</c:v>
                </c:pt>
                <c:pt idx="9">
                  <c:v>4.5641660000000002</c:v>
                </c:pt>
                <c:pt idx="10">
                  <c:v>4.0998679999999998</c:v>
                </c:pt>
                <c:pt idx="11">
                  <c:v>3.471066</c:v>
                </c:pt>
              </c:numCache>
            </c:numRef>
          </c:val>
        </c:ser>
        <c:ser>
          <c:idx val="1"/>
          <c:order val="1"/>
          <c:tx>
            <c:strRef>
              <c:f>'Frequency Response cost chart'!$C$1</c:f>
              <c:strCache>
                <c:ptCount val="1"/>
                <c:pt idx="0">
                  <c:v>BM Dynamic FFR respons energy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chart'!$C$2:$C$13</c:f>
              <c:numCache>
                <c:formatCode>#,##0.0</c:formatCode>
                <c:ptCount val="12"/>
                <c:pt idx="0">
                  <c:v>0.55380868000000005</c:v>
                </c:pt>
                <c:pt idx="1">
                  <c:v>0.54743238999999988</c:v>
                </c:pt>
                <c:pt idx="2">
                  <c:v>0.60357813999999999</c:v>
                </c:pt>
                <c:pt idx="3">
                  <c:v>0.62210239000000001</c:v>
                </c:pt>
                <c:pt idx="4">
                  <c:v>0.53953089999999992</c:v>
                </c:pt>
                <c:pt idx="5">
                  <c:v>0.68012787999999991</c:v>
                </c:pt>
                <c:pt idx="6">
                  <c:v>0.75502877000000013</c:v>
                </c:pt>
                <c:pt idx="7">
                  <c:v>0.88314155000000005</c:v>
                </c:pt>
                <c:pt idx="8">
                  <c:v>0.76932865999999989</c:v>
                </c:pt>
                <c:pt idx="9">
                  <c:v>0.85581048999999987</c:v>
                </c:pt>
                <c:pt idx="10">
                  <c:v>0.80038798000000011</c:v>
                </c:pt>
                <c:pt idx="11">
                  <c:v>0.69376451999999988</c:v>
                </c:pt>
              </c:numCache>
            </c:numRef>
          </c:val>
        </c:ser>
        <c:ser>
          <c:idx val="5"/>
          <c:order val="2"/>
          <c:tx>
            <c:strRef>
              <c:f>'Frequency Response cost chart'!$G$1</c:f>
              <c:strCache>
                <c:ptCount val="1"/>
                <c:pt idx="0">
                  <c:v>Generation: Balancing Support (NBM) Static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chart'!$G$2:$G$13</c:f>
              <c:numCache>
                <c:formatCode>#,##0.0</c:formatCode>
                <c:ptCount val="12"/>
                <c:pt idx="0">
                  <c:v>0.35637523999999998</c:v>
                </c:pt>
                <c:pt idx="1">
                  <c:v>0.38703046999999996</c:v>
                </c:pt>
                <c:pt idx="2">
                  <c:v>0.36581964</c:v>
                </c:pt>
                <c:pt idx="3">
                  <c:v>0.37759540000000003</c:v>
                </c:pt>
                <c:pt idx="4">
                  <c:v>0.34442232</c:v>
                </c:pt>
                <c:pt idx="5">
                  <c:v>0.34969059999999996</c:v>
                </c:pt>
                <c:pt idx="6">
                  <c:v>0.34463721999999997</c:v>
                </c:pt>
                <c:pt idx="7">
                  <c:v>0.165654</c:v>
                </c:pt>
                <c:pt idx="8">
                  <c:v>0.16918320000000001</c:v>
                </c:pt>
                <c:pt idx="9">
                  <c:v>0.17874470000000001</c:v>
                </c:pt>
                <c:pt idx="10">
                  <c:v>0.17062460000000002</c:v>
                </c:pt>
                <c:pt idx="11">
                  <c:v>0.18701570000000001</c:v>
                </c:pt>
              </c:numCache>
            </c:numRef>
          </c:val>
        </c:ser>
        <c:ser>
          <c:idx val="8"/>
          <c:order val="3"/>
          <c:tx>
            <c:strRef>
              <c:f>'Frequency Response cost chart'!$J$1</c:f>
              <c:strCache>
                <c:ptCount val="1"/>
                <c:pt idx="0">
                  <c:v>Load Response (NBM) Dynamic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chart'!$J$2:$J$13</c:f>
              <c:numCache>
                <c:formatCode>#,##0.0</c:formatCode>
                <c:ptCount val="12"/>
                <c:pt idx="0">
                  <c:v>0.11484</c:v>
                </c:pt>
                <c:pt idx="1">
                  <c:v>0.12275999999999999</c:v>
                </c:pt>
                <c:pt idx="2">
                  <c:v>0.16644</c:v>
                </c:pt>
                <c:pt idx="3">
                  <c:v>0.12275999999999999</c:v>
                </c:pt>
                <c:pt idx="4">
                  <c:v>0.16632</c:v>
                </c:pt>
                <c:pt idx="5">
                  <c:v>0.16632</c:v>
                </c:pt>
                <c:pt idx="6">
                  <c:v>0.172095</c:v>
                </c:pt>
                <c:pt idx="7">
                  <c:v>0.25612800000000002</c:v>
                </c:pt>
                <c:pt idx="8">
                  <c:v>0.27379199999999998</c:v>
                </c:pt>
                <c:pt idx="9">
                  <c:v>0.27379199999999998</c:v>
                </c:pt>
                <c:pt idx="10">
                  <c:v>0.24729599999999999</c:v>
                </c:pt>
                <c:pt idx="11">
                  <c:v>0.273424</c:v>
                </c:pt>
              </c:numCache>
            </c:numRef>
          </c:val>
        </c:ser>
        <c:ser>
          <c:idx val="12"/>
          <c:order val="4"/>
          <c:tx>
            <c:strRef>
              <c:f>'Frequency Response cost chart'!$M$1</c:f>
              <c:strCache>
                <c:ptCount val="1"/>
                <c:pt idx="0">
                  <c:v>Other (NBM) Static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chart'!$M$2:$M$13</c:f>
              <c:numCache>
                <c:formatCode>#,##0.0</c:formatCode>
                <c:ptCount val="12"/>
                <c:pt idx="0">
                  <c:v>4.1651500000000001E-2</c:v>
                </c:pt>
                <c:pt idx="1">
                  <c:v>3.5189999999999999E-2</c:v>
                </c:pt>
                <c:pt idx="2">
                  <c:v>5.1118999999999998E-2</c:v>
                </c:pt>
                <c:pt idx="3">
                  <c:v>5.3656500000000003E-2</c:v>
                </c:pt>
                <c:pt idx="4">
                  <c:v>1.8134999999999998E-2</c:v>
                </c:pt>
                <c:pt idx="5">
                  <c:v>5.8560599999999997E-2</c:v>
                </c:pt>
                <c:pt idx="6">
                  <c:v>7.5698799999999983E-2</c:v>
                </c:pt>
                <c:pt idx="7">
                  <c:v>9.2248999999999998E-2</c:v>
                </c:pt>
                <c:pt idx="8">
                  <c:v>0.11453099999999999</c:v>
                </c:pt>
                <c:pt idx="9">
                  <c:v>0.26041555999999999</c:v>
                </c:pt>
                <c:pt idx="10">
                  <c:v>0.20054391999999999</c:v>
                </c:pt>
                <c:pt idx="11">
                  <c:v>0.30053920000000001</c:v>
                </c:pt>
              </c:numCache>
            </c:numRef>
          </c:val>
        </c:ser>
        <c:ser>
          <c:idx val="13"/>
          <c:order val="5"/>
          <c:tx>
            <c:strRef>
              <c:f>'Frequency Response cost chart'!$N$1</c:f>
              <c:strCache>
                <c:ptCount val="1"/>
                <c:pt idx="0">
                  <c:v>BM Optional Dynamic response services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chart'!$N$2:$N$13</c:f>
              <c:numCache>
                <c:formatCode>#,##0.0</c:formatCode>
                <c:ptCount val="12"/>
                <c:pt idx="0">
                  <c:v>2.3490681799999997</c:v>
                </c:pt>
                <c:pt idx="1">
                  <c:v>2.3428296299999998</c:v>
                </c:pt>
                <c:pt idx="2">
                  <c:v>2.5384361800000002</c:v>
                </c:pt>
                <c:pt idx="3">
                  <c:v>2.9594842299999984</c:v>
                </c:pt>
                <c:pt idx="4">
                  <c:v>2.59922246</c:v>
                </c:pt>
                <c:pt idx="5">
                  <c:v>3.3525249499999981</c:v>
                </c:pt>
                <c:pt idx="6">
                  <c:v>3.5001567599999976</c:v>
                </c:pt>
                <c:pt idx="7">
                  <c:v>3.4325683300000001</c:v>
                </c:pt>
                <c:pt idx="8">
                  <c:v>3.5231676400000005</c:v>
                </c:pt>
                <c:pt idx="9">
                  <c:v>2.9374951899999977</c:v>
                </c:pt>
                <c:pt idx="10">
                  <c:v>2.6256546500000004</c:v>
                </c:pt>
                <c:pt idx="11">
                  <c:v>3.4202921100000006</c:v>
                </c:pt>
              </c:numCache>
            </c:numRef>
          </c:val>
        </c:ser>
        <c:ser>
          <c:idx val="17"/>
          <c:order val="6"/>
          <c:tx>
            <c:strRef>
              <c:f>'Frequency Response cost chart'!$O$1</c:f>
              <c:strCache>
                <c:ptCount val="1"/>
                <c:pt idx="0">
                  <c:v>BM Optional Static response services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chart'!$O$2:$O$13</c:f>
              <c:numCache>
                <c:formatCode>#,##0.0</c:formatCode>
                <c:ptCount val="12"/>
                <c:pt idx="0">
                  <c:v>0.92304088427760977</c:v>
                </c:pt>
                <c:pt idx="1">
                  <c:v>0.81167553808345372</c:v>
                </c:pt>
                <c:pt idx="2">
                  <c:v>1.0733844372851009</c:v>
                </c:pt>
                <c:pt idx="3">
                  <c:v>1.3709771012280656</c:v>
                </c:pt>
                <c:pt idx="4">
                  <c:v>1.0790893909788539</c:v>
                </c:pt>
                <c:pt idx="5">
                  <c:v>1.1459613544391918</c:v>
                </c:pt>
                <c:pt idx="6">
                  <c:v>0.69202180999999996</c:v>
                </c:pt>
                <c:pt idx="7">
                  <c:v>0.74212699000000004</c:v>
                </c:pt>
                <c:pt idx="8">
                  <c:v>0.9304630199999997</c:v>
                </c:pt>
                <c:pt idx="9">
                  <c:v>1.2124346699999999</c:v>
                </c:pt>
                <c:pt idx="10">
                  <c:v>1.03020932</c:v>
                </c:pt>
                <c:pt idx="11">
                  <c:v>0.66175479999999998</c:v>
                </c:pt>
              </c:numCache>
            </c:numRef>
          </c:val>
        </c:ser>
        <c:ser>
          <c:idx val="2"/>
          <c:order val="7"/>
          <c:tx>
            <c:strRef>
              <c:f>'Frequency Response cost chart'!$S$1</c:f>
              <c:strCache>
                <c:ptCount val="1"/>
                <c:pt idx="0">
                  <c:v>Load Response (NBM) FCDM + Bilateral Optional</c:v>
                </c:pt>
              </c:strCache>
            </c:strRef>
          </c:tx>
          <c:invertIfNegative val="0"/>
          <c:val>
            <c:numRef>
              <c:f>'Frequency Response cost chart'!$S$2:$S$13</c:f>
              <c:numCache>
                <c:formatCode>#,##0.0</c:formatCode>
                <c:ptCount val="12"/>
                <c:pt idx="0">
                  <c:v>0.50111658000000003</c:v>
                </c:pt>
                <c:pt idx="1">
                  <c:v>0.54545215999999996</c:v>
                </c:pt>
                <c:pt idx="2">
                  <c:v>0.55101362000000009</c:v>
                </c:pt>
                <c:pt idx="3">
                  <c:v>0.58096820999999998</c:v>
                </c:pt>
                <c:pt idx="4">
                  <c:v>0.49372717999999999</c:v>
                </c:pt>
                <c:pt idx="5">
                  <c:v>0.36404852999999998</c:v>
                </c:pt>
                <c:pt idx="6">
                  <c:v>0.52461115000000003</c:v>
                </c:pt>
                <c:pt idx="7">
                  <c:v>0.62611092000000002</c:v>
                </c:pt>
                <c:pt idx="8">
                  <c:v>0.56071433999999998</c:v>
                </c:pt>
                <c:pt idx="9">
                  <c:v>0.45531299999999997</c:v>
                </c:pt>
                <c:pt idx="10">
                  <c:v>0.56574582999999989</c:v>
                </c:pt>
                <c:pt idx="11">
                  <c:v>0.44953391000000004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3844480"/>
        <c:axId val="83850368"/>
      </c:barChart>
      <c:dateAx>
        <c:axId val="838444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3850368"/>
        <c:crosses val="autoZero"/>
        <c:auto val="1"/>
        <c:lblOffset val="100"/>
        <c:baseTimeUnit val="months"/>
      </c:dateAx>
      <c:valAx>
        <c:axId val="83850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 Million</a:t>
                </a:r>
              </a:p>
            </c:rich>
          </c:tx>
          <c:layout/>
          <c:overlay val="0"/>
        </c:title>
        <c:numFmt formatCode="#,##0.0" sourceLinked="1"/>
        <c:majorTickMark val="none"/>
        <c:minorTickMark val="none"/>
        <c:tickLblPos val="nextTo"/>
        <c:crossAx val="838444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Frequency Response Service Costs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'Frequency Response cost chart'!$B$1</c:f>
              <c:strCache>
                <c:ptCount val="1"/>
                <c:pt idx="0">
                  <c:v>BM Dynamic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chart'!$B$2:$B$13</c:f>
              <c:numCache>
                <c:formatCode>#,##0.0</c:formatCode>
                <c:ptCount val="12"/>
                <c:pt idx="0">
                  <c:v>7.2273139999999998</c:v>
                </c:pt>
                <c:pt idx="1">
                  <c:v>6.4105214999999998</c:v>
                </c:pt>
                <c:pt idx="2">
                  <c:v>6.0151316599999998</c:v>
                </c:pt>
                <c:pt idx="3">
                  <c:v>6.2183105000000003</c:v>
                </c:pt>
                <c:pt idx="4">
                  <c:v>7.0949187999999994</c:v>
                </c:pt>
                <c:pt idx="5">
                  <c:v>6.8319238100000002</c:v>
                </c:pt>
                <c:pt idx="6">
                  <c:v>4.4872189999999996</c:v>
                </c:pt>
                <c:pt idx="7">
                  <c:v>4.2814525000000003</c:v>
                </c:pt>
                <c:pt idx="8">
                  <c:v>4.5150740000000003</c:v>
                </c:pt>
                <c:pt idx="9">
                  <c:v>4.5641660000000002</c:v>
                </c:pt>
                <c:pt idx="10">
                  <c:v>4.0998679999999998</c:v>
                </c:pt>
                <c:pt idx="11">
                  <c:v>3.471066</c:v>
                </c:pt>
              </c:numCache>
            </c:numRef>
          </c:val>
        </c:ser>
        <c:ser>
          <c:idx val="1"/>
          <c:order val="1"/>
          <c:tx>
            <c:strRef>
              <c:f>'Frequency Response cost chart'!$C$1</c:f>
              <c:strCache>
                <c:ptCount val="1"/>
                <c:pt idx="0">
                  <c:v>BM Dynamic FFR respons energy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chart'!$C$2:$C$13</c:f>
              <c:numCache>
                <c:formatCode>#,##0.0</c:formatCode>
                <c:ptCount val="12"/>
                <c:pt idx="0">
                  <c:v>0.55380868000000005</c:v>
                </c:pt>
                <c:pt idx="1">
                  <c:v>0.54743238999999988</c:v>
                </c:pt>
                <c:pt idx="2">
                  <c:v>0.60357813999999999</c:v>
                </c:pt>
                <c:pt idx="3">
                  <c:v>0.62210239000000001</c:v>
                </c:pt>
                <c:pt idx="4">
                  <c:v>0.53953089999999992</c:v>
                </c:pt>
                <c:pt idx="5">
                  <c:v>0.68012787999999991</c:v>
                </c:pt>
                <c:pt idx="6">
                  <c:v>0.75502877000000013</c:v>
                </c:pt>
                <c:pt idx="7">
                  <c:v>0.88314155000000005</c:v>
                </c:pt>
                <c:pt idx="8">
                  <c:v>0.76932865999999989</c:v>
                </c:pt>
                <c:pt idx="9">
                  <c:v>0.85581048999999987</c:v>
                </c:pt>
                <c:pt idx="10">
                  <c:v>0.80038798000000011</c:v>
                </c:pt>
                <c:pt idx="11">
                  <c:v>0.69376451999999988</c:v>
                </c:pt>
              </c:numCache>
            </c:numRef>
          </c:val>
        </c:ser>
        <c:ser>
          <c:idx val="2"/>
          <c:order val="2"/>
          <c:tx>
            <c:strRef>
              <c:f>'Frequency Response cost chart'!$D$1</c:f>
              <c:strCache>
                <c:ptCount val="1"/>
                <c:pt idx="0">
                  <c:v>CHP (NBM) Dynamic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chart'!$D$2:$D$13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'Frequency Response cost chart'!$E$1</c:f>
              <c:strCache>
                <c:ptCount val="1"/>
                <c:pt idx="0">
                  <c:v>CHP (NBM) Static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chart'!$E$2:$E$13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'Frequency Response cost chart'!$F$1</c:f>
              <c:strCache>
                <c:ptCount val="1"/>
                <c:pt idx="0">
                  <c:v>Generation: Balancing Support (NBM) Dynamic FFR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chart'!$F$2:$F$13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'Frequency Response cost chart'!$G$1</c:f>
              <c:strCache>
                <c:ptCount val="1"/>
                <c:pt idx="0">
                  <c:v>Generation: Balancing Support (NBM) Static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chart'!$G$2:$G$13</c:f>
              <c:numCache>
                <c:formatCode>#,##0.0</c:formatCode>
                <c:ptCount val="12"/>
                <c:pt idx="0">
                  <c:v>0.35637523999999998</c:v>
                </c:pt>
                <c:pt idx="1">
                  <c:v>0.38703046999999996</c:v>
                </c:pt>
                <c:pt idx="2">
                  <c:v>0.36581964</c:v>
                </c:pt>
                <c:pt idx="3">
                  <c:v>0.37759540000000003</c:v>
                </c:pt>
                <c:pt idx="4">
                  <c:v>0.34442232</c:v>
                </c:pt>
                <c:pt idx="5">
                  <c:v>0.34969059999999996</c:v>
                </c:pt>
                <c:pt idx="6">
                  <c:v>0.34463721999999997</c:v>
                </c:pt>
                <c:pt idx="7">
                  <c:v>0.165654</c:v>
                </c:pt>
                <c:pt idx="8">
                  <c:v>0.16918320000000001</c:v>
                </c:pt>
                <c:pt idx="9">
                  <c:v>0.17874470000000001</c:v>
                </c:pt>
                <c:pt idx="10">
                  <c:v>0.17062460000000002</c:v>
                </c:pt>
                <c:pt idx="11">
                  <c:v>0.18701570000000001</c:v>
                </c:pt>
              </c:numCache>
            </c:numRef>
          </c:val>
        </c:ser>
        <c:ser>
          <c:idx val="6"/>
          <c:order val="6"/>
          <c:tx>
            <c:strRef>
              <c:f>'Frequency Response cost chart'!$H$1</c:f>
              <c:strCache>
                <c:ptCount val="1"/>
                <c:pt idx="0">
                  <c:v>Generation: Standby/backup (NBM) Dynamic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chart'!$H$2:$H$13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'Frequency Response cost chart'!$I$1</c:f>
              <c:strCache>
                <c:ptCount val="1"/>
                <c:pt idx="0">
                  <c:v>Generation: Standby/backup (NBM) Static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chart'!$I$2:$I$13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'Frequency Response cost chart'!$J$1</c:f>
              <c:strCache>
                <c:ptCount val="1"/>
                <c:pt idx="0">
                  <c:v>Load Response (NBM) Dynamic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chart'!$J$2:$J$13</c:f>
              <c:numCache>
                <c:formatCode>#,##0.0</c:formatCode>
                <c:ptCount val="12"/>
                <c:pt idx="0">
                  <c:v>0.11484</c:v>
                </c:pt>
                <c:pt idx="1">
                  <c:v>0.12275999999999999</c:v>
                </c:pt>
                <c:pt idx="2">
                  <c:v>0.16644</c:v>
                </c:pt>
                <c:pt idx="3">
                  <c:v>0.12275999999999999</c:v>
                </c:pt>
                <c:pt idx="4">
                  <c:v>0.16632</c:v>
                </c:pt>
                <c:pt idx="5">
                  <c:v>0.16632</c:v>
                </c:pt>
                <c:pt idx="6">
                  <c:v>0.172095</c:v>
                </c:pt>
                <c:pt idx="7">
                  <c:v>0.25612800000000002</c:v>
                </c:pt>
                <c:pt idx="8">
                  <c:v>0.27379199999999998</c:v>
                </c:pt>
                <c:pt idx="9">
                  <c:v>0.27379199999999998</c:v>
                </c:pt>
                <c:pt idx="10">
                  <c:v>0.24729599999999999</c:v>
                </c:pt>
                <c:pt idx="11">
                  <c:v>0.273424</c:v>
                </c:pt>
              </c:numCache>
            </c:numRef>
          </c:val>
        </c:ser>
        <c:ser>
          <c:idx val="9"/>
          <c:order val="9"/>
          <c:tx>
            <c:strRef>
              <c:f>'Frequency Response cost chart'!$K$1</c:f>
              <c:strCache>
                <c:ptCount val="1"/>
                <c:pt idx="0">
                  <c:v>Load Response (NBM) Static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chart'!$K$2:$K$13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'Frequency Response cost chart'!$L$1</c:f>
              <c:strCache>
                <c:ptCount val="1"/>
                <c:pt idx="0">
                  <c:v>Other (NBM) Dynamic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chart'!$L$2:$L$13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'Frequency Response cost chart'!$M$1</c:f>
              <c:strCache>
                <c:ptCount val="1"/>
                <c:pt idx="0">
                  <c:v>Other (NBM) Static FFR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chart'!$M$2:$M$13</c:f>
              <c:numCache>
                <c:formatCode>#,##0.0</c:formatCode>
                <c:ptCount val="12"/>
                <c:pt idx="0">
                  <c:v>4.1651500000000001E-2</c:v>
                </c:pt>
                <c:pt idx="1">
                  <c:v>3.5189999999999999E-2</c:v>
                </c:pt>
                <c:pt idx="2">
                  <c:v>5.1118999999999998E-2</c:v>
                </c:pt>
                <c:pt idx="3">
                  <c:v>5.3656500000000003E-2</c:v>
                </c:pt>
                <c:pt idx="4">
                  <c:v>1.8134999999999998E-2</c:v>
                </c:pt>
                <c:pt idx="5">
                  <c:v>5.8560599999999997E-2</c:v>
                </c:pt>
                <c:pt idx="6">
                  <c:v>7.5698799999999983E-2</c:v>
                </c:pt>
                <c:pt idx="7">
                  <c:v>9.2248999999999998E-2</c:v>
                </c:pt>
                <c:pt idx="8">
                  <c:v>0.11453099999999999</c:v>
                </c:pt>
                <c:pt idx="9">
                  <c:v>0.26041555999999999</c:v>
                </c:pt>
                <c:pt idx="10">
                  <c:v>0.20054391999999999</c:v>
                </c:pt>
                <c:pt idx="11">
                  <c:v>0.30053920000000001</c:v>
                </c:pt>
              </c:numCache>
            </c:numRef>
          </c:val>
        </c:ser>
        <c:ser>
          <c:idx val="12"/>
          <c:order val="12"/>
          <c:tx>
            <c:strRef>
              <c:f>'Frequency Response cost chart'!$N$1</c:f>
              <c:strCache>
                <c:ptCount val="1"/>
                <c:pt idx="0">
                  <c:v>BM Optional Dynamic response services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chart'!$N$2:$N$13</c:f>
              <c:numCache>
                <c:formatCode>#,##0.0</c:formatCode>
                <c:ptCount val="12"/>
                <c:pt idx="0">
                  <c:v>2.3490681799999997</c:v>
                </c:pt>
                <c:pt idx="1">
                  <c:v>2.3428296299999998</c:v>
                </c:pt>
                <c:pt idx="2">
                  <c:v>2.5384361800000002</c:v>
                </c:pt>
                <c:pt idx="3">
                  <c:v>2.9594842299999984</c:v>
                </c:pt>
                <c:pt idx="4">
                  <c:v>2.59922246</c:v>
                </c:pt>
                <c:pt idx="5">
                  <c:v>3.3525249499999981</c:v>
                </c:pt>
                <c:pt idx="6">
                  <c:v>3.5001567599999976</c:v>
                </c:pt>
                <c:pt idx="7">
                  <c:v>3.4325683300000001</c:v>
                </c:pt>
                <c:pt idx="8">
                  <c:v>3.5231676400000005</c:v>
                </c:pt>
                <c:pt idx="9">
                  <c:v>2.9374951899999977</c:v>
                </c:pt>
                <c:pt idx="10">
                  <c:v>2.6256546500000004</c:v>
                </c:pt>
                <c:pt idx="11">
                  <c:v>3.4202921100000006</c:v>
                </c:pt>
              </c:numCache>
            </c:numRef>
          </c:val>
        </c:ser>
        <c:ser>
          <c:idx val="13"/>
          <c:order val="13"/>
          <c:tx>
            <c:strRef>
              <c:f>'Frequency Response cost chart'!$O$1</c:f>
              <c:strCache>
                <c:ptCount val="1"/>
                <c:pt idx="0">
                  <c:v>BM Optional Static response services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chart'!$O$2:$O$13</c:f>
              <c:numCache>
                <c:formatCode>#,##0.0</c:formatCode>
                <c:ptCount val="12"/>
                <c:pt idx="0">
                  <c:v>0.92304088427760977</c:v>
                </c:pt>
                <c:pt idx="1">
                  <c:v>0.81167553808345372</c:v>
                </c:pt>
                <c:pt idx="2">
                  <c:v>1.0733844372851009</c:v>
                </c:pt>
                <c:pt idx="3">
                  <c:v>1.3709771012280656</c:v>
                </c:pt>
                <c:pt idx="4">
                  <c:v>1.0790893909788539</c:v>
                </c:pt>
                <c:pt idx="5">
                  <c:v>1.1459613544391918</c:v>
                </c:pt>
                <c:pt idx="6">
                  <c:v>0.69202180999999996</c:v>
                </c:pt>
                <c:pt idx="7">
                  <c:v>0.74212699000000004</c:v>
                </c:pt>
                <c:pt idx="8">
                  <c:v>0.9304630199999997</c:v>
                </c:pt>
                <c:pt idx="9">
                  <c:v>1.2124346699999999</c:v>
                </c:pt>
                <c:pt idx="10">
                  <c:v>1.03020932</c:v>
                </c:pt>
                <c:pt idx="11">
                  <c:v>0.66175479999999998</c:v>
                </c:pt>
              </c:numCache>
            </c:numRef>
          </c:val>
        </c:ser>
        <c:ser>
          <c:idx val="14"/>
          <c:order val="14"/>
          <c:tx>
            <c:strRef>
              <c:f>'Frequency Response cost chart'!$P$1</c:f>
              <c:strCache>
                <c:ptCount val="1"/>
                <c:pt idx="0">
                  <c:v>CHP (NBM) FCDM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chart'!$P$2:$P$13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'Frequency Response cost chart'!$Q$1</c:f>
              <c:strCache>
                <c:ptCount val="1"/>
                <c:pt idx="0">
                  <c:v>Generation: Balancing Support (NBM) FCDM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chart'!$Q$2:$Q$13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'Frequency Response cost chart'!$R$1</c:f>
              <c:strCache>
                <c:ptCount val="1"/>
                <c:pt idx="0">
                  <c:v>Generation: Standby/backup (NBM) FCDM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chart'!$R$2:$R$13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'Frequency Response cost chart'!$S$1</c:f>
              <c:strCache>
                <c:ptCount val="1"/>
                <c:pt idx="0">
                  <c:v>Load Response (NBM) FCDM + Bilateral Optional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chart'!$S$2:$S$13</c:f>
              <c:numCache>
                <c:formatCode>#,##0.0</c:formatCode>
                <c:ptCount val="12"/>
                <c:pt idx="0">
                  <c:v>0.50111658000000003</c:v>
                </c:pt>
                <c:pt idx="1">
                  <c:v>0.54545215999999996</c:v>
                </c:pt>
                <c:pt idx="2">
                  <c:v>0.55101362000000009</c:v>
                </c:pt>
                <c:pt idx="3">
                  <c:v>0.58096820999999998</c:v>
                </c:pt>
                <c:pt idx="4">
                  <c:v>0.49372717999999999</c:v>
                </c:pt>
                <c:pt idx="5">
                  <c:v>0.36404852999999998</c:v>
                </c:pt>
                <c:pt idx="6">
                  <c:v>0.52461115000000003</c:v>
                </c:pt>
                <c:pt idx="7">
                  <c:v>0.62611092000000002</c:v>
                </c:pt>
                <c:pt idx="8">
                  <c:v>0.56071433999999998</c:v>
                </c:pt>
                <c:pt idx="9">
                  <c:v>0.45531299999999997</c:v>
                </c:pt>
                <c:pt idx="10">
                  <c:v>0.56574582999999989</c:v>
                </c:pt>
                <c:pt idx="11">
                  <c:v>0.44953391000000004</c:v>
                </c:pt>
              </c:numCache>
            </c:numRef>
          </c:val>
        </c:ser>
        <c:ser>
          <c:idx val="18"/>
          <c:order val="18"/>
          <c:tx>
            <c:strRef>
              <c:f>'Frequency Response cost chart'!$T$1</c:f>
              <c:strCache>
                <c:ptCount val="1"/>
                <c:pt idx="0">
                  <c:v>Other (NBM) FCDM</c:v>
                </c:pt>
              </c:strCache>
            </c:strRef>
          </c:tx>
          <c:invertIfNegative val="0"/>
          <c:cat>
            <c:numRef>
              <c:f>'Frequency Response cost chart'!$A$2:$A$13</c:f>
              <c:numCache>
                <c:formatCode>mmm\-yy</c:formatCode>
                <c:ptCount val="12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</c:numCache>
            </c:numRef>
          </c:cat>
          <c:val>
            <c:numRef>
              <c:f>'Frequency Response cost chart'!$T$2:$T$13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4383232"/>
        <c:axId val="84384768"/>
      </c:barChart>
      <c:dateAx>
        <c:axId val="843832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4384768"/>
        <c:crosses val="autoZero"/>
        <c:auto val="1"/>
        <c:lblOffset val="100"/>
        <c:baseTimeUnit val="months"/>
      </c:dateAx>
      <c:valAx>
        <c:axId val="84384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 Million</a:t>
                </a:r>
              </a:p>
            </c:rich>
          </c:tx>
          <c:layout/>
          <c:overlay val="0"/>
        </c:title>
        <c:numFmt formatCode="#,##0.0" sourceLinked="1"/>
        <c:majorTickMark val="none"/>
        <c:minorTickMark val="none"/>
        <c:tickLblPos val="nextTo"/>
        <c:crossAx val="843832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80" workbookViewId="0" zoomToFit="1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123" workbookViewId="0" zoomToFit="1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80" workbookViewId="0" zoomToFit="1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8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123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123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123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123" workbookViewId="0" zoomToFit="1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123" workbookViewId="0" zoomToFit="1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123" workbookViewId="0" zoomToFit="1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123" workbookViewId="0" zoomToFit="1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zoomScale="12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19050</xdr:rowOff>
    </xdr:from>
    <xdr:to>
      <xdr:col>12</xdr:col>
      <xdr:colOff>228600</xdr:colOff>
      <xdr:row>24</xdr:row>
      <xdr:rowOff>76200</xdr:rowOff>
    </xdr:to>
    <xdr:sp macro="" textlink="">
      <xdr:nvSpPr>
        <xdr:cNvPr id="2" name="TextBox 1"/>
        <xdr:cNvSpPr txBox="1"/>
      </xdr:nvSpPr>
      <xdr:spPr>
        <a:xfrm>
          <a:off x="781050" y="209550"/>
          <a:ext cx="6762750" cy="443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Welcome t</a:t>
          </a:r>
          <a:r>
            <a:rPr lang="en-GB" sz="1100" baseline="0"/>
            <a:t>o the 4th edition of the NBM cost and volume report covering the period 01/04/2016 to 31/03/2017.</a:t>
          </a:r>
        </a:p>
        <a:p>
          <a:endParaRPr lang="en-GB" sz="1100" baseline="0"/>
        </a:p>
        <a:p>
          <a:r>
            <a:rPr lang="en-GB" sz="1100" baseline="0"/>
            <a:t>The file contains all of the data and charts found in the main report.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15</xdr:row>
      <xdr:rowOff>119061</xdr:rowOff>
    </xdr:from>
    <xdr:to>
      <xdr:col>12</xdr:col>
      <xdr:colOff>371475</xdr:colOff>
      <xdr:row>48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0</xdr:row>
      <xdr:rowOff>123824</xdr:rowOff>
    </xdr:from>
    <xdr:to>
      <xdr:col>21</xdr:col>
      <xdr:colOff>400050</xdr:colOff>
      <xdr:row>25</xdr:row>
      <xdr:rowOff>76199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20</xdr:col>
      <xdr:colOff>247650</xdr:colOff>
      <xdr:row>25</xdr:row>
      <xdr:rowOff>19049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0</xdr:row>
      <xdr:rowOff>28575</xdr:rowOff>
    </xdr:from>
    <xdr:to>
      <xdr:col>32</xdr:col>
      <xdr:colOff>38100</xdr:colOff>
      <xdr:row>26</xdr:row>
      <xdr:rowOff>19051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0</xdr:row>
      <xdr:rowOff>190500</xdr:rowOff>
    </xdr:from>
    <xdr:to>
      <xdr:col>32</xdr:col>
      <xdr:colOff>123825</xdr:colOff>
      <xdr:row>29</xdr:row>
      <xdr:rowOff>80963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180974</xdr:colOff>
      <xdr:row>0</xdr:row>
      <xdr:rowOff>95250</xdr:rowOff>
    </xdr:from>
    <xdr:to>
      <xdr:col>28</xdr:col>
      <xdr:colOff>380999</xdr:colOff>
      <xdr:row>26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447675</xdr:colOff>
      <xdr:row>0</xdr:row>
      <xdr:rowOff>90487</xdr:rowOff>
    </xdr:from>
    <xdr:to>
      <xdr:col>28</xdr:col>
      <xdr:colOff>504825</xdr:colOff>
      <xdr:row>28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defaultRowHeight="15" x14ac:dyDescent="0.25"/>
  <cols>
    <col min="1" max="16384" width="9.140625" style="19"/>
  </cols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K27"/>
    </sheetView>
  </sheetViews>
  <sheetFormatPr defaultRowHeight="15" x14ac:dyDescent="0.25"/>
  <cols>
    <col min="1" max="1" width="11.140625" customWidth="1"/>
    <col min="2" max="2" width="30.28515625" customWidth="1"/>
  </cols>
  <sheetData>
    <row r="1" spans="1:11" x14ac:dyDescent="0.25">
      <c r="A1" s="48" t="s">
        <v>19</v>
      </c>
      <c r="B1" s="49" t="s">
        <v>28</v>
      </c>
      <c r="C1" s="51" t="s">
        <v>34</v>
      </c>
      <c r="D1" s="53" t="s">
        <v>38</v>
      </c>
      <c r="E1" s="77" t="s">
        <v>35</v>
      </c>
      <c r="F1" s="78" t="s">
        <v>36</v>
      </c>
      <c r="G1" s="79" t="s">
        <v>102</v>
      </c>
      <c r="H1" s="58" t="s">
        <v>103</v>
      </c>
      <c r="I1" s="80" t="s">
        <v>104</v>
      </c>
      <c r="J1" s="81" t="s">
        <v>39</v>
      </c>
      <c r="K1" s="75" t="s">
        <v>5</v>
      </c>
    </row>
    <row r="2" spans="1:11" x14ac:dyDescent="0.25">
      <c r="A2" s="52">
        <v>42461</v>
      </c>
      <c r="B2" s="9" t="s">
        <v>108</v>
      </c>
      <c r="C2" s="51">
        <v>735748.15999999992</v>
      </c>
      <c r="D2" s="54">
        <v>4290.2352132127589</v>
      </c>
      <c r="E2" s="55">
        <v>14515.926002057198</v>
      </c>
      <c r="F2" s="56">
        <v>1708733.6814339855</v>
      </c>
      <c r="G2" s="57">
        <v>74454.56296897374</v>
      </c>
      <c r="H2" s="58">
        <v>0</v>
      </c>
      <c r="I2" s="59">
        <v>0</v>
      </c>
      <c r="J2" s="60">
        <v>24749.574381770009</v>
      </c>
      <c r="K2" s="76">
        <v>2562492.1399999987</v>
      </c>
    </row>
    <row r="3" spans="1:11" x14ac:dyDescent="0.25">
      <c r="A3" s="52">
        <v>42491</v>
      </c>
      <c r="B3" s="9" t="s">
        <v>108</v>
      </c>
      <c r="C3" s="51">
        <v>898821.13</v>
      </c>
      <c r="D3" s="54">
        <v>235.35070776557743</v>
      </c>
      <c r="E3" s="55">
        <v>18148.517268972177</v>
      </c>
      <c r="F3" s="56">
        <v>1866934.0648269439</v>
      </c>
      <c r="G3" s="57">
        <v>86669.237742393336</v>
      </c>
      <c r="H3" s="58">
        <v>0</v>
      </c>
      <c r="I3" s="59">
        <v>0</v>
      </c>
      <c r="J3" s="60">
        <v>29001.039453924917</v>
      </c>
      <c r="K3" s="76">
        <v>2899809.34</v>
      </c>
    </row>
    <row r="4" spans="1:11" x14ac:dyDescent="0.25">
      <c r="A4" s="52">
        <v>42522</v>
      </c>
      <c r="B4" s="9" t="s">
        <v>108</v>
      </c>
      <c r="C4" s="51">
        <v>898340.04000000015</v>
      </c>
      <c r="D4" s="54">
        <v>180.96375181902366</v>
      </c>
      <c r="E4" s="55">
        <v>18360.441679732263</v>
      </c>
      <c r="F4" s="56">
        <v>1935858.3782849603</v>
      </c>
      <c r="G4" s="57">
        <v>88902.145020689641</v>
      </c>
      <c r="H4" s="58">
        <v>0</v>
      </c>
      <c r="I4" s="59">
        <v>0</v>
      </c>
      <c r="J4" s="60">
        <v>30226.051262798635</v>
      </c>
      <c r="K4" s="76">
        <v>2971868.0200000005</v>
      </c>
    </row>
    <row r="5" spans="1:11" x14ac:dyDescent="0.25">
      <c r="A5" s="52">
        <v>42552</v>
      </c>
      <c r="B5" s="9" t="s">
        <v>108</v>
      </c>
      <c r="C5" s="51">
        <v>875246.6399999999</v>
      </c>
      <c r="D5" s="54">
        <v>295.12727556313337</v>
      </c>
      <c r="E5" s="55">
        <v>23406.245017614423</v>
      </c>
      <c r="F5" s="56">
        <v>1954405.7928775419</v>
      </c>
      <c r="G5" s="57">
        <v>90791.078993103452</v>
      </c>
      <c r="H5" s="58">
        <v>0</v>
      </c>
      <c r="I5" s="59">
        <v>0</v>
      </c>
      <c r="J5" s="60">
        <v>37227.385836177476</v>
      </c>
      <c r="K5" s="76">
        <v>2981372.2700000005</v>
      </c>
    </row>
    <row r="6" spans="1:11" x14ac:dyDescent="0.25">
      <c r="A6" s="52">
        <v>42583</v>
      </c>
      <c r="B6" s="9" t="s">
        <v>108</v>
      </c>
      <c r="C6" s="51">
        <v>918120.79999999993</v>
      </c>
      <c r="D6" s="54">
        <v>243.33732010280806</v>
      </c>
      <c r="E6" s="55">
        <v>21199.596273285501</v>
      </c>
      <c r="F6" s="56">
        <v>2009174.9114556417</v>
      </c>
      <c r="G6" s="57">
        <v>90885.337544827576</v>
      </c>
      <c r="H6" s="58">
        <v>0</v>
      </c>
      <c r="I6" s="59">
        <v>0</v>
      </c>
      <c r="J6" s="60">
        <v>31800.917406143344</v>
      </c>
      <c r="K6" s="76">
        <v>3071424.9000000008</v>
      </c>
    </row>
    <row r="7" spans="1:11" x14ac:dyDescent="0.25">
      <c r="A7" s="52">
        <v>42614</v>
      </c>
      <c r="B7" s="9" t="s">
        <v>108</v>
      </c>
      <c r="C7" s="51">
        <v>879575.07</v>
      </c>
      <c r="D7" s="54">
        <v>141.87078467315135</v>
      </c>
      <c r="E7" s="55">
        <v>14765.527098796709</v>
      </c>
      <c r="F7" s="56">
        <v>2006700.3599798232</v>
      </c>
      <c r="G7" s="57">
        <v>83533.721351724147</v>
      </c>
      <c r="H7" s="58">
        <v>0</v>
      </c>
      <c r="I7" s="59">
        <v>0</v>
      </c>
      <c r="J7" s="60">
        <v>26877.620784982933</v>
      </c>
      <c r="K7" s="76">
        <v>3011594.17</v>
      </c>
    </row>
    <row r="8" spans="1:11" x14ac:dyDescent="0.25">
      <c r="A8" s="52">
        <v>42644</v>
      </c>
      <c r="B8" s="9" t="s">
        <v>108</v>
      </c>
      <c r="C8" s="51">
        <v>1324036.5599999998</v>
      </c>
      <c r="D8" s="54">
        <v>146.03323616014242</v>
      </c>
      <c r="E8" s="55">
        <v>14152.603951710487</v>
      </c>
      <c r="F8" s="56">
        <v>1970685.5245682031</v>
      </c>
      <c r="G8" s="57">
        <v>75039.293319456541</v>
      </c>
      <c r="H8" s="58">
        <v>0</v>
      </c>
      <c r="I8" s="59">
        <v>0</v>
      </c>
      <c r="J8" s="60">
        <v>22716.984924469929</v>
      </c>
      <c r="K8" s="76">
        <v>3406777.0000000005</v>
      </c>
    </row>
    <row r="9" spans="1:11" x14ac:dyDescent="0.25">
      <c r="A9" s="52">
        <v>42675</v>
      </c>
      <c r="B9" s="9" t="s">
        <v>108</v>
      </c>
      <c r="C9" s="51">
        <v>4415469.5699999994</v>
      </c>
      <c r="D9" s="54">
        <v>505.58880577166133</v>
      </c>
      <c r="E9" s="55">
        <v>10890.475812705079</v>
      </c>
      <c r="F9" s="56">
        <v>1853769.8575316938</v>
      </c>
      <c r="G9" s="57">
        <v>79691.25</v>
      </c>
      <c r="H9" s="58">
        <v>0</v>
      </c>
      <c r="I9" s="59">
        <v>0</v>
      </c>
      <c r="J9" s="60">
        <v>165854.51784982934</v>
      </c>
      <c r="K9" s="76">
        <v>6526181.2599999988</v>
      </c>
    </row>
    <row r="10" spans="1:11" x14ac:dyDescent="0.25">
      <c r="A10" s="52">
        <v>42705</v>
      </c>
      <c r="B10" s="9" t="s">
        <v>108</v>
      </c>
      <c r="C10" s="51">
        <v>4658758.2199999988</v>
      </c>
      <c r="D10" s="54">
        <v>92.383879695008702</v>
      </c>
      <c r="E10" s="55">
        <v>6208.5750619299215</v>
      </c>
      <c r="F10" s="56">
        <v>1911796.9753778905</v>
      </c>
      <c r="G10" s="57">
        <v>63595.985168539322</v>
      </c>
      <c r="H10" s="58">
        <v>0</v>
      </c>
      <c r="I10" s="59">
        <v>0</v>
      </c>
      <c r="J10" s="60">
        <v>237586.71051194536</v>
      </c>
      <c r="K10" s="76">
        <v>6878038.8499999987</v>
      </c>
    </row>
    <row r="11" spans="1:11" x14ac:dyDescent="0.25">
      <c r="A11" s="52">
        <v>42736</v>
      </c>
      <c r="B11" s="9" t="s">
        <v>108</v>
      </c>
      <c r="C11" s="51">
        <v>4253000.24</v>
      </c>
      <c r="D11" s="54">
        <v>69.001649478408183</v>
      </c>
      <c r="E11" s="55">
        <v>4833.9783315005789</v>
      </c>
      <c r="F11" s="56">
        <v>1784033.8885728302</v>
      </c>
      <c r="G11" s="57">
        <v>63504.099999999991</v>
      </c>
      <c r="H11" s="58">
        <v>0</v>
      </c>
      <c r="I11" s="59">
        <v>0</v>
      </c>
      <c r="J11" s="60">
        <v>213943.47144619131</v>
      </c>
      <c r="K11" s="76">
        <v>6319384.6800000006</v>
      </c>
    </row>
    <row r="12" spans="1:11" x14ac:dyDescent="0.25">
      <c r="A12" s="52">
        <v>42767</v>
      </c>
      <c r="B12" s="9" t="s">
        <v>108</v>
      </c>
      <c r="C12" s="51">
        <v>3975640.7199999997</v>
      </c>
      <c r="D12" s="54">
        <v>2.8140686964308563</v>
      </c>
      <c r="E12" s="55">
        <v>3756.8025653232244</v>
      </c>
      <c r="F12" s="56">
        <v>1652377.5743738008</v>
      </c>
      <c r="G12" s="57">
        <v>58923.734337580696</v>
      </c>
      <c r="H12" s="58">
        <v>0</v>
      </c>
      <c r="I12" s="59">
        <v>0</v>
      </c>
      <c r="J12" s="60">
        <v>213993.18465459894</v>
      </c>
      <c r="K12" s="76">
        <v>5904694.8299999991</v>
      </c>
    </row>
    <row r="13" spans="1:11" x14ac:dyDescent="0.25">
      <c r="A13" s="52">
        <v>42795</v>
      </c>
      <c r="B13" s="9" t="s">
        <v>108</v>
      </c>
      <c r="C13" s="51">
        <v>4507617.6199999992</v>
      </c>
      <c r="D13" s="54">
        <v>18.006435112700707</v>
      </c>
      <c r="E13" s="55">
        <v>2902.7069624981605</v>
      </c>
      <c r="F13" s="56">
        <v>1885800.13</v>
      </c>
      <c r="G13" s="57">
        <v>67278.016602389136</v>
      </c>
      <c r="H13" s="58">
        <v>0</v>
      </c>
      <c r="I13" s="59">
        <v>0</v>
      </c>
      <c r="J13" s="60">
        <v>285916.02999999997</v>
      </c>
      <c r="K13" s="76">
        <v>6749532.5099999998</v>
      </c>
    </row>
    <row r="15" spans="1:11" x14ac:dyDescent="0.25">
      <c r="A15" s="48" t="s">
        <v>19</v>
      </c>
      <c r="B15" s="49" t="s">
        <v>28</v>
      </c>
      <c r="C15" s="51" t="s">
        <v>34</v>
      </c>
      <c r="D15" s="82" t="s">
        <v>38</v>
      </c>
      <c r="E15" s="83" t="s">
        <v>35</v>
      </c>
      <c r="F15" s="84" t="s">
        <v>36</v>
      </c>
      <c r="G15" s="79" t="s">
        <v>102</v>
      </c>
      <c r="H15" s="85" t="s">
        <v>103</v>
      </c>
      <c r="I15" s="80" t="s">
        <v>104</v>
      </c>
      <c r="J15" s="81" t="s">
        <v>39</v>
      </c>
      <c r="K15" s="75" t="s">
        <v>5</v>
      </c>
    </row>
    <row r="16" spans="1:11" x14ac:dyDescent="0.25">
      <c r="A16" s="52">
        <v>42461</v>
      </c>
      <c r="B16" s="9" t="s">
        <v>109</v>
      </c>
      <c r="C16" s="51">
        <v>224160.51406399184</v>
      </c>
      <c r="D16" s="61">
        <v>2404.9629695144631</v>
      </c>
      <c r="E16" s="62">
        <v>8384.8875537862914</v>
      </c>
      <c r="F16" s="63">
        <v>249432.21764422025</v>
      </c>
      <c r="G16" s="57">
        <v>31454.420353968409</v>
      </c>
      <c r="H16" s="58">
        <v>0</v>
      </c>
      <c r="I16" s="59">
        <v>0</v>
      </c>
      <c r="J16" s="60">
        <v>18383.925655504619</v>
      </c>
      <c r="K16" s="76">
        <v>534220.92824098584</v>
      </c>
    </row>
    <row r="17" spans="1:11" x14ac:dyDescent="0.25">
      <c r="A17" s="52">
        <v>42491</v>
      </c>
      <c r="B17" s="9" t="s">
        <v>109</v>
      </c>
      <c r="C17" s="51">
        <v>295680.48484848486</v>
      </c>
      <c r="D17" s="61">
        <v>95.283687354484769</v>
      </c>
      <c r="E17" s="62">
        <v>10066.145586278402</v>
      </c>
      <c r="F17" s="63">
        <v>252459.68239216637</v>
      </c>
      <c r="G17" s="57">
        <v>35076.676662528713</v>
      </c>
      <c r="H17" s="58">
        <v>0</v>
      </c>
      <c r="I17" s="59">
        <v>0</v>
      </c>
      <c r="J17" s="60">
        <v>22441.548979893665</v>
      </c>
      <c r="K17" s="76">
        <v>615819.82215670648</v>
      </c>
    </row>
    <row r="18" spans="1:11" x14ac:dyDescent="0.25">
      <c r="A18" s="52">
        <v>42522</v>
      </c>
      <c r="B18" s="9" t="s">
        <v>109</v>
      </c>
      <c r="C18" s="51">
        <v>297027.02665830724</v>
      </c>
      <c r="D18" s="61">
        <v>73.264676849807131</v>
      </c>
      <c r="E18" s="62">
        <v>11126.260058732223</v>
      </c>
      <c r="F18" s="63">
        <v>285211.45786893228</v>
      </c>
      <c r="G18" s="57">
        <v>37282.590219929072</v>
      </c>
      <c r="H18" s="58">
        <v>0</v>
      </c>
      <c r="I18" s="59">
        <v>0</v>
      </c>
      <c r="J18" s="60">
        <v>22630.605436688173</v>
      </c>
      <c r="K18" s="76">
        <v>653351.20491943893</v>
      </c>
    </row>
    <row r="19" spans="1:11" x14ac:dyDescent="0.25">
      <c r="A19" s="52">
        <v>42552</v>
      </c>
      <c r="B19" s="9" t="s">
        <v>109</v>
      </c>
      <c r="C19" s="51">
        <v>280501.63767326897</v>
      </c>
      <c r="D19" s="61">
        <v>120.22187215637042</v>
      </c>
      <c r="E19" s="62">
        <v>13535.783646157181</v>
      </c>
      <c r="F19" s="63">
        <v>288296.70440581773</v>
      </c>
      <c r="G19" s="57">
        <v>38774.94597607851</v>
      </c>
      <c r="H19" s="58">
        <v>0</v>
      </c>
      <c r="I19" s="59">
        <v>0</v>
      </c>
      <c r="J19" s="60">
        <v>27801.462753308318</v>
      </c>
      <c r="K19" s="76">
        <v>649030.75632678706</v>
      </c>
    </row>
    <row r="20" spans="1:11" x14ac:dyDescent="0.25">
      <c r="A20" s="52">
        <v>42583</v>
      </c>
      <c r="B20" s="9" t="s">
        <v>109</v>
      </c>
      <c r="C20" s="51">
        <v>299348.30401557474</v>
      </c>
      <c r="D20" s="61">
        <v>98.843940604220521</v>
      </c>
      <c r="E20" s="62">
        <v>11637.992398682094</v>
      </c>
      <c r="F20" s="63">
        <v>302499.49966557423</v>
      </c>
      <c r="G20" s="57">
        <v>37900.419142262188</v>
      </c>
      <c r="H20" s="58">
        <v>0</v>
      </c>
      <c r="I20" s="59">
        <v>0</v>
      </c>
      <c r="J20" s="60">
        <v>25171.447605175174</v>
      </c>
      <c r="K20" s="76">
        <v>676656.50676787272</v>
      </c>
    </row>
    <row r="21" spans="1:11" x14ac:dyDescent="0.25">
      <c r="A21" s="52">
        <v>42614</v>
      </c>
      <c r="B21" s="9" t="s">
        <v>109</v>
      </c>
      <c r="C21" s="51">
        <v>277303.34084927873</v>
      </c>
      <c r="D21" s="61">
        <v>94.336350070101759</v>
      </c>
      <c r="E21" s="62">
        <v>9261.5247547086637</v>
      </c>
      <c r="F21" s="63">
        <v>276634.03558308352</v>
      </c>
      <c r="G21" s="57">
        <v>34575.202682458592</v>
      </c>
      <c r="H21" s="58">
        <v>0</v>
      </c>
      <c r="I21" s="59">
        <v>0</v>
      </c>
      <c r="J21" s="60">
        <v>20446.855544492431</v>
      </c>
      <c r="K21" s="76">
        <v>618315.29576409201</v>
      </c>
    </row>
    <row r="22" spans="1:11" x14ac:dyDescent="0.25">
      <c r="A22" s="52">
        <v>42644</v>
      </c>
      <c r="B22" s="9" t="s">
        <v>109</v>
      </c>
      <c r="C22" s="51">
        <v>328826.60276633978</v>
      </c>
      <c r="D22" s="61">
        <v>60.007745182992707</v>
      </c>
      <c r="E22" s="62">
        <v>8753.4498275913757</v>
      </c>
      <c r="F22" s="63">
        <v>275066.78578535793</v>
      </c>
      <c r="G22" s="57">
        <v>30679.283203736351</v>
      </c>
      <c r="H22" s="58">
        <v>0</v>
      </c>
      <c r="I22" s="59">
        <v>0</v>
      </c>
      <c r="J22" s="60">
        <v>14202.878889441394</v>
      </c>
      <c r="K22" s="76">
        <v>657589.00821764977</v>
      </c>
    </row>
    <row r="23" spans="1:11" x14ac:dyDescent="0.25">
      <c r="A23" s="52">
        <v>42675</v>
      </c>
      <c r="B23" s="9" t="s">
        <v>109</v>
      </c>
      <c r="C23" s="51">
        <v>472723.72618912108</v>
      </c>
      <c r="D23" s="61">
        <v>440.71165082975619</v>
      </c>
      <c r="E23" s="62">
        <v>7604.2025522530748</v>
      </c>
      <c r="F23" s="63">
        <v>197254.23968104311</v>
      </c>
      <c r="G23" s="57">
        <v>25083.17140364676</v>
      </c>
      <c r="H23" s="58">
        <v>0</v>
      </c>
      <c r="I23" s="59">
        <v>0</v>
      </c>
      <c r="J23" s="60">
        <v>18809.920057514759</v>
      </c>
      <c r="K23" s="76">
        <v>721915.97153440851</v>
      </c>
    </row>
    <row r="24" spans="1:11" x14ac:dyDescent="0.25">
      <c r="A24" s="52">
        <v>42705</v>
      </c>
      <c r="B24" s="9" t="s">
        <v>109</v>
      </c>
      <c r="C24" s="51">
        <v>511101.46216161625</v>
      </c>
      <c r="D24" s="61">
        <v>105.88395627132735</v>
      </c>
      <c r="E24" s="62">
        <v>5176.146716262333</v>
      </c>
      <c r="F24" s="63">
        <v>205173.48107817397</v>
      </c>
      <c r="G24" s="57">
        <v>21773.399799169798</v>
      </c>
      <c r="H24" s="58">
        <v>0</v>
      </c>
      <c r="I24" s="59">
        <v>0</v>
      </c>
      <c r="J24" s="60">
        <v>26192.743433811531</v>
      </c>
      <c r="K24" s="76">
        <v>769523.11714530515</v>
      </c>
    </row>
    <row r="25" spans="1:11" x14ac:dyDescent="0.25">
      <c r="A25" s="52">
        <v>42736</v>
      </c>
      <c r="B25" s="9" t="s">
        <v>109</v>
      </c>
      <c r="C25" s="51">
        <v>479067.29469696968</v>
      </c>
      <c r="D25" s="61">
        <v>80.234476137683941</v>
      </c>
      <c r="E25" s="62">
        <v>4350.4580993602822</v>
      </c>
      <c r="F25" s="63">
        <v>187597.98839442502</v>
      </c>
      <c r="G25" s="57">
        <v>21371.49337293168</v>
      </c>
      <c r="H25" s="58">
        <v>0</v>
      </c>
      <c r="I25" s="59">
        <v>0</v>
      </c>
      <c r="J25" s="60">
        <v>24774.009130900366</v>
      </c>
      <c r="K25" s="76">
        <v>717241.47817072482</v>
      </c>
    </row>
    <row r="26" spans="1:11" x14ac:dyDescent="0.25">
      <c r="A26" s="52">
        <v>42767</v>
      </c>
      <c r="B26" s="9" t="s">
        <v>109</v>
      </c>
      <c r="C26" s="51">
        <v>436022.18181818182</v>
      </c>
      <c r="D26" s="61">
        <v>3.2721729028265774</v>
      </c>
      <c r="E26" s="62">
        <v>3627.1805108546287</v>
      </c>
      <c r="F26" s="63">
        <v>165344.42420972016</v>
      </c>
      <c r="G26" s="57">
        <v>18975.26100308969</v>
      </c>
      <c r="H26" s="58">
        <v>0</v>
      </c>
      <c r="I26" s="59">
        <v>0</v>
      </c>
      <c r="J26" s="60">
        <v>24457.897611834767</v>
      </c>
      <c r="K26" s="76">
        <v>648430.21732658392</v>
      </c>
    </row>
    <row r="27" spans="1:11" x14ac:dyDescent="0.25">
      <c r="A27" s="52">
        <v>42795</v>
      </c>
      <c r="B27" s="9" t="s">
        <v>109</v>
      </c>
      <c r="C27" s="51">
        <v>492090.91454644286</v>
      </c>
      <c r="D27" s="61">
        <v>6.124637793435614</v>
      </c>
      <c r="E27" s="62">
        <v>2537.6950248797425</v>
      </c>
      <c r="F27" s="63">
        <v>196930.22336778211</v>
      </c>
      <c r="G27" s="57">
        <v>24998.722121242303</v>
      </c>
      <c r="H27" s="58">
        <v>0</v>
      </c>
      <c r="I27" s="59">
        <v>0</v>
      </c>
      <c r="J27" s="60">
        <v>32660.244736842105</v>
      </c>
      <c r="K27" s="76">
        <v>749223.92443498259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3" sqref="A3:J15"/>
    </sheetView>
  </sheetViews>
  <sheetFormatPr defaultRowHeight="15" x14ac:dyDescent="0.25"/>
  <cols>
    <col min="1" max="4" width="14.28515625" customWidth="1"/>
  </cols>
  <sheetData>
    <row r="1" spans="1:10" x14ac:dyDescent="0.25">
      <c r="A1" s="16" t="s">
        <v>23</v>
      </c>
    </row>
    <row r="3" spans="1:10" x14ac:dyDescent="0.25">
      <c r="A3" s="86" t="s">
        <v>19</v>
      </c>
      <c r="B3" s="51" t="s">
        <v>34</v>
      </c>
      <c r="C3" s="53" t="s">
        <v>38</v>
      </c>
      <c r="D3" s="77" t="s">
        <v>35</v>
      </c>
      <c r="E3" s="78" t="s">
        <v>36</v>
      </c>
      <c r="F3" s="79" t="s">
        <v>102</v>
      </c>
      <c r="G3" s="58" t="s">
        <v>103</v>
      </c>
      <c r="H3" s="80" t="s">
        <v>104</v>
      </c>
      <c r="I3" s="81" t="s">
        <v>39</v>
      </c>
      <c r="J3" s="75" t="s">
        <v>5</v>
      </c>
    </row>
    <row r="4" spans="1:10" x14ac:dyDescent="0.25">
      <c r="A4" s="52">
        <v>42461</v>
      </c>
      <c r="B4" s="87">
        <v>0.73574815999999987</v>
      </c>
      <c r="C4" s="87">
        <v>4.290235213212759E-3</v>
      </c>
      <c r="D4" s="87">
        <v>1.4515926002057198E-2</v>
      </c>
      <c r="E4" s="87">
        <v>1.7087336814339855</v>
      </c>
      <c r="F4" s="87">
        <v>7.4454562968973736E-2</v>
      </c>
      <c r="G4" s="87">
        <v>0</v>
      </c>
      <c r="H4" s="87">
        <v>0</v>
      </c>
      <c r="I4" s="87">
        <v>2.4749574381770008E-2</v>
      </c>
      <c r="J4" s="88">
        <v>2.5624921399999994</v>
      </c>
    </row>
    <row r="5" spans="1:10" x14ac:dyDescent="0.25">
      <c r="A5" s="52">
        <v>42491</v>
      </c>
      <c r="B5" s="66">
        <v>0.89882112999999997</v>
      </c>
      <c r="C5" s="66">
        <v>2.3535070776557743E-4</v>
      </c>
      <c r="D5" s="66">
        <v>1.8148517268972177E-2</v>
      </c>
      <c r="E5" s="66">
        <v>1.8669340648269439</v>
      </c>
      <c r="F5" s="66">
        <v>8.6669237742393337E-2</v>
      </c>
      <c r="G5" s="66">
        <v>0</v>
      </c>
      <c r="H5" s="66">
        <v>0</v>
      </c>
      <c r="I5" s="66">
        <v>2.9001039453924918E-2</v>
      </c>
      <c r="J5" s="88">
        <v>2.89980934</v>
      </c>
    </row>
    <row r="6" spans="1:10" x14ac:dyDescent="0.25">
      <c r="A6" s="52">
        <v>42522</v>
      </c>
      <c r="B6" s="66">
        <v>0.89834004000000012</v>
      </c>
      <c r="C6" s="66">
        <v>1.8096375181902364E-4</v>
      </c>
      <c r="D6" s="66">
        <v>1.8360441679732262E-2</v>
      </c>
      <c r="E6" s="66">
        <v>1.9358583782849603</v>
      </c>
      <c r="F6" s="66">
        <v>8.8902145020689646E-2</v>
      </c>
      <c r="G6" s="66">
        <v>0</v>
      </c>
      <c r="H6" s="66">
        <v>0</v>
      </c>
      <c r="I6" s="66">
        <v>3.0226051262798634E-2</v>
      </c>
      <c r="J6" s="88">
        <v>2.9718680200000001</v>
      </c>
    </row>
    <row r="7" spans="1:10" x14ac:dyDescent="0.25">
      <c r="A7" s="52">
        <v>42552</v>
      </c>
      <c r="B7" s="66">
        <v>0.87524663999999985</v>
      </c>
      <c r="C7" s="66">
        <v>2.9512727556313336E-4</v>
      </c>
      <c r="D7" s="66">
        <v>2.3406245017614423E-2</v>
      </c>
      <c r="E7" s="66">
        <v>1.9544057928775418</v>
      </c>
      <c r="F7" s="66">
        <v>9.0791078993103458E-2</v>
      </c>
      <c r="G7" s="66">
        <v>0</v>
      </c>
      <c r="H7" s="66">
        <v>0</v>
      </c>
      <c r="I7" s="66">
        <v>3.7227385836177476E-2</v>
      </c>
      <c r="J7" s="88">
        <v>2.98137227</v>
      </c>
    </row>
    <row r="8" spans="1:10" x14ac:dyDescent="0.25">
      <c r="A8" s="52">
        <v>42583</v>
      </c>
      <c r="B8" s="66">
        <v>0.91812079999999996</v>
      </c>
      <c r="C8" s="66">
        <v>2.4333732010280808E-4</v>
      </c>
      <c r="D8" s="66">
        <v>2.11995962732855E-2</v>
      </c>
      <c r="E8" s="66">
        <v>2.0091749114556419</v>
      </c>
      <c r="F8" s="66">
        <v>9.0885337544827582E-2</v>
      </c>
      <c r="G8" s="66">
        <v>0</v>
      </c>
      <c r="H8" s="66">
        <v>0</v>
      </c>
      <c r="I8" s="66">
        <v>3.1800917406143346E-2</v>
      </c>
      <c r="J8" s="88">
        <v>3.0714249000000016</v>
      </c>
    </row>
    <row r="9" spans="1:10" x14ac:dyDescent="0.25">
      <c r="A9" s="52">
        <v>42614</v>
      </c>
      <c r="B9" s="66">
        <v>0.8795750699999999</v>
      </c>
      <c r="C9" s="66">
        <v>1.4187078467315135E-4</v>
      </c>
      <c r="D9" s="66">
        <v>1.4765527098796709E-2</v>
      </c>
      <c r="E9" s="66">
        <v>2.0067003599798232</v>
      </c>
      <c r="F9" s="66">
        <v>8.3533721351724141E-2</v>
      </c>
      <c r="G9" s="66">
        <v>0</v>
      </c>
      <c r="H9" s="66">
        <v>0</v>
      </c>
      <c r="I9" s="66">
        <v>2.6877620784982934E-2</v>
      </c>
      <c r="J9" s="88">
        <v>3.01159417</v>
      </c>
    </row>
    <row r="10" spans="1:10" x14ac:dyDescent="0.25">
      <c r="A10" s="52">
        <v>42644</v>
      </c>
      <c r="B10" s="66">
        <v>1.3240365599999999</v>
      </c>
      <c r="C10" s="66">
        <v>1.4603323616014242E-4</v>
      </c>
      <c r="D10" s="66">
        <v>1.4152603951710488E-2</v>
      </c>
      <c r="E10" s="66">
        <v>1.9706855245682031</v>
      </c>
      <c r="F10" s="66">
        <v>7.5039293319456538E-2</v>
      </c>
      <c r="G10" s="66">
        <v>0</v>
      </c>
      <c r="H10" s="66">
        <v>0</v>
      </c>
      <c r="I10" s="66">
        <v>2.271698492446993E-2</v>
      </c>
      <c r="J10" s="88">
        <v>3.4067770000000004</v>
      </c>
    </row>
    <row r="11" spans="1:10" x14ac:dyDescent="0.25">
      <c r="A11" s="52">
        <v>42675</v>
      </c>
      <c r="B11" s="66">
        <v>4.4154695699999991</v>
      </c>
      <c r="C11" s="66">
        <v>5.0558880577166137E-4</v>
      </c>
      <c r="D11" s="66">
        <v>1.0890475812705079E-2</v>
      </c>
      <c r="E11" s="66">
        <v>1.8537698575316937</v>
      </c>
      <c r="F11" s="66">
        <v>7.9691250000000005E-2</v>
      </c>
      <c r="G11" s="66">
        <v>0</v>
      </c>
      <c r="H11" s="66">
        <v>0</v>
      </c>
      <c r="I11" s="66">
        <v>0.16585451784982935</v>
      </c>
      <c r="J11" s="88">
        <v>6.5261812599999978</v>
      </c>
    </row>
    <row r="12" spans="1:10" x14ac:dyDescent="0.25">
      <c r="A12" s="52">
        <v>42705</v>
      </c>
      <c r="B12" s="66">
        <v>4.6587582199999984</v>
      </c>
      <c r="C12" s="66">
        <v>9.2383879695008705E-5</v>
      </c>
      <c r="D12" s="66">
        <v>6.2085750619299213E-3</v>
      </c>
      <c r="E12" s="66">
        <v>1.9117969753778905</v>
      </c>
      <c r="F12" s="66">
        <v>6.3595985168539329E-2</v>
      </c>
      <c r="G12" s="66">
        <v>0</v>
      </c>
      <c r="H12" s="66">
        <v>0</v>
      </c>
      <c r="I12" s="66">
        <v>0.23758671051194535</v>
      </c>
      <c r="J12" s="88">
        <v>6.8780388499999976</v>
      </c>
    </row>
    <row r="13" spans="1:10" x14ac:dyDescent="0.25">
      <c r="A13" s="52">
        <v>42736</v>
      </c>
      <c r="B13" s="66">
        <v>4.2530002400000004</v>
      </c>
      <c r="C13" s="66">
        <v>6.9001649478408187E-5</v>
      </c>
      <c r="D13" s="66">
        <v>4.8339783315005788E-3</v>
      </c>
      <c r="E13" s="66">
        <v>1.7840338885728302</v>
      </c>
      <c r="F13" s="66">
        <v>6.3504099999999994E-2</v>
      </c>
      <c r="G13" s="66">
        <v>0</v>
      </c>
      <c r="H13" s="66">
        <v>0</v>
      </c>
      <c r="I13" s="66">
        <v>0.2139434714461913</v>
      </c>
      <c r="J13" s="88">
        <v>6.3193846800000015</v>
      </c>
    </row>
    <row r="14" spans="1:10" x14ac:dyDescent="0.25">
      <c r="A14" s="52">
        <v>42767</v>
      </c>
      <c r="B14" s="66">
        <v>3.9756407199999999</v>
      </c>
      <c r="C14" s="66">
        <v>2.8140686964308563E-6</v>
      </c>
      <c r="D14" s="66">
        <v>3.7568025653232245E-3</v>
      </c>
      <c r="E14" s="66">
        <v>1.6523775743738007</v>
      </c>
      <c r="F14" s="66">
        <v>5.8923734337580698E-2</v>
      </c>
      <c r="G14" s="66">
        <v>0</v>
      </c>
      <c r="H14" s="66">
        <v>0</v>
      </c>
      <c r="I14" s="66">
        <v>0.21399318465459893</v>
      </c>
      <c r="J14" s="88">
        <v>5.9046948299999995</v>
      </c>
    </row>
    <row r="15" spans="1:10" x14ac:dyDescent="0.25">
      <c r="A15" s="52">
        <v>42795</v>
      </c>
      <c r="B15" s="66">
        <v>4.5076176199999995</v>
      </c>
      <c r="C15" s="66">
        <v>1.8006435112700708E-5</v>
      </c>
      <c r="D15" s="66">
        <v>2.9027069624981603E-3</v>
      </c>
      <c r="E15" s="66">
        <v>1.8858001299999998</v>
      </c>
      <c r="F15" s="66">
        <v>6.7278016602389135E-2</v>
      </c>
      <c r="G15" s="66">
        <v>0</v>
      </c>
      <c r="H15" s="66">
        <v>0</v>
      </c>
      <c r="I15" s="66">
        <v>0.28591602999999999</v>
      </c>
      <c r="J15" s="88">
        <v>6.749532509999999</v>
      </c>
    </row>
    <row r="16" spans="1:10" x14ac:dyDescent="0.25">
      <c r="A16" s="17"/>
    </row>
    <row r="17" spans="1:1" x14ac:dyDescent="0.25">
      <c r="A17" s="17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D1" workbookViewId="0">
      <selection activeCell="N2" sqref="N2:R15"/>
    </sheetView>
  </sheetViews>
  <sheetFormatPr defaultRowHeight="15" x14ac:dyDescent="0.25"/>
  <cols>
    <col min="14" max="14" width="29.28515625" bestFit="1" customWidth="1"/>
  </cols>
  <sheetData>
    <row r="1" spans="1:14" x14ac:dyDescent="0.25">
      <c r="A1" s="21"/>
      <c r="B1" s="19"/>
      <c r="C1" s="23"/>
      <c r="D1" s="23"/>
      <c r="E1" s="23"/>
      <c r="F1" s="23"/>
      <c r="G1" s="23"/>
      <c r="H1" s="40"/>
      <c r="I1" s="40"/>
      <c r="J1" s="23"/>
      <c r="K1" s="19"/>
    </row>
    <row r="2" spans="1:14" x14ac:dyDescent="0.25">
      <c r="A2" s="9" t="s">
        <v>19</v>
      </c>
      <c r="B2" s="9" t="s">
        <v>28</v>
      </c>
      <c r="C2" s="51" t="s">
        <v>34</v>
      </c>
      <c r="D2" s="53" t="s">
        <v>38</v>
      </c>
      <c r="E2" s="77" t="s">
        <v>35</v>
      </c>
      <c r="F2" s="78" t="s">
        <v>36</v>
      </c>
      <c r="G2" s="79" t="s">
        <v>102</v>
      </c>
      <c r="H2" s="58" t="s">
        <v>103</v>
      </c>
      <c r="I2" s="80" t="s">
        <v>104</v>
      </c>
      <c r="J2" s="81" t="s">
        <v>39</v>
      </c>
      <c r="K2" s="19"/>
    </row>
    <row r="3" spans="1:14" x14ac:dyDescent="0.25">
      <c r="A3" s="52">
        <v>42461</v>
      </c>
      <c r="B3" s="9" t="s">
        <v>110</v>
      </c>
      <c r="C3" s="51">
        <v>232093.33</v>
      </c>
      <c r="D3" s="54">
        <v>863.47065926849655</v>
      </c>
      <c r="E3" s="55">
        <v>34587.410014998859</v>
      </c>
      <c r="F3" s="56">
        <v>648468.64223141689</v>
      </c>
      <c r="G3" s="57">
        <v>46388.119116945105</v>
      </c>
      <c r="H3" s="58">
        <v>0</v>
      </c>
      <c r="I3" s="59">
        <v>0</v>
      </c>
      <c r="J3" s="60">
        <v>39730.437977370602</v>
      </c>
      <c r="K3" s="19"/>
    </row>
    <row r="4" spans="1:14" x14ac:dyDescent="0.25">
      <c r="A4" s="52">
        <v>42491</v>
      </c>
      <c r="B4" s="9" t="s">
        <v>110</v>
      </c>
      <c r="C4" s="51">
        <v>263834.98499999999</v>
      </c>
      <c r="D4" s="54">
        <v>202.89462891916918</v>
      </c>
      <c r="E4" s="55">
        <v>15642.275716800361</v>
      </c>
      <c r="F4" s="56">
        <v>404969.72896942421</v>
      </c>
      <c r="G4" s="57">
        <v>30337.797169497921</v>
      </c>
      <c r="H4" s="58">
        <v>0</v>
      </c>
      <c r="I4" s="59">
        <v>0</v>
      </c>
      <c r="J4" s="60">
        <v>20061.213515358366</v>
      </c>
      <c r="K4" s="19"/>
    </row>
    <row r="5" spans="1:14" x14ac:dyDescent="0.25">
      <c r="A5" s="52">
        <v>42522</v>
      </c>
      <c r="B5" s="9" t="s">
        <v>110</v>
      </c>
      <c r="C5" s="51">
        <v>46657.114999999998</v>
      </c>
      <c r="D5" s="54">
        <v>1830.0808227799896</v>
      </c>
      <c r="E5" s="55">
        <v>58019.013917810604</v>
      </c>
      <c r="F5" s="56">
        <v>884880.44393450289</v>
      </c>
      <c r="G5" s="57">
        <v>69567.227843678163</v>
      </c>
      <c r="H5" s="58">
        <v>0</v>
      </c>
      <c r="I5" s="59">
        <v>0</v>
      </c>
      <c r="J5" s="60">
        <v>80704.80348122865</v>
      </c>
      <c r="K5" s="19"/>
    </row>
    <row r="6" spans="1:14" x14ac:dyDescent="0.25">
      <c r="A6" s="52">
        <v>42552</v>
      </c>
      <c r="B6" s="9" t="s">
        <v>110</v>
      </c>
      <c r="C6" s="51">
        <v>181819.03899999999</v>
      </c>
      <c r="D6" s="54">
        <v>3512.381548734576</v>
      </c>
      <c r="E6" s="55">
        <v>49385.633814433357</v>
      </c>
      <c r="F6" s="56">
        <v>708443.77265093906</v>
      </c>
      <c r="G6" s="57">
        <v>55204.039733333339</v>
      </c>
      <c r="H6" s="58">
        <v>0</v>
      </c>
      <c r="I6" s="59">
        <v>0</v>
      </c>
      <c r="J6" s="60">
        <v>53816.372252559733</v>
      </c>
      <c r="K6" s="19"/>
    </row>
    <row r="7" spans="1:14" x14ac:dyDescent="0.25">
      <c r="A7" s="52">
        <v>42583</v>
      </c>
      <c r="B7" s="9" t="s">
        <v>110</v>
      </c>
      <c r="C7" s="51">
        <v>130401.08</v>
      </c>
      <c r="D7" s="54">
        <v>590.20906137004727</v>
      </c>
      <c r="E7" s="55">
        <v>46540.863761361572</v>
      </c>
      <c r="F7" s="56">
        <v>748747.35929622792</v>
      </c>
      <c r="G7" s="57">
        <v>54334.055048275855</v>
      </c>
      <c r="H7" s="58">
        <v>0</v>
      </c>
      <c r="I7" s="59">
        <v>0</v>
      </c>
      <c r="J7" s="60">
        <v>61341.812832764503</v>
      </c>
      <c r="K7" s="19"/>
    </row>
    <row r="8" spans="1:14" x14ac:dyDescent="0.25">
      <c r="A8" s="52">
        <v>42614</v>
      </c>
      <c r="B8" s="9" t="s">
        <v>110</v>
      </c>
      <c r="C8" s="51">
        <v>707837.50100000005</v>
      </c>
      <c r="D8" s="54">
        <v>1451.4784669114288</v>
      </c>
      <c r="E8" s="55">
        <v>64268.73437948068</v>
      </c>
      <c r="F8" s="56">
        <v>1478905.1047329423</v>
      </c>
      <c r="G8" s="57">
        <v>140253.15375172411</v>
      </c>
      <c r="H8" s="58">
        <v>0</v>
      </c>
      <c r="I8" s="59">
        <v>0</v>
      </c>
      <c r="J8" s="60">
        <v>125863.62866894198</v>
      </c>
      <c r="K8" s="19"/>
    </row>
    <row r="9" spans="1:14" x14ac:dyDescent="0.25">
      <c r="A9" s="52">
        <v>42644</v>
      </c>
      <c r="B9" s="9" t="s">
        <v>110</v>
      </c>
      <c r="C9" s="51">
        <v>844977.22</v>
      </c>
      <c r="D9" s="54">
        <v>4800.9964596608497</v>
      </c>
      <c r="E9" s="55">
        <v>59598.311778000163</v>
      </c>
      <c r="F9" s="56">
        <v>1452253.2357333689</v>
      </c>
      <c r="G9" s="57">
        <v>138900.37535804356</v>
      </c>
      <c r="H9" s="58">
        <v>0</v>
      </c>
      <c r="I9" s="59">
        <v>0</v>
      </c>
      <c r="J9" s="60">
        <v>189920.64067092651</v>
      </c>
      <c r="K9" s="19"/>
    </row>
    <row r="10" spans="1:14" x14ac:dyDescent="0.25">
      <c r="A10" s="52">
        <v>42675</v>
      </c>
      <c r="B10" s="9" t="s">
        <v>110</v>
      </c>
      <c r="C10" s="51">
        <v>1475907.3060000001</v>
      </c>
      <c r="D10" s="54">
        <v>4171.0516672976109</v>
      </c>
      <c r="E10" s="55">
        <v>59556.009749766978</v>
      </c>
      <c r="F10" s="56">
        <v>729847.81151808891</v>
      </c>
      <c r="G10" s="57">
        <v>146650.25</v>
      </c>
      <c r="H10" s="58">
        <v>0</v>
      </c>
      <c r="I10" s="59">
        <v>0</v>
      </c>
      <c r="J10" s="60">
        <v>103477.32706484642</v>
      </c>
      <c r="K10" s="19"/>
    </row>
    <row r="11" spans="1:14" x14ac:dyDescent="0.25">
      <c r="A11" s="52">
        <v>42705</v>
      </c>
      <c r="B11" s="9" t="s">
        <v>110</v>
      </c>
      <c r="C11" s="51">
        <v>1105321.7679999999</v>
      </c>
      <c r="D11" s="54">
        <v>2371.4987388489621</v>
      </c>
      <c r="E11" s="55">
        <v>35388.153366880222</v>
      </c>
      <c r="F11" s="56">
        <v>556658.23923523154</v>
      </c>
      <c r="G11" s="57">
        <v>100742.83801057503</v>
      </c>
      <c r="H11" s="58">
        <v>0</v>
      </c>
      <c r="I11" s="59">
        <v>0</v>
      </c>
      <c r="J11" s="60">
        <v>115837.70064846416</v>
      </c>
      <c r="K11" s="19"/>
    </row>
    <row r="12" spans="1:14" x14ac:dyDescent="0.25">
      <c r="A12" s="52">
        <v>42736</v>
      </c>
      <c r="B12" s="9" t="s">
        <v>110</v>
      </c>
      <c r="C12" s="51">
        <v>1514476.547</v>
      </c>
      <c r="D12" s="54">
        <v>3019.250969212062</v>
      </c>
      <c r="E12" s="55">
        <v>63470.53505453332</v>
      </c>
      <c r="F12" s="56">
        <v>1211002.8495360655</v>
      </c>
      <c r="G12" s="57">
        <v>139971.25</v>
      </c>
      <c r="H12" s="58">
        <v>0</v>
      </c>
      <c r="I12" s="59">
        <v>0</v>
      </c>
      <c r="J12" s="60">
        <v>94146.374440188942</v>
      </c>
      <c r="K12" s="19"/>
    </row>
    <row r="13" spans="1:14" x14ac:dyDescent="0.25">
      <c r="A13" s="52">
        <v>42767</v>
      </c>
      <c r="B13" s="9" t="s">
        <v>110</v>
      </c>
      <c r="C13" s="51">
        <v>421439.01</v>
      </c>
      <c r="D13" s="54">
        <v>316.94370562565484</v>
      </c>
      <c r="E13" s="55">
        <v>33103.140207237353</v>
      </c>
      <c r="F13" s="56">
        <v>763045.44727389026</v>
      </c>
      <c r="G13" s="57">
        <v>85323.85056650512</v>
      </c>
      <c r="H13" s="58">
        <v>0</v>
      </c>
      <c r="I13" s="59">
        <v>0</v>
      </c>
      <c r="J13" s="60">
        <v>48457.608246741613</v>
      </c>
      <c r="K13" s="19"/>
    </row>
    <row r="14" spans="1:14" x14ac:dyDescent="0.25">
      <c r="A14" s="52">
        <v>42795</v>
      </c>
      <c r="B14" s="9" t="s">
        <v>110</v>
      </c>
      <c r="C14" s="51">
        <v>1390535.87</v>
      </c>
      <c r="D14" s="54">
        <v>812.79481242566146</v>
      </c>
      <c r="E14" s="55">
        <v>41339.031126140886</v>
      </c>
      <c r="F14" s="56">
        <v>1532559.5899999999</v>
      </c>
      <c r="G14" s="57">
        <v>136634.37</v>
      </c>
      <c r="H14" s="58">
        <v>0</v>
      </c>
      <c r="I14" s="59">
        <v>0</v>
      </c>
      <c r="J14" s="60">
        <v>189004.12406143342</v>
      </c>
      <c r="K14" s="19"/>
    </row>
    <row r="15" spans="1:14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4" x14ac:dyDescent="0.25">
      <c r="A16" s="9" t="s">
        <v>19</v>
      </c>
      <c r="B16" s="9" t="s">
        <v>28</v>
      </c>
      <c r="C16" s="51" t="s">
        <v>34</v>
      </c>
      <c r="D16" s="53" t="s">
        <v>38</v>
      </c>
      <c r="E16" s="77" t="s">
        <v>35</v>
      </c>
      <c r="F16" s="78" t="s">
        <v>36</v>
      </c>
      <c r="G16" s="79" t="s">
        <v>102</v>
      </c>
      <c r="H16" s="58" t="s">
        <v>103</v>
      </c>
      <c r="I16" s="80" t="s">
        <v>104</v>
      </c>
      <c r="J16" s="81" t="s">
        <v>39</v>
      </c>
      <c r="K16" s="19"/>
      <c r="N16" s="35"/>
    </row>
    <row r="17" spans="1:14" x14ac:dyDescent="0.25">
      <c r="A17" s="52">
        <v>42461</v>
      </c>
      <c r="B17" s="9" t="s">
        <v>111</v>
      </c>
      <c r="C17" s="51">
        <v>1461.26</v>
      </c>
      <c r="D17" s="61">
        <v>17.23467663482257</v>
      </c>
      <c r="E17" s="62">
        <v>656.60207909101996</v>
      </c>
      <c r="F17" s="63">
        <v>8658.2564781111651</v>
      </c>
      <c r="G17" s="57">
        <v>578.82978520286395</v>
      </c>
      <c r="H17" s="58">
        <v>0</v>
      </c>
      <c r="I17" s="59">
        <v>0</v>
      </c>
      <c r="J17" s="60">
        <v>703.78698096012749</v>
      </c>
      <c r="K17" s="19"/>
      <c r="N17" s="35"/>
    </row>
    <row r="18" spans="1:14" x14ac:dyDescent="0.25">
      <c r="A18" s="52">
        <v>42491</v>
      </c>
      <c r="B18" s="9" t="s">
        <v>111</v>
      </c>
      <c r="C18" s="51">
        <v>1665.4400000000003</v>
      </c>
      <c r="D18" s="61">
        <v>4.1437359439079238</v>
      </c>
      <c r="E18" s="62">
        <v>276.32717374736183</v>
      </c>
      <c r="F18" s="63">
        <v>5180.3745801645191</v>
      </c>
      <c r="G18" s="57">
        <v>321.89389580973943</v>
      </c>
      <c r="H18" s="58">
        <v>0</v>
      </c>
      <c r="I18" s="59">
        <v>0</v>
      </c>
      <c r="J18" s="60">
        <v>339.50061433447098</v>
      </c>
      <c r="K18" s="19"/>
      <c r="N18" s="35"/>
    </row>
    <row r="19" spans="1:14" x14ac:dyDescent="0.25">
      <c r="A19" s="52">
        <v>42522</v>
      </c>
      <c r="B19" s="9" t="s">
        <v>111</v>
      </c>
      <c r="C19" s="51">
        <v>440.89</v>
      </c>
      <c r="D19" s="61">
        <v>36.614851651853904</v>
      </c>
      <c r="E19" s="62">
        <v>1060.3997808635413</v>
      </c>
      <c r="F19" s="63">
        <v>11668.938567437532</v>
      </c>
      <c r="G19" s="57">
        <v>781.01413793103438</v>
      </c>
      <c r="H19" s="58">
        <v>0</v>
      </c>
      <c r="I19" s="59">
        <v>0</v>
      </c>
      <c r="J19" s="60">
        <v>1218.4526621160408</v>
      </c>
      <c r="K19" s="19"/>
      <c r="N19" s="35"/>
    </row>
    <row r="20" spans="1:14" x14ac:dyDescent="0.25">
      <c r="A20" s="52">
        <v>42552</v>
      </c>
      <c r="B20" s="9" t="s">
        <v>111</v>
      </c>
      <c r="C20" s="51">
        <v>1132.8000000000002</v>
      </c>
      <c r="D20" s="61">
        <v>73.577639285990159</v>
      </c>
      <c r="E20" s="62">
        <v>801.28192478544042</v>
      </c>
      <c r="F20" s="63">
        <v>10536.023906565266</v>
      </c>
      <c r="G20" s="57">
        <v>659.99103448275855</v>
      </c>
      <c r="H20" s="58">
        <v>0</v>
      </c>
      <c r="I20" s="59">
        <v>0</v>
      </c>
      <c r="J20" s="60">
        <v>788.25549488054594</v>
      </c>
      <c r="K20" s="19"/>
      <c r="N20" s="35"/>
    </row>
    <row r="21" spans="1:14" x14ac:dyDescent="0.25">
      <c r="A21" s="52">
        <v>42583</v>
      </c>
      <c r="B21" s="9" t="s">
        <v>111</v>
      </c>
      <c r="C21" s="51">
        <v>835.19999999999993</v>
      </c>
      <c r="D21" s="61">
        <v>13.851798948638189</v>
      </c>
      <c r="E21" s="62">
        <v>899.97536218535527</v>
      </c>
      <c r="F21" s="63">
        <v>10291.904456613449</v>
      </c>
      <c r="G21" s="57">
        <v>653.37200000000007</v>
      </c>
      <c r="H21" s="58">
        <v>0</v>
      </c>
      <c r="I21" s="59">
        <v>0</v>
      </c>
      <c r="J21" s="60">
        <v>830.34638225255981</v>
      </c>
      <c r="K21" s="19"/>
      <c r="N21" s="35"/>
    </row>
    <row r="22" spans="1:14" x14ac:dyDescent="0.25">
      <c r="A22" s="52">
        <v>42614</v>
      </c>
      <c r="B22" s="9" t="s">
        <v>111</v>
      </c>
      <c r="C22" s="51">
        <v>4629.0600000000004</v>
      </c>
      <c r="D22" s="61">
        <v>33.864440399873857</v>
      </c>
      <c r="E22" s="62">
        <v>1069.7510465647954</v>
      </c>
      <c r="F22" s="63">
        <v>18562.391093004735</v>
      </c>
      <c r="G22" s="57">
        <v>1645.8806896551723</v>
      </c>
      <c r="H22" s="58">
        <v>0</v>
      </c>
      <c r="I22" s="59">
        <v>0</v>
      </c>
      <c r="J22" s="60">
        <v>1791.8627303754272</v>
      </c>
      <c r="K22" s="19"/>
      <c r="N22" s="35"/>
    </row>
    <row r="23" spans="1:14" x14ac:dyDescent="0.25">
      <c r="A23" s="52">
        <v>42644</v>
      </c>
      <c r="B23" s="9" t="s">
        <v>111</v>
      </c>
      <c r="C23" s="51">
        <v>5496.16</v>
      </c>
      <c r="D23" s="61">
        <v>68.768542062151056</v>
      </c>
      <c r="E23" s="62">
        <v>912.3984634078663</v>
      </c>
      <c r="F23" s="63">
        <v>19184.383899112829</v>
      </c>
      <c r="G23" s="57">
        <v>1465.7344947781744</v>
      </c>
      <c r="H23" s="58">
        <v>0</v>
      </c>
      <c r="I23" s="59">
        <v>0</v>
      </c>
      <c r="J23" s="60">
        <v>2865.9546006389778</v>
      </c>
      <c r="K23" s="19"/>
      <c r="N23" s="35"/>
    </row>
    <row r="24" spans="1:14" x14ac:dyDescent="0.25">
      <c r="A24" s="52">
        <v>42675</v>
      </c>
      <c r="B24" s="9" t="s">
        <v>111</v>
      </c>
      <c r="C24" s="51">
        <v>9332.92</v>
      </c>
      <c r="D24" s="61">
        <v>71.52734757990099</v>
      </c>
      <c r="E24" s="62">
        <v>973.55215202121872</v>
      </c>
      <c r="F24" s="63">
        <v>9726.475176166794</v>
      </c>
      <c r="G24" s="57">
        <v>1597.2400000000002</v>
      </c>
      <c r="H24" s="58">
        <v>0</v>
      </c>
      <c r="I24" s="59">
        <v>0</v>
      </c>
      <c r="J24" s="60">
        <v>1572.9153242320817</v>
      </c>
      <c r="K24" s="19"/>
      <c r="N24" s="35"/>
    </row>
    <row r="25" spans="1:14" x14ac:dyDescent="0.25">
      <c r="A25" s="52">
        <v>42705</v>
      </c>
      <c r="B25" s="9" t="s">
        <v>111</v>
      </c>
      <c r="C25" s="51">
        <v>7003.08</v>
      </c>
      <c r="D25" s="61">
        <v>42.860111832430917</v>
      </c>
      <c r="E25" s="62">
        <v>553.36801811472037</v>
      </c>
      <c r="F25" s="63">
        <v>8619.8272832747789</v>
      </c>
      <c r="G25" s="57">
        <v>1211.768341044283</v>
      </c>
      <c r="H25" s="58">
        <v>0</v>
      </c>
      <c r="I25" s="59">
        <v>0</v>
      </c>
      <c r="J25" s="60">
        <v>1526.9562457337884</v>
      </c>
      <c r="K25" s="19"/>
      <c r="N25" s="35"/>
    </row>
    <row r="26" spans="1:14" x14ac:dyDescent="0.25">
      <c r="A26" s="52">
        <v>42736</v>
      </c>
      <c r="B26" s="9" t="s">
        <v>111</v>
      </c>
      <c r="C26" s="51">
        <v>9497.9200000000019</v>
      </c>
      <c r="D26" s="61">
        <v>50.618403765544059</v>
      </c>
      <c r="E26" s="62">
        <v>1050.6480441458257</v>
      </c>
      <c r="F26" s="63">
        <v>17613.921850387858</v>
      </c>
      <c r="G26" s="57">
        <v>1824.96</v>
      </c>
      <c r="H26" s="58">
        <v>0</v>
      </c>
      <c r="I26" s="59">
        <v>0</v>
      </c>
      <c r="J26" s="60">
        <v>1344.6017017007796</v>
      </c>
      <c r="K26" s="19"/>
      <c r="N26" s="35"/>
    </row>
    <row r="27" spans="1:14" x14ac:dyDescent="0.25">
      <c r="A27" s="52">
        <v>42767</v>
      </c>
      <c r="B27" s="9" t="s">
        <v>111</v>
      </c>
      <c r="C27" s="51">
        <v>2718.38</v>
      </c>
      <c r="D27" s="61">
        <v>7.4368843426098898</v>
      </c>
      <c r="E27" s="62">
        <v>596.88354347980805</v>
      </c>
      <c r="F27" s="63">
        <v>12035.676602277092</v>
      </c>
      <c r="G27" s="57">
        <v>1178.038787564446</v>
      </c>
      <c r="H27" s="58">
        <v>0</v>
      </c>
      <c r="I27" s="59">
        <v>0</v>
      </c>
      <c r="J27" s="60">
        <v>1342.3841823360474</v>
      </c>
      <c r="K27" s="19"/>
      <c r="N27" s="35"/>
    </row>
    <row r="28" spans="1:14" x14ac:dyDescent="0.25">
      <c r="A28" s="52">
        <v>42795</v>
      </c>
      <c r="B28" s="9" t="s">
        <v>111</v>
      </c>
      <c r="C28" s="51">
        <v>8689.98</v>
      </c>
      <c r="D28" s="61">
        <v>16.271800220946147</v>
      </c>
      <c r="E28" s="62">
        <v>672.88673220226201</v>
      </c>
      <c r="F28" s="63">
        <v>20804.96</v>
      </c>
      <c r="G28" s="57">
        <v>1525.8600000000001</v>
      </c>
      <c r="H28" s="58">
        <v>0</v>
      </c>
      <c r="I28" s="59">
        <v>0</v>
      </c>
      <c r="J28" s="60">
        <v>2856.6314675767921</v>
      </c>
      <c r="K28" s="19"/>
      <c r="N28" s="35"/>
    </row>
    <row r="29" spans="1:14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N29" s="35"/>
    </row>
    <row r="30" spans="1:14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N30" s="35"/>
    </row>
    <row r="31" spans="1:14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N31" s="35"/>
    </row>
    <row r="32" spans="1:14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N32" s="35"/>
    </row>
    <row r="33" spans="1:14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N33" s="35"/>
    </row>
    <row r="34" spans="1:14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N34" s="35"/>
    </row>
    <row r="35" spans="1:14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N35" s="35"/>
    </row>
    <row r="36" spans="1:14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N36" s="35"/>
    </row>
    <row r="37" spans="1:14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N37" s="35"/>
    </row>
    <row r="38" spans="1:14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N38" s="35"/>
    </row>
    <row r="39" spans="1:14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O1" sqref="O1"/>
    </sheetView>
  </sheetViews>
  <sheetFormatPr defaultRowHeight="15" x14ac:dyDescent="0.25"/>
  <cols>
    <col min="1" max="4" width="12" customWidth="1"/>
  </cols>
  <sheetData>
    <row r="1" spans="1:10" x14ac:dyDescent="0.25">
      <c r="A1" s="18"/>
      <c r="B1" s="18" t="s">
        <v>24</v>
      </c>
      <c r="C1" s="18"/>
      <c r="D1" s="18"/>
    </row>
    <row r="2" spans="1:10" x14ac:dyDescent="0.25">
      <c r="A2" s="48" t="s">
        <v>19</v>
      </c>
      <c r="B2" s="27" t="s">
        <v>34</v>
      </c>
      <c r="C2" s="41" t="s">
        <v>38</v>
      </c>
      <c r="D2" s="42" t="s">
        <v>35</v>
      </c>
      <c r="E2" s="43" t="s">
        <v>36</v>
      </c>
      <c r="F2" s="44" t="s">
        <v>102</v>
      </c>
      <c r="G2" s="45" t="s">
        <v>103</v>
      </c>
      <c r="H2" s="46" t="s">
        <v>104</v>
      </c>
      <c r="I2" s="47" t="s">
        <v>39</v>
      </c>
      <c r="J2" s="14" t="s">
        <v>5</v>
      </c>
    </row>
    <row r="3" spans="1:10" x14ac:dyDescent="0.25">
      <c r="A3" s="52">
        <v>42461</v>
      </c>
      <c r="B3" s="20">
        <f>'STOR utilisation data'!C17</f>
        <v>1461.26</v>
      </c>
      <c r="C3" s="20">
        <f>'STOR utilisation data'!D17</f>
        <v>17.23467663482257</v>
      </c>
      <c r="D3" s="20">
        <f>'STOR utilisation data'!E17</f>
        <v>656.60207909101996</v>
      </c>
      <c r="E3" s="20">
        <f>'STOR utilisation data'!F17</f>
        <v>8658.2564781111651</v>
      </c>
      <c r="F3" s="20">
        <f>'STOR utilisation data'!G17</f>
        <v>578.82978520286395</v>
      </c>
      <c r="G3" s="20">
        <f>'STOR utilisation data'!H17</f>
        <v>0</v>
      </c>
      <c r="H3" s="20">
        <f>'STOR utilisation data'!I17</f>
        <v>0</v>
      </c>
      <c r="I3" s="20">
        <f>'STOR utilisation data'!J17</f>
        <v>703.78698096012749</v>
      </c>
      <c r="J3" s="20">
        <f>SUM(B3:I3)</f>
        <v>12075.97</v>
      </c>
    </row>
    <row r="4" spans="1:10" x14ac:dyDescent="0.25">
      <c r="A4" s="52">
        <v>42491</v>
      </c>
      <c r="B4" s="20">
        <f>'STOR utilisation data'!C18</f>
        <v>1665.4400000000003</v>
      </c>
      <c r="C4" s="20">
        <f>'STOR utilisation data'!D18</f>
        <v>4.1437359439079238</v>
      </c>
      <c r="D4" s="20">
        <f>'STOR utilisation data'!E18</f>
        <v>276.32717374736183</v>
      </c>
      <c r="E4" s="20">
        <f>'STOR utilisation data'!F18</f>
        <v>5180.3745801645191</v>
      </c>
      <c r="F4" s="20">
        <f>'STOR utilisation data'!G18</f>
        <v>321.89389580973943</v>
      </c>
      <c r="G4" s="20">
        <f>'STOR utilisation data'!H18</f>
        <v>0</v>
      </c>
      <c r="H4" s="20">
        <f>'STOR utilisation data'!I18</f>
        <v>0</v>
      </c>
      <c r="I4" s="20">
        <f>'STOR utilisation data'!J18</f>
        <v>339.50061433447098</v>
      </c>
      <c r="J4" s="20">
        <f t="shared" ref="J4:J14" si="0">SUM(B4:I4)</f>
        <v>7787.6799999999994</v>
      </c>
    </row>
    <row r="5" spans="1:10" x14ac:dyDescent="0.25">
      <c r="A5" s="52">
        <v>42522</v>
      </c>
      <c r="B5" s="20">
        <f>'STOR utilisation data'!C19</f>
        <v>440.89</v>
      </c>
      <c r="C5" s="20">
        <f>'STOR utilisation data'!D19</f>
        <v>36.614851651853904</v>
      </c>
      <c r="D5" s="20">
        <f>'STOR utilisation data'!E19</f>
        <v>1060.3997808635413</v>
      </c>
      <c r="E5" s="20">
        <f>'STOR utilisation data'!F19</f>
        <v>11668.938567437532</v>
      </c>
      <c r="F5" s="20">
        <f>'STOR utilisation data'!G19</f>
        <v>781.01413793103438</v>
      </c>
      <c r="G5" s="20">
        <f>'STOR utilisation data'!H19</f>
        <v>0</v>
      </c>
      <c r="H5" s="20">
        <f>'STOR utilisation data'!I19</f>
        <v>0</v>
      </c>
      <c r="I5" s="20">
        <f>'STOR utilisation data'!J19</f>
        <v>1218.4526621160408</v>
      </c>
      <c r="J5" s="20">
        <f t="shared" si="0"/>
        <v>15206.310000000001</v>
      </c>
    </row>
    <row r="6" spans="1:10" x14ac:dyDescent="0.25">
      <c r="A6" s="52">
        <v>42552</v>
      </c>
      <c r="B6" s="20">
        <f>'STOR utilisation data'!C20</f>
        <v>1132.8000000000002</v>
      </c>
      <c r="C6" s="20">
        <f>'STOR utilisation data'!D20</f>
        <v>73.577639285990159</v>
      </c>
      <c r="D6" s="20">
        <f>'STOR utilisation data'!E20</f>
        <v>801.28192478544042</v>
      </c>
      <c r="E6" s="20">
        <f>'STOR utilisation data'!F20</f>
        <v>10536.023906565266</v>
      </c>
      <c r="F6" s="20">
        <f>'STOR utilisation data'!G20</f>
        <v>659.99103448275855</v>
      </c>
      <c r="G6" s="20">
        <f>'STOR utilisation data'!H20</f>
        <v>0</v>
      </c>
      <c r="H6" s="20">
        <f>'STOR utilisation data'!I20</f>
        <v>0</v>
      </c>
      <c r="I6" s="20">
        <f>'STOR utilisation data'!J20</f>
        <v>788.25549488054594</v>
      </c>
      <c r="J6" s="20">
        <f t="shared" si="0"/>
        <v>13991.930000000002</v>
      </c>
    </row>
    <row r="7" spans="1:10" x14ac:dyDescent="0.25">
      <c r="A7" s="52">
        <v>42583</v>
      </c>
      <c r="B7" s="20">
        <f>'STOR utilisation data'!C21</f>
        <v>835.19999999999993</v>
      </c>
      <c r="C7" s="20">
        <f>'STOR utilisation data'!D21</f>
        <v>13.851798948638189</v>
      </c>
      <c r="D7" s="20">
        <f>'STOR utilisation data'!E21</f>
        <v>899.97536218535527</v>
      </c>
      <c r="E7" s="20">
        <f>'STOR utilisation data'!F21</f>
        <v>10291.904456613449</v>
      </c>
      <c r="F7" s="20">
        <f>'STOR utilisation data'!G21</f>
        <v>653.37200000000007</v>
      </c>
      <c r="G7" s="20">
        <f>'STOR utilisation data'!H21</f>
        <v>0</v>
      </c>
      <c r="H7" s="20">
        <f>'STOR utilisation data'!I21</f>
        <v>0</v>
      </c>
      <c r="I7" s="20">
        <f>'STOR utilisation data'!J21</f>
        <v>830.34638225255981</v>
      </c>
      <c r="J7" s="20">
        <f t="shared" si="0"/>
        <v>13524.650000000001</v>
      </c>
    </row>
    <row r="8" spans="1:10" x14ac:dyDescent="0.25">
      <c r="A8" s="52">
        <v>42614</v>
      </c>
      <c r="B8" s="20">
        <f>'STOR utilisation data'!C22</f>
        <v>4629.0600000000004</v>
      </c>
      <c r="C8" s="20">
        <f>'STOR utilisation data'!D22</f>
        <v>33.864440399873857</v>
      </c>
      <c r="D8" s="20">
        <f>'STOR utilisation data'!E22</f>
        <v>1069.7510465647954</v>
      </c>
      <c r="E8" s="20">
        <f>'STOR utilisation data'!F22</f>
        <v>18562.391093004735</v>
      </c>
      <c r="F8" s="20">
        <f>'STOR utilisation data'!G22</f>
        <v>1645.8806896551723</v>
      </c>
      <c r="G8" s="20">
        <f>'STOR utilisation data'!H22</f>
        <v>0</v>
      </c>
      <c r="H8" s="20">
        <f>'STOR utilisation data'!I22</f>
        <v>0</v>
      </c>
      <c r="I8" s="20">
        <f>'STOR utilisation data'!J22</f>
        <v>1791.8627303754272</v>
      </c>
      <c r="J8" s="20">
        <f t="shared" si="0"/>
        <v>27732.81</v>
      </c>
    </row>
    <row r="9" spans="1:10" x14ac:dyDescent="0.25">
      <c r="A9" s="52">
        <v>42644</v>
      </c>
      <c r="B9" s="20">
        <f>'STOR utilisation data'!C23</f>
        <v>5496.16</v>
      </c>
      <c r="C9" s="20">
        <f>'STOR utilisation data'!D23</f>
        <v>68.768542062151056</v>
      </c>
      <c r="D9" s="20">
        <f>'STOR utilisation data'!E23</f>
        <v>912.3984634078663</v>
      </c>
      <c r="E9" s="20">
        <f>'STOR utilisation data'!F23</f>
        <v>19184.383899112829</v>
      </c>
      <c r="F9" s="20">
        <f>'STOR utilisation data'!G23</f>
        <v>1465.7344947781744</v>
      </c>
      <c r="G9" s="20">
        <f>'STOR utilisation data'!H23</f>
        <v>0</v>
      </c>
      <c r="H9" s="20">
        <f>'STOR utilisation data'!I23</f>
        <v>0</v>
      </c>
      <c r="I9" s="20">
        <f>'STOR utilisation data'!J23</f>
        <v>2865.9546006389778</v>
      </c>
      <c r="J9" s="20">
        <f t="shared" si="0"/>
        <v>29993.4</v>
      </c>
    </row>
    <row r="10" spans="1:10" x14ac:dyDescent="0.25">
      <c r="A10" s="52">
        <v>42675</v>
      </c>
      <c r="B10" s="20">
        <f>'STOR utilisation data'!C24</f>
        <v>9332.92</v>
      </c>
      <c r="C10" s="20">
        <f>'STOR utilisation data'!D24</f>
        <v>71.52734757990099</v>
      </c>
      <c r="D10" s="20">
        <f>'STOR utilisation data'!E24</f>
        <v>973.55215202121872</v>
      </c>
      <c r="E10" s="20">
        <f>'STOR utilisation data'!F24</f>
        <v>9726.475176166794</v>
      </c>
      <c r="F10" s="20">
        <f>'STOR utilisation data'!G24</f>
        <v>1597.2400000000002</v>
      </c>
      <c r="G10" s="20">
        <f>'STOR utilisation data'!H24</f>
        <v>0</v>
      </c>
      <c r="H10" s="20">
        <f>'STOR utilisation data'!I24</f>
        <v>0</v>
      </c>
      <c r="I10" s="20">
        <f>'STOR utilisation data'!J24</f>
        <v>1572.9153242320817</v>
      </c>
      <c r="J10" s="20">
        <f t="shared" si="0"/>
        <v>23274.629999999997</v>
      </c>
    </row>
    <row r="11" spans="1:10" x14ac:dyDescent="0.25">
      <c r="A11" s="52">
        <v>42705</v>
      </c>
      <c r="B11" s="20">
        <f>'STOR utilisation data'!C25</f>
        <v>7003.08</v>
      </c>
      <c r="C11" s="20">
        <f>'STOR utilisation data'!D25</f>
        <v>42.860111832430917</v>
      </c>
      <c r="D11" s="20">
        <f>'STOR utilisation data'!E25</f>
        <v>553.36801811472037</v>
      </c>
      <c r="E11" s="20">
        <f>'STOR utilisation data'!F25</f>
        <v>8619.8272832747789</v>
      </c>
      <c r="F11" s="20">
        <f>'STOR utilisation data'!G25</f>
        <v>1211.768341044283</v>
      </c>
      <c r="G11" s="20">
        <f>'STOR utilisation data'!H25</f>
        <v>0</v>
      </c>
      <c r="H11" s="20">
        <f>'STOR utilisation data'!I25</f>
        <v>0</v>
      </c>
      <c r="I11" s="20">
        <f>'STOR utilisation data'!J25</f>
        <v>1526.9562457337884</v>
      </c>
      <c r="J11" s="20">
        <f t="shared" si="0"/>
        <v>18957.860000000004</v>
      </c>
    </row>
    <row r="12" spans="1:10" x14ac:dyDescent="0.25">
      <c r="A12" s="52">
        <v>42736</v>
      </c>
      <c r="B12" s="20">
        <f>'STOR utilisation data'!C26</f>
        <v>9497.9200000000019</v>
      </c>
      <c r="C12" s="20">
        <f>'STOR utilisation data'!D26</f>
        <v>50.618403765544059</v>
      </c>
      <c r="D12" s="20">
        <f>'STOR utilisation data'!E26</f>
        <v>1050.6480441458257</v>
      </c>
      <c r="E12" s="20">
        <f>'STOR utilisation data'!F26</f>
        <v>17613.921850387858</v>
      </c>
      <c r="F12" s="20">
        <f>'STOR utilisation data'!G26</f>
        <v>1824.96</v>
      </c>
      <c r="G12" s="20">
        <f>'STOR utilisation data'!H26</f>
        <v>0</v>
      </c>
      <c r="H12" s="20">
        <f>'STOR utilisation data'!I26</f>
        <v>0</v>
      </c>
      <c r="I12" s="20">
        <f>'STOR utilisation data'!J26</f>
        <v>1344.6017017007796</v>
      </c>
      <c r="J12" s="20">
        <f t="shared" si="0"/>
        <v>31382.670000000009</v>
      </c>
    </row>
    <row r="13" spans="1:10" x14ac:dyDescent="0.25">
      <c r="A13" s="52">
        <v>42767</v>
      </c>
      <c r="B13" s="20">
        <f>'STOR utilisation data'!C27</f>
        <v>2718.38</v>
      </c>
      <c r="C13" s="20">
        <f>'STOR utilisation data'!D27</f>
        <v>7.4368843426098898</v>
      </c>
      <c r="D13" s="20">
        <f>'STOR utilisation data'!E27</f>
        <v>596.88354347980805</v>
      </c>
      <c r="E13" s="20">
        <f>'STOR utilisation data'!F27</f>
        <v>12035.676602277092</v>
      </c>
      <c r="F13" s="20">
        <f>'STOR utilisation data'!G27</f>
        <v>1178.038787564446</v>
      </c>
      <c r="G13" s="20">
        <f>'STOR utilisation data'!H27</f>
        <v>0</v>
      </c>
      <c r="H13" s="20">
        <f>'STOR utilisation data'!I27</f>
        <v>0</v>
      </c>
      <c r="I13" s="20">
        <f>'STOR utilisation data'!J27</f>
        <v>1342.3841823360474</v>
      </c>
      <c r="J13" s="20">
        <f t="shared" si="0"/>
        <v>17878.800000000003</v>
      </c>
    </row>
    <row r="14" spans="1:10" x14ac:dyDescent="0.25">
      <c r="A14" s="52">
        <v>42795</v>
      </c>
      <c r="B14" s="20">
        <f>'STOR utilisation data'!C28</f>
        <v>8689.98</v>
      </c>
      <c r="C14" s="20">
        <f>'STOR utilisation data'!D28</f>
        <v>16.271800220946147</v>
      </c>
      <c r="D14" s="20">
        <f>'STOR utilisation data'!E28</f>
        <v>672.88673220226201</v>
      </c>
      <c r="E14" s="20">
        <f>'STOR utilisation data'!F28</f>
        <v>20804.96</v>
      </c>
      <c r="F14" s="20">
        <f>'STOR utilisation data'!G28</f>
        <v>1525.8600000000001</v>
      </c>
      <c r="G14" s="20">
        <f>'STOR utilisation data'!H28</f>
        <v>0</v>
      </c>
      <c r="H14" s="20">
        <f>'STOR utilisation data'!I28</f>
        <v>0</v>
      </c>
      <c r="I14" s="20">
        <f>'STOR utilisation data'!J28</f>
        <v>2856.6314675767921</v>
      </c>
      <c r="J14" s="20">
        <f t="shared" si="0"/>
        <v>34566.589999999997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2" sqref="A2:J14"/>
    </sheetView>
  </sheetViews>
  <sheetFormatPr defaultRowHeight="15" x14ac:dyDescent="0.25"/>
  <cols>
    <col min="1" max="4" width="17" style="18" customWidth="1"/>
    <col min="14" max="14" width="14.28515625" customWidth="1"/>
  </cols>
  <sheetData>
    <row r="1" spans="1:14" x14ac:dyDescent="0.25">
      <c r="B1" s="18" t="s">
        <v>25</v>
      </c>
    </row>
    <row r="2" spans="1:14" x14ac:dyDescent="0.25">
      <c r="A2" s="9" t="s">
        <v>19</v>
      </c>
      <c r="B2" s="51" t="s">
        <v>34</v>
      </c>
      <c r="C2" s="53" t="s">
        <v>38</v>
      </c>
      <c r="D2" s="77" t="s">
        <v>35</v>
      </c>
      <c r="E2" s="78" t="s">
        <v>36</v>
      </c>
      <c r="F2" s="79" t="s">
        <v>102</v>
      </c>
      <c r="G2" s="58" t="s">
        <v>103</v>
      </c>
      <c r="H2" s="80" t="s">
        <v>104</v>
      </c>
      <c r="I2" s="81" t="s">
        <v>39</v>
      </c>
      <c r="J2" s="14" t="s">
        <v>5</v>
      </c>
      <c r="N2" s="35"/>
    </row>
    <row r="3" spans="1:14" x14ac:dyDescent="0.25">
      <c r="A3" s="12">
        <v>42461</v>
      </c>
      <c r="B3" s="13">
        <v>0.23209332999999999</v>
      </c>
      <c r="C3" s="13">
        <v>8.6347065926849654E-4</v>
      </c>
      <c r="D3" s="13">
        <v>3.4587410014998862E-2</v>
      </c>
      <c r="E3" s="13">
        <v>0.64846864223141687</v>
      </c>
      <c r="F3" s="13">
        <v>4.6388119116945105E-2</v>
      </c>
      <c r="G3" s="13">
        <v>0</v>
      </c>
      <c r="H3" s="13">
        <v>0</v>
      </c>
      <c r="I3" s="13">
        <v>3.9730437977370602E-2</v>
      </c>
      <c r="J3" s="13">
        <v>1.0021314099999998</v>
      </c>
      <c r="N3" s="35"/>
    </row>
    <row r="4" spans="1:14" x14ac:dyDescent="0.25">
      <c r="A4" s="12">
        <v>42491</v>
      </c>
      <c r="B4" s="13">
        <v>0.26383498499999997</v>
      </c>
      <c r="C4" s="13">
        <v>2.0289462891916917E-4</v>
      </c>
      <c r="D4" s="13">
        <v>1.5642275716800359E-2</v>
      </c>
      <c r="E4" s="13">
        <v>0.40496972896942418</v>
      </c>
      <c r="F4" s="13">
        <v>3.0337797169497919E-2</v>
      </c>
      <c r="G4" s="13">
        <v>0</v>
      </c>
      <c r="H4" s="13">
        <v>0</v>
      </c>
      <c r="I4" s="13">
        <v>2.0061213515358365E-2</v>
      </c>
      <c r="J4" s="13">
        <v>0.73504889499999992</v>
      </c>
      <c r="N4" s="35"/>
    </row>
    <row r="5" spans="1:14" x14ac:dyDescent="0.25">
      <c r="A5" s="12">
        <v>42522</v>
      </c>
      <c r="B5" s="13">
        <v>4.6657114999999999E-2</v>
      </c>
      <c r="C5" s="13">
        <v>1.8300808227799895E-3</v>
      </c>
      <c r="D5" s="13">
        <v>5.8019013917810607E-2</v>
      </c>
      <c r="E5" s="13">
        <v>0.88488044393450294</v>
      </c>
      <c r="F5" s="13">
        <v>6.9567227843678164E-2</v>
      </c>
      <c r="G5" s="13">
        <v>0</v>
      </c>
      <c r="H5" s="13">
        <v>0</v>
      </c>
      <c r="I5" s="13">
        <v>8.0704803481228646E-2</v>
      </c>
      <c r="J5" s="13">
        <v>1.1416586850000001</v>
      </c>
      <c r="N5" s="35"/>
    </row>
    <row r="6" spans="1:14" x14ac:dyDescent="0.25">
      <c r="A6" s="12">
        <v>42552</v>
      </c>
      <c r="B6" s="13">
        <v>0.18181903899999999</v>
      </c>
      <c r="C6" s="13">
        <v>3.5123815487345758E-3</v>
      </c>
      <c r="D6" s="13">
        <v>4.9385633814433359E-2</v>
      </c>
      <c r="E6" s="13">
        <v>0.70844377265093905</v>
      </c>
      <c r="F6" s="13">
        <v>5.5204039733333342E-2</v>
      </c>
      <c r="G6" s="13">
        <v>0</v>
      </c>
      <c r="H6" s="13">
        <v>0</v>
      </c>
      <c r="I6" s="13">
        <v>5.3816372252559731E-2</v>
      </c>
      <c r="J6" s="13">
        <v>1.052181239</v>
      </c>
      <c r="N6" s="35"/>
    </row>
    <row r="7" spans="1:14" x14ac:dyDescent="0.25">
      <c r="A7" s="12">
        <v>42583</v>
      </c>
      <c r="B7" s="13">
        <v>0.13040108</v>
      </c>
      <c r="C7" s="13">
        <v>5.9020906137004724E-4</v>
      </c>
      <c r="D7" s="13">
        <v>4.6540863761361573E-2</v>
      </c>
      <c r="E7" s="13">
        <v>0.74874735929622793</v>
      </c>
      <c r="F7" s="13">
        <v>5.4334055048275855E-2</v>
      </c>
      <c r="G7" s="13">
        <v>0</v>
      </c>
      <c r="H7" s="13">
        <v>0</v>
      </c>
      <c r="I7" s="13">
        <v>6.1341812832764506E-2</v>
      </c>
      <c r="J7" s="13">
        <v>1.0419553799999999</v>
      </c>
      <c r="N7" s="35"/>
    </row>
    <row r="8" spans="1:14" x14ac:dyDescent="0.25">
      <c r="A8" s="12">
        <v>42614</v>
      </c>
      <c r="B8" s="13">
        <v>0.70783750100000009</v>
      </c>
      <c r="C8" s="13">
        <v>1.4514784669114288E-3</v>
      </c>
      <c r="D8" s="13">
        <v>6.4268734379480677E-2</v>
      </c>
      <c r="E8" s="13">
        <v>1.4789051047329422</v>
      </c>
      <c r="F8" s="13">
        <v>0.14025315375172412</v>
      </c>
      <c r="G8" s="13">
        <v>0</v>
      </c>
      <c r="H8" s="13">
        <v>0</v>
      </c>
      <c r="I8" s="13">
        <v>0.12586362866894199</v>
      </c>
      <c r="J8" s="13">
        <v>2.5185796010000008</v>
      </c>
      <c r="N8" s="35"/>
    </row>
    <row r="9" spans="1:14" x14ac:dyDescent="0.25">
      <c r="A9" s="12">
        <v>42644</v>
      </c>
      <c r="B9" s="13">
        <v>0.84497721999999997</v>
      </c>
      <c r="C9" s="13">
        <v>4.8009964596608494E-3</v>
      </c>
      <c r="D9" s="13">
        <v>5.9598311778000165E-2</v>
      </c>
      <c r="E9" s="13">
        <v>1.4522532357333688</v>
      </c>
      <c r="F9" s="13">
        <v>0.13890037535804356</v>
      </c>
      <c r="G9" s="13">
        <v>0</v>
      </c>
      <c r="H9" s="13">
        <v>0</v>
      </c>
      <c r="I9" s="13">
        <v>0.18992064067092651</v>
      </c>
      <c r="J9" s="13">
        <v>2.6904507799999995</v>
      </c>
      <c r="N9" s="35"/>
    </row>
    <row r="10" spans="1:14" x14ac:dyDescent="0.25">
      <c r="A10" s="12">
        <v>42675</v>
      </c>
      <c r="B10" s="13">
        <v>1.4759073060000001</v>
      </c>
      <c r="C10" s="13">
        <v>4.1710516672976107E-3</v>
      </c>
      <c r="D10" s="13">
        <v>5.9556009749766978E-2</v>
      </c>
      <c r="E10" s="13">
        <v>0.72984781151808886</v>
      </c>
      <c r="F10" s="13">
        <v>0.14665025000000001</v>
      </c>
      <c r="G10" s="13">
        <v>0</v>
      </c>
      <c r="H10" s="13">
        <v>0</v>
      </c>
      <c r="I10" s="13">
        <v>0.10347732706484643</v>
      </c>
      <c r="J10" s="13">
        <v>2.5196097560000004</v>
      </c>
      <c r="N10" s="35"/>
    </row>
    <row r="11" spans="1:14" x14ac:dyDescent="0.25">
      <c r="A11" s="12">
        <v>42705</v>
      </c>
      <c r="B11" s="13">
        <v>1.1053217679999998</v>
      </c>
      <c r="C11" s="13">
        <v>2.3714987388489621E-3</v>
      </c>
      <c r="D11" s="13">
        <v>3.5388153366880219E-2</v>
      </c>
      <c r="E11" s="13">
        <v>0.5566582392352315</v>
      </c>
      <c r="F11" s="13">
        <v>0.10074283801057503</v>
      </c>
      <c r="G11" s="13">
        <v>0</v>
      </c>
      <c r="H11" s="13">
        <v>0</v>
      </c>
      <c r="I11" s="13">
        <v>0.11583770064846416</v>
      </c>
      <c r="J11" s="13">
        <v>1.9163201979999998</v>
      </c>
      <c r="N11" s="35"/>
    </row>
    <row r="12" spans="1:14" x14ac:dyDescent="0.25">
      <c r="A12" s="12">
        <v>42736</v>
      </c>
      <c r="B12" s="13">
        <v>1.5144765470000001</v>
      </c>
      <c r="C12" s="13">
        <v>3.019250969212062E-3</v>
      </c>
      <c r="D12" s="13">
        <v>6.3470535054533317E-2</v>
      </c>
      <c r="E12" s="13">
        <v>1.2110028495360654</v>
      </c>
      <c r="F12" s="13">
        <v>0.13997124999999999</v>
      </c>
      <c r="G12" s="13">
        <v>0</v>
      </c>
      <c r="H12" s="13">
        <v>0</v>
      </c>
      <c r="I12" s="13">
        <v>9.4146374440188946E-2</v>
      </c>
      <c r="J12" s="13">
        <v>3.0260868069999995</v>
      </c>
      <c r="N12" s="35"/>
    </row>
    <row r="13" spans="1:14" x14ac:dyDescent="0.25">
      <c r="A13" s="12">
        <v>42767</v>
      </c>
      <c r="B13" s="13">
        <v>0.42143901</v>
      </c>
      <c r="C13" s="13">
        <v>3.1694370562565483E-4</v>
      </c>
      <c r="D13" s="13">
        <v>3.3103140207237355E-2</v>
      </c>
      <c r="E13" s="13">
        <v>0.76304544727389023</v>
      </c>
      <c r="F13" s="13">
        <v>8.5323850566505113E-2</v>
      </c>
      <c r="G13" s="13">
        <v>0</v>
      </c>
      <c r="H13" s="13">
        <v>0</v>
      </c>
      <c r="I13" s="13">
        <v>4.8457608246741612E-2</v>
      </c>
      <c r="J13" s="13">
        <v>1.3516859999999999</v>
      </c>
      <c r="N13" s="35"/>
    </row>
    <row r="14" spans="1:14" x14ac:dyDescent="0.25">
      <c r="A14" s="12">
        <v>42795</v>
      </c>
      <c r="B14" s="13">
        <v>1.3905358700000001</v>
      </c>
      <c r="C14" s="13">
        <v>8.1279481242566151E-4</v>
      </c>
      <c r="D14" s="13">
        <v>4.1339031126140888E-2</v>
      </c>
      <c r="E14" s="13">
        <v>1.5325595899999997</v>
      </c>
      <c r="F14" s="13">
        <v>0.13663437</v>
      </c>
      <c r="G14" s="13">
        <v>0</v>
      </c>
      <c r="H14" s="13">
        <v>0</v>
      </c>
      <c r="I14" s="13">
        <v>0.18900412406143344</v>
      </c>
      <c r="J14" s="13">
        <v>3.2908857799999995</v>
      </c>
    </row>
    <row r="18" spans="15:15" x14ac:dyDescent="0.25">
      <c r="O18" s="35"/>
    </row>
    <row r="19" spans="15:15" x14ac:dyDescent="0.25">
      <c r="O19" s="35"/>
    </row>
    <row r="20" spans="15:15" x14ac:dyDescent="0.25">
      <c r="O20" s="35"/>
    </row>
    <row r="21" spans="15:15" x14ac:dyDescent="0.25">
      <c r="O21" s="35"/>
    </row>
    <row r="22" spans="15:15" x14ac:dyDescent="0.25">
      <c r="O22" s="35"/>
    </row>
    <row r="23" spans="15:15" x14ac:dyDescent="0.25">
      <c r="O23" s="35"/>
    </row>
    <row r="24" spans="15:15" x14ac:dyDescent="0.25">
      <c r="O24" s="35"/>
    </row>
    <row r="25" spans="15:15" x14ac:dyDescent="0.25">
      <c r="O25" s="35"/>
    </row>
    <row r="26" spans="15:15" x14ac:dyDescent="0.25">
      <c r="O26" s="35"/>
    </row>
    <row r="27" spans="15:15" x14ac:dyDescent="0.25">
      <c r="O27" s="35"/>
    </row>
    <row r="28" spans="15:15" x14ac:dyDescent="0.25">
      <c r="O28" s="35"/>
    </row>
    <row r="29" spans="15:15" x14ac:dyDescent="0.25">
      <c r="O29" s="35"/>
    </row>
  </sheetData>
  <sortState ref="O18:T29">
    <sortCondition ref="O17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A2" sqref="A2:B14"/>
    </sheetView>
  </sheetViews>
  <sheetFormatPr defaultRowHeight="15" x14ac:dyDescent="0.25"/>
  <cols>
    <col min="1" max="1" width="53.7109375" customWidth="1"/>
  </cols>
  <sheetData>
    <row r="2" spans="1:2" x14ac:dyDescent="0.25">
      <c r="A2" s="9" t="s">
        <v>26</v>
      </c>
      <c r="B2" s="9" t="s">
        <v>27</v>
      </c>
    </row>
    <row r="3" spans="1:2" x14ac:dyDescent="0.25">
      <c r="A3" s="14" t="s">
        <v>78</v>
      </c>
      <c r="B3" s="10">
        <v>28.340374769999997</v>
      </c>
    </row>
    <row r="4" spans="1:2" x14ac:dyDescent="0.25">
      <c r="A4" s="14" t="s">
        <v>82</v>
      </c>
      <c r="B4" s="10">
        <v>6.2207131280508044E-3</v>
      </c>
    </row>
    <row r="5" spans="1:2" x14ac:dyDescent="0.25">
      <c r="A5" s="14" t="s">
        <v>79</v>
      </c>
      <c r="B5" s="10">
        <v>0.15314139602612573</v>
      </c>
    </row>
    <row r="6" spans="1:2" x14ac:dyDescent="0.25">
      <c r="A6" s="14" t="s">
        <v>80</v>
      </c>
      <c r="B6" s="10">
        <v>22.540271139283316</v>
      </c>
    </row>
    <row r="7" spans="1:2" x14ac:dyDescent="0.25">
      <c r="A7" s="14" t="s">
        <v>81</v>
      </c>
      <c r="B7" s="10">
        <v>0.92326846304967769</v>
      </c>
    </row>
    <row r="8" spans="1:2" x14ac:dyDescent="0.25">
      <c r="A8" s="14" t="s">
        <v>83</v>
      </c>
      <c r="B8" s="10">
        <v>1.3198934885128324</v>
      </c>
    </row>
    <row r="9" spans="1:2" x14ac:dyDescent="0.25">
      <c r="A9" s="14" t="s">
        <v>84</v>
      </c>
      <c r="B9" s="10">
        <v>8.3153007710000004</v>
      </c>
    </row>
    <row r="10" spans="1:2" x14ac:dyDescent="0.25">
      <c r="A10" s="14" t="s">
        <v>89</v>
      </c>
      <c r="B10" s="10">
        <v>2.3943051541054507E-2</v>
      </c>
    </row>
    <row r="11" spans="1:2" x14ac:dyDescent="0.25">
      <c r="A11" s="14" t="s">
        <v>85</v>
      </c>
      <c r="B11" s="10">
        <v>0.56089911288744443</v>
      </c>
    </row>
    <row r="12" spans="1:2" x14ac:dyDescent="0.25">
      <c r="A12" s="14" t="s">
        <v>86</v>
      </c>
      <c r="B12" s="10">
        <v>11.119782225112099</v>
      </c>
    </row>
    <row r="13" spans="1:2" x14ac:dyDescent="0.25">
      <c r="A13" s="14" t="s">
        <v>87</v>
      </c>
      <c r="B13" s="10">
        <v>1.1443073265985784</v>
      </c>
    </row>
    <row r="14" spans="1:2" x14ac:dyDescent="0.25">
      <c r="A14" s="14" t="s">
        <v>88</v>
      </c>
      <c r="B14" s="10">
        <v>1.1223620438608251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4" sqref="A4:J15"/>
    </sheetView>
  </sheetViews>
  <sheetFormatPr defaultRowHeight="15" x14ac:dyDescent="0.25"/>
  <cols>
    <col min="2" max="4" width="18" customWidth="1"/>
  </cols>
  <sheetData>
    <row r="1" spans="1:10" x14ac:dyDescent="0.25">
      <c r="A1" s="21"/>
      <c r="B1" s="19" t="s">
        <v>31</v>
      </c>
      <c r="C1" s="22"/>
      <c r="D1" s="23"/>
      <c r="E1" s="24"/>
    </row>
    <row r="2" spans="1:10" x14ac:dyDescent="0.25">
      <c r="A2" s="21"/>
      <c r="B2" s="19"/>
    </row>
    <row r="3" spans="1:10" x14ac:dyDescent="0.25">
      <c r="A3" s="12" t="s">
        <v>19</v>
      </c>
      <c r="B3" s="51" t="s">
        <v>34</v>
      </c>
      <c r="C3" s="53" t="s">
        <v>38</v>
      </c>
      <c r="D3" s="77" t="s">
        <v>35</v>
      </c>
      <c r="E3" s="78" t="s">
        <v>36</v>
      </c>
      <c r="F3" s="79" t="s">
        <v>102</v>
      </c>
      <c r="G3" s="58" t="s">
        <v>103</v>
      </c>
      <c r="H3" s="80" t="s">
        <v>104</v>
      </c>
      <c r="I3" s="81" t="s">
        <v>39</v>
      </c>
      <c r="J3" s="14" t="s">
        <v>5</v>
      </c>
    </row>
    <row r="4" spans="1:10" x14ac:dyDescent="0.25">
      <c r="A4" s="12">
        <v>42461</v>
      </c>
      <c r="B4" s="13">
        <v>1.097731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9">
        <v>0</v>
      </c>
      <c r="J4" s="13">
        <v>1.097731</v>
      </c>
    </row>
    <row r="5" spans="1:10" x14ac:dyDescent="0.25">
      <c r="A5" s="12">
        <v>42491</v>
      </c>
      <c r="B5" s="13">
        <v>1.127316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9">
        <v>0</v>
      </c>
      <c r="J5" s="13">
        <v>1.127316</v>
      </c>
    </row>
    <row r="6" spans="1:10" x14ac:dyDescent="0.25">
      <c r="A6" s="12">
        <v>42522</v>
      </c>
      <c r="B6" s="13">
        <v>0.93022899999999997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9">
        <v>0</v>
      </c>
      <c r="J6" s="13">
        <v>0.93022899999999997</v>
      </c>
    </row>
    <row r="7" spans="1:10" x14ac:dyDescent="0.25">
      <c r="A7" s="12">
        <v>42552</v>
      </c>
      <c r="B7" s="13">
        <v>1.1225575800000001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9">
        <v>0</v>
      </c>
      <c r="J7" s="13">
        <v>1.1225575800000001</v>
      </c>
    </row>
    <row r="8" spans="1:10" x14ac:dyDescent="0.25">
      <c r="A8" s="12">
        <v>42583</v>
      </c>
      <c r="B8" s="13">
        <v>1.1337459999999999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9">
        <v>0</v>
      </c>
      <c r="J8" s="13">
        <v>1.1337459999999999</v>
      </c>
    </row>
    <row r="9" spans="1:10" x14ac:dyDescent="0.25">
      <c r="A9" s="12">
        <v>42614</v>
      </c>
      <c r="B9" s="13">
        <v>1.092819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9">
        <v>0</v>
      </c>
      <c r="J9" s="13">
        <v>1.092819</v>
      </c>
    </row>
    <row r="10" spans="1:10" x14ac:dyDescent="0.25">
      <c r="A10" s="12">
        <v>42644</v>
      </c>
      <c r="B10" s="13">
        <v>1.132978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9">
        <v>0</v>
      </c>
      <c r="J10" s="13">
        <v>1.132978</v>
      </c>
    </row>
    <row r="11" spans="1:10" x14ac:dyDescent="0.25">
      <c r="A11" s="12">
        <v>42675</v>
      </c>
      <c r="B11" s="13">
        <v>1.0945720000000001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9">
        <v>0</v>
      </c>
      <c r="J11" s="13">
        <v>1.0945720000000001</v>
      </c>
    </row>
    <row r="12" spans="1:10" x14ac:dyDescent="0.25">
      <c r="A12" s="12">
        <v>42705</v>
      </c>
      <c r="B12" s="13">
        <v>1.114771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9">
        <v>8.9945999999999998E-2</v>
      </c>
      <c r="J12" s="13">
        <v>1.204717</v>
      </c>
    </row>
    <row r="13" spans="1:10" x14ac:dyDescent="0.25">
      <c r="A13" s="12">
        <v>42736</v>
      </c>
      <c r="B13" s="13">
        <v>1.0921476499999998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9">
        <v>0.1205855</v>
      </c>
      <c r="J13" s="13">
        <v>1.2127331499999998</v>
      </c>
    </row>
    <row r="14" spans="1:10" x14ac:dyDescent="0.25">
      <c r="A14" s="12">
        <v>42767</v>
      </c>
      <c r="B14" s="13">
        <v>0.99816300000000002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9">
        <v>0.27074779999999998</v>
      </c>
      <c r="J14" s="13">
        <v>1.2689108</v>
      </c>
    </row>
    <row r="15" spans="1:10" x14ac:dyDescent="0.25">
      <c r="A15" s="12">
        <v>42795</v>
      </c>
      <c r="B15" s="13">
        <v>1.0661620000000001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9">
        <v>0.74366224999999853</v>
      </c>
      <c r="J15" s="13">
        <v>1.8098242499999986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3" sqref="A3:J15"/>
    </sheetView>
  </sheetViews>
  <sheetFormatPr defaultRowHeight="15" x14ac:dyDescent="0.25"/>
  <cols>
    <col min="2" max="4" width="19.7109375" customWidth="1"/>
  </cols>
  <sheetData>
    <row r="1" spans="1:10" x14ac:dyDescent="0.25">
      <c r="A1" s="21"/>
      <c r="B1" s="22" t="s">
        <v>32</v>
      </c>
      <c r="C1" s="23"/>
      <c r="D1" s="24"/>
    </row>
    <row r="2" spans="1:10" x14ac:dyDescent="0.25">
      <c r="A2" s="21"/>
    </row>
    <row r="3" spans="1:10" ht="15.75" thickBot="1" x14ac:dyDescent="0.3">
      <c r="A3" s="86" t="s">
        <v>19</v>
      </c>
      <c r="B3" s="51" t="s">
        <v>34</v>
      </c>
      <c r="C3" s="53" t="s">
        <v>38</v>
      </c>
      <c r="D3" s="77" t="s">
        <v>35</v>
      </c>
      <c r="E3" s="78" t="s">
        <v>36</v>
      </c>
      <c r="F3" s="79" t="s">
        <v>102</v>
      </c>
      <c r="G3" s="58" t="s">
        <v>103</v>
      </c>
      <c r="H3" s="80" t="s">
        <v>104</v>
      </c>
      <c r="I3" s="81" t="s">
        <v>39</v>
      </c>
      <c r="J3" s="14" t="s">
        <v>5</v>
      </c>
    </row>
    <row r="4" spans="1:10" x14ac:dyDescent="0.25">
      <c r="A4" s="89">
        <v>42461</v>
      </c>
      <c r="B4" s="13">
        <v>5.3830203599999997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9">
        <v>0</v>
      </c>
      <c r="J4" s="13">
        <v>5.3830203599999997</v>
      </c>
    </row>
    <row r="5" spans="1:10" x14ac:dyDescent="0.25">
      <c r="A5" s="90">
        <v>42491</v>
      </c>
      <c r="B5" s="13">
        <v>4.1392387599999996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9">
        <v>0</v>
      </c>
      <c r="J5" s="13">
        <v>4.1392387599999996</v>
      </c>
    </row>
    <row r="6" spans="1:10" x14ac:dyDescent="0.25">
      <c r="A6" s="90">
        <v>42522</v>
      </c>
      <c r="B6" s="13">
        <v>4.5108073700000002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9">
        <v>0</v>
      </c>
      <c r="J6" s="13">
        <v>4.5108073700000002</v>
      </c>
    </row>
    <row r="7" spans="1:10" x14ac:dyDescent="0.25">
      <c r="A7" s="90">
        <v>42552</v>
      </c>
      <c r="B7" s="13">
        <v>4.6830444400000015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9">
        <v>0</v>
      </c>
      <c r="J7" s="13">
        <v>4.6830444400000015</v>
      </c>
    </row>
    <row r="8" spans="1:10" x14ac:dyDescent="0.25">
      <c r="A8" s="90">
        <v>42583</v>
      </c>
      <c r="B8" s="13">
        <v>3.81757708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9">
        <v>0</v>
      </c>
      <c r="J8" s="13">
        <v>3.81757708</v>
      </c>
    </row>
    <row r="9" spans="1:10" x14ac:dyDescent="0.25">
      <c r="A9" s="90">
        <v>42614</v>
      </c>
      <c r="B9" s="13">
        <v>3.6091211999999997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9">
        <v>0</v>
      </c>
      <c r="J9" s="13">
        <v>3.6091211999999997</v>
      </c>
    </row>
    <row r="10" spans="1:10" x14ac:dyDescent="0.25">
      <c r="A10" s="90">
        <v>42644</v>
      </c>
      <c r="B10" s="13">
        <v>3.7526719899999996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9">
        <v>0</v>
      </c>
      <c r="J10" s="13">
        <v>3.7526719899999996</v>
      </c>
    </row>
    <row r="11" spans="1:10" x14ac:dyDescent="0.25">
      <c r="A11" s="90">
        <v>42675</v>
      </c>
      <c r="B11" s="13">
        <v>4.4519584399999994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9">
        <v>0</v>
      </c>
      <c r="J11" s="13">
        <v>4.4519584399999994</v>
      </c>
    </row>
    <row r="12" spans="1:10" x14ac:dyDescent="0.25">
      <c r="A12" s="90">
        <v>42705</v>
      </c>
      <c r="B12" s="13">
        <v>4.2588161300000005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9">
        <v>0</v>
      </c>
      <c r="J12" s="13">
        <v>4.2588161300000005</v>
      </c>
    </row>
    <row r="13" spans="1:10" x14ac:dyDescent="0.25">
      <c r="A13" s="90">
        <v>42736</v>
      </c>
      <c r="B13" s="13">
        <v>4.0084257000000001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9">
        <v>0</v>
      </c>
      <c r="J13" s="13">
        <v>4.0084257000000001</v>
      </c>
    </row>
    <row r="14" spans="1:10" x14ac:dyDescent="0.25">
      <c r="A14" s="90">
        <v>42767</v>
      </c>
      <c r="B14" s="13">
        <v>2.5871077900000006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9">
        <v>0</v>
      </c>
      <c r="J14" s="13">
        <v>2.5871077900000006</v>
      </c>
    </row>
    <row r="15" spans="1:10" x14ac:dyDescent="0.25">
      <c r="A15" s="90">
        <v>42795</v>
      </c>
      <c r="B15" s="13">
        <v>2.5912399399999999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9">
        <v>0</v>
      </c>
      <c r="J15" s="13">
        <v>2.5912399399999999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C3" sqref="C3:R15"/>
    </sheetView>
  </sheetViews>
  <sheetFormatPr defaultRowHeight="15" x14ac:dyDescent="0.25"/>
  <cols>
    <col min="2" max="2" width="19.7109375" customWidth="1"/>
    <col min="3" max="3" width="9.5703125" bestFit="1" customWidth="1"/>
    <col min="9" max="10" width="9.140625" style="19"/>
    <col min="11" max="11" width="9.5703125" bestFit="1" customWidth="1"/>
  </cols>
  <sheetData>
    <row r="1" spans="1:18" x14ac:dyDescent="0.25">
      <c r="A1" s="21"/>
      <c r="B1" s="19"/>
      <c r="C1" s="25" t="s">
        <v>33</v>
      </c>
      <c r="D1" s="26"/>
      <c r="E1" s="26"/>
    </row>
    <row r="2" spans="1:18" x14ac:dyDescent="0.25">
      <c r="A2" s="21"/>
      <c r="B2" s="19"/>
      <c r="C2" s="92" t="s">
        <v>29</v>
      </c>
      <c r="D2" s="93"/>
      <c r="E2" s="93"/>
      <c r="F2" s="93"/>
      <c r="G2" s="93"/>
      <c r="H2" s="94"/>
      <c r="I2" s="91"/>
      <c r="J2" s="91"/>
      <c r="K2" s="92" t="s">
        <v>30</v>
      </c>
      <c r="L2" s="93"/>
      <c r="M2" s="93"/>
      <c r="N2" s="93"/>
      <c r="O2" s="93"/>
      <c r="P2" s="93"/>
    </row>
    <row r="3" spans="1:18" ht="15.75" thickBot="1" x14ac:dyDescent="0.3">
      <c r="A3" s="12" t="s">
        <v>19</v>
      </c>
      <c r="B3" s="28" t="s">
        <v>28</v>
      </c>
      <c r="C3" s="51" t="s">
        <v>34</v>
      </c>
      <c r="D3" s="53" t="s">
        <v>38</v>
      </c>
      <c r="E3" s="77" t="s">
        <v>35</v>
      </c>
      <c r="F3" s="78" t="s">
        <v>36</v>
      </c>
      <c r="G3" s="79" t="s">
        <v>102</v>
      </c>
      <c r="H3" s="58" t="s">
        <v>103</v>
      </c>
      <c r="I3" s="80" t="s">
        <v>104</v>
      </c>
      <c r="J3" s="81" t="s">
        <v>39</v>
      </c>
      <c r="K3" s="51" t="s">
        <v>34</v>
      </c>
      <c r="L3" s="53" t="s">
        <v>38</v>
      </c>
      <c r="M3" s="77" t="s">
        <v>35</v>
      </c>
      <c r="N3" s="78" t="s">
        <v>36</v>
      </c>
      <c r="O3" s="79" t="s">
        <v>102</v>
      </c>
      <c r="P3" s="58" t="s">
        <v>103</v>
      </c>
      <c r="Q3" s="80" t="s">
        <v>104</v>
      </c>
      <c r="R3" s="81" t="s">
        <v>39</v>
      </c>
    </row>
    <row r="4" spans="1:18" x14ac:dyDescent="0.25">
      <c r="A4" s="50">
        <v>42461</v>
      </c>
      <c r="B4" s="28" t="s">
        <v>90</v>
      </c>
      <c r="C4" s="13">
        <v>140.7799999991397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9">
        <v>0</v>
      </c>
      <c r="K4" s="13">
        <v>262.38877000000002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9">
        <v>0</v>
      </c>
    </row>
    <row r="5" spans="1:18" x14ac:dyDescent="0.25">
      <c r="A5" s="52">
        <v>42491</v>
      </c>
      <c r="B5" s="28" t="s">
        <v>90</v>
      </c>
      <c r="C5" s="13">
        <v>144.49999999916764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9">
        <v>0</v>
      </c>
      <c r="K5" s="13">
        <v>200.89985999999999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9">
        <v>0</v>
      </c>
    </row>
    <row r="6" spans="1:18" x14ac:dyDescent="0.25">
      <c r="A6" s="52">
        <v>42522</v>
      </c>
      <c r="B6" s="28" t="s">
        <v>90</v>
      </c>
      <c r="C6" s="13">
        <v>140.87999999913387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9">
        <v>0</v>
      </c>
      <c r="K6" s="13">
        <v>212.91308000000004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9">
        <v>0</v>
      </c>
    </row>
    <row r="7" spans="1:18" x14ac:dyDescent="0.25">
      <c r="A7" s="52">
        <v>42552</v>
      </c>
      <c r="B7" s="28" t="s">
        <v>90</v>
      </c>
      <c r="C7" s="13">
        <v>143.6299999991397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9">
        <v>0</v>
      </c>
      <c r="K7" s="13">
        <v>220.79024000000004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9">
        <v>0</v>
      </c>
    </row>
    <row r="8" spans="1:18" x14ac:dyDescent="0.25">
      <c r="A8" s="52">
        <v>42583</v>
      </c>
      <c r="B8" s="28" t="s">
        <v>90</v>
      </c>
      <c r="C8" s="13">
        <v>145.25999999912338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9">
        <v>0</v>
      </c>
      <c r="K8" s="13">
        <v>173.34811999999997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9">
        <v>0</v>
      </c>
    </row>
    <row r="9" spans="1:18" x14ac:dyDescent="0.25">
      <c r="A9" s="52">
        <v>42614</v>
      </c>
      <c r="B9" s="28" t="s">
        <v>90</v>
      </c>
      <c r="C9" s="13">
        <v>140.87999999913387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9">
        <v>0</v>
      </c>
      <c r="K9" s="13">
        <v>161.74919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9">
        <v>0</v>
      </c>
    </row>
    <row r="10" spans="1:18" x14ac:dyDescent="0.25">
      <c r="A10" s="52">
        <v>42644</v>
      </c>
      <c r="B10" s="28" t="s">
        <v>90</v>
      </c>
      <c r="C10" s="13">
        <v>140.49999999923631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9">
        <v>0</v>
      </c>
      <c r="K10" s="13">
        <v>166.59422000000004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9">
        <v>0</v>
      </c>
    </row>
    <row r="11" spans="1:18" x14ac:dyDescent="0.25">
      <c r="A11" s="52">
        <v>42675</v>
      </c>
      <c r="B11" s="28" t="s">
        <v>90</v>
      </c>
      <c r="C11" s="13">
        <v>140.88000000053086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9">
        <v>26.580000000181609</v>
      </c>
      <c r="K11" s="13">
        <v>201.68384000000003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9">
        <v>0</v>
      </c>
    </row>
    <row r="12" spans="1:18" x14ac:dyDescent="0.25">
      <c r="A12" s="52">
        <v>42705</v>
      </c>
      <c r="B12" s="28" t="s">
        <v>90</v>
      </c>
      <c r="C12" s="13">
        <v>144.7800000005623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9">
        <v>26.820000000167639</v>
      </c>
      <c r="K12" s="13">
        <v>198.85477000000003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9">
        <v>0</v>
      </c>
    </row>
    <row r="13" spans="1:18" x14ac:dyDescent="0.25">
      <c r="A13" s="52">
        <v>42736</v>
      </c>
      <c r="B13" s="28" t="s">
        <v>90</v>
      </c>
      <c r="C13" s="13">
        <v>144.88000000055646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9">
        <v>27.210000000160655</v>
      </c>
      <c r="K13" s="13">
        <v>184.66679000000005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9">
        <v>0</v>
      </c>
    </row>
    <row r="14" spans="1:18" x14ac:dyDescent="0.25">
      <c r="A14" s="52">
        <v>42767</v>
      </c>
      <c r="B14" s="28" t="s">
        <v>90</v>
      </c>
      <c r="C14" s="13">
        <v>131.2700000005035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9">
        <v>24.780000000171132</v>
      </c>
      <c r="K14" s="13">
        <v>123.56916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9">
        <v>0</v>
      </c>
    </row>
    <row r="15" spans="1:18" x14ac:dyDescent="0.25">
      <c r="A15" s="52">
        <v>42795</v>
      </c>
      <c r="B15" s="28" t="s">
        <v>90</v>
      </c>
      <c r="C15" s="13">
        <v>145.64000000027124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9">
        <v>64.169999999832356</v>
      </c>
      <c r="K15" s="13">
        <v>123.01841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9">
        <v>0</v>
      </c>
    </row>
  </sheetData>
  <mergeCells count="2">
    <mergeCell ref="C2:H2"/>
    <mergeCell ref="K2:P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6"/>
  <sheetViews>
    <sheetView workbookViewId="0">
      <selection activeCell="G7" sqref="G7"/>
    </sheetView>
  </sheetViews>
  <sheetFormatPr defaultRowHeight="15" x14ac:dyDescent="0.25"/>
  <cols>
    <col min="1" max="1" width="25.7109375" customWidth="1"/>
    <col min="2" max="2" width="23.5703125" customWidth="1"/>
  </cols>
  <sheetData>
    <row r="1" spans="1:2" ht="15.75" thickBot="1" x14ac:dyDescent="0.3">
      <c r="A1" s="1" t="s">
        <v>0</v>
      </c>
      <c r="B1" s="2" t="s">
        <v>1</v>
      </c>
    </row>
    <row r="2" spans="1:2" ht="29.25" customHeight="1" thickTop="1" thickBot="1" x14ac:dyDescent="0.3">
      <c r="A2" s="3" t="s">
        <v>2</v>
      </c>
      <c r="B2" s="4" t="s">
        <v>114</v>
      </c>
    </row>
    <row r="3" spans="1:2" ht="29.25" customHeight="1" thickBot="1" x14ac:dyDescent="0.3">
      <c r="A3" s="5" t="s">
        <v>3</v>
      </c>
      <c r="B3" s="6" t="s">
        <v>115</v>
      </c>
    </row>
    <row r="4" spans="1:2" ht="29.25" customHeight="1" thickBot="1" x14ac:dyDescent="0.3">
      <c r="A4" s="3" t="s">
        <v>4</v>
      </c>
      <c r="B4" s="4" t="s">
        <v>116</v>
      </c>
    </row>
    <row r="5" spans="1:2" ht="15.75" thickBot="1" x14ac:dyDescent="0.3">
      <c r="A5" s="5" t="s">
        <v>90</v>
      </c>
      <c r="B5" s="6" t="s">
        <v>117</v>
      </c>
    </row>
    <row r="6" spans="1:2" ht="15.75" thickBot="1" x14ac:dyDescent="0.3">
      <c r="A6" s="7" t="s">
        <v>5</v>
      </c>
      <c r="B6" s="8" t="s">
        <v>118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23"/>
  <sheetViews>
    <sheetView workbookViewId="0">
      <selection sqref="A1:S23"/>
    </sheetView>
  </sheetViews>
  <sheetFormatPr defaultRowHeight="15" x14ac:dyDescent="0.25"/>
  <cols>
    <col min="1" max="1" width="26.85546875" customWidth="1"/>
    <col min="2" max="6" width="16" customWidth="1"/>
    <col min="7" max="8" width="16" style="19" hidden="1" customWidth="1"/>
    <col min="9" max="10" width="16" customWidth="1"/>
    <col min="13" max="13" width="9.85546875" customWidth="1"/>
  </cols>
  <sheetData>
    <row r="1" spans="1:10" ht="45" x14ac:dyDescent="0.25">
      <c r="A1" s="68" t="s">
        <v>27</v>
      </c>
      <c r="B1" s="69" t="s">
        <v>34</v>
      </c>
      <c r="C1" s="70" t="s">
        <v>38</v>
      </c>
      <c r="D1" s="70" t="s">
        <v>35</v>
      </c>
      <c r="E1" s="70" t="s">
        <v>36</v>
      </c>
      <c r="F1" s="70" t="s">
        <v>102</v>
      </c>
      <c r="G1" s="70" t="s">
        <v>103</v>
      </c>
      <c r="H1" s="68" t="s">
        <v>104</v>
      </c>
      <c r="I1" s="70" t="s">
        <v>39</v>
      </c>
      <c r="J1" s="71" t="s">
        <v>5</v>
      </c>
    </row>
    <row r="2" spans="1:10" x14ac:dyDescent="0.25">
      <c r="A2" s="9" t="s">
        <v>6</v>
      </c>
      <c r="B2" s="72">
        <v>209.91164394629223</v>
      </c>
      <c r="C2" s="72">
        <v>8.6044861946691089</v>
      </c>
      <c r="D2" s="72">
        <v>0.71404050891356996</v>
      </c>
      <c r="E2" s="72">
        <v>37.056846454395412</v>
      </c>
      <c r="F2" s="72">
        <v>2.0675757896482558</v>
      </c>
      <c r="G2" s="72">
        <v>0</v>
      </c>
      <c r="H2" s="72">
        <v>0</v>
      </c>
      <c r="I2" s="72">
        <v>4.9694871623736567</v>
      </c>
      <c r="J2" s="73">
        <v>263.32408005629219</v>
      </c>
    </row>
    <row r="3" spans="1:10" x14ac:dyDescent="0.25">
      <c r="A3" s="38" t="s">
        <v>112</v>
      </c>
      <c r="B3" s="72">
        <v>119.80408700000001</v>
      </c>
      <c r="C3" s="72">
        <v>0</v>
      </c>
      <c r="D3" s="72">
        <v>0</v>
      </c>
      <c r="E3" s="72">
        <v>0</v>
      </c>
      <c r="F3" s="72">
        <v>0</v>
      </c>
      <c r="G3" s="72">
        <v>0</v>
      </c>
      <c r="H3" s="72">
        <v>0</v>
      </c>
      <c r="I3" s="72">
        <v>0</v>
      </c>
      <c r="J3" s="73">
        <v>119.80408700000001</v>
      </c>
    </row>
    <row r="4" spans="1:10" x14ac:dyDescent="0.25">
      <c r="A4" s="9" t="s">
        <v>7</v>
      </c>
      <c r="B4" s="72">
        <v>86.177001000000004</v>
      </c>
      <c r="C4" s="72">
        <v>0</v>
      </c>
      <c r="D4" s="72">
        <v>0</v>
      </c>
      <c r="E4" s="72">
        <v>0</v>
      </c>
      <c r="F4" s="72">
        <v>0</v>
      </c>
      <c r="G4" s="72">
        <v>0</v>
      </c>
      <c r="H4" s="72">
        <v>0</v>
      </c>
      <c r="I4" s="72">
        <v>0</v>
      </c>
      <c r="J4" s="73">
        <v>86.177001000000004</v>
      </c>
    </row>
    <row r="5" spans="1:10" x14ac:dyDescent="0.25">
      <c r="A5" s="9" t="s">
        <v>8</v>
      </c>
      <c r="B5" s="72">
        <v>34.161948000000002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73">
        <v>34.161948000000002</v>
      </c>
    </row>
    <row r="6" spans="1:10" x14ac:dyDescent="0.25">
      <c r="A6" s="38" t="s">
        <v>113</v>
      </c>
      <c r="B6" s="72">
        <v>6.8543950000000002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3">
        <v>6.8543950000000002</v>
      </c>
    </row>
    <row r="7" spans="1:10" x14ac:dyDescent="0.25">
      <c r="A7" s="9" t="s">
        <v>9</v>
      </c>
      <c r="B7" s="72">
        <v>2.8405429999999998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3">
        <v>2.8405429999999998</v>
      </c>
    </row>
    <row r="8" spans="1:10" x14ac:dyDescent="0.25">
      <c r="A8" s="38" t="s">
        <v>99</v>
      </c>
      <c r="B8" s="72">
        <v>5.9616129999999998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3">
        <v>5.9616129999999998</v>
      </c>
    </row>
    <row r="9" spans="1:10" x14ac:dyDescent="0.25">
      <c r="A9" s="38" t="s">
        <v>100</v>
      </c>
      <c r="B9" s="72">
        <v>0.87391099999999999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3">
        <v>0.87391099999999999</v>
      </c>
    </row>
    <row r="10" spans="1:10" x14ac:dyDescent="0.25">
      <c r="A10" s="38" t="s">
        <v>101</v>
      </c>
      <c r="B10" s="72">
        <v>2.3571430000000002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3">
        <v>2.3571430000000002</v>
      </c>
    </row>
    <row r="11" spans="1:10" x14ac:dyDescent="0.25">
      <c r="A11" s="39" t="s">
        <v>40</v>
      </c>
      <c r="B11" s="74">
        <v>118.34063367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118.34063367</v>
      </c>
    </row>
    <row r="12" spans="1:10" x14ac:dyDescent="0.25">
      <c r="A12" s="64" t="s">
        <v>5</v>
      </c>
      <c r="B12" s="73">
        <v>587.28291861629236</v>
      </c>
      <c r="C12" s="73">
        <v>8.6044861946691089</v>
      </c>
      <c r="D12" s="73">
        <v>0.71404050891356996</v>
      </c>
      <c r="E12" s="73">
        <v>37.056846454395412</v>
      </c>
      <c r="F12" s="73">
        <v>2.0675757896482558</v>
      </c>
      <c r="G12" s="73">
        <v>0</v>
      </c>
      <c r="H12" s="73">
        <v>0</v>
      </c>
      <c r="I12" s="73">
        <v>4.9694871623736567</v>
      </c>
      <c r="J12" s="73">
        <v>640.69535472629229</v>
      </c>
    </row>
    <row r="17" spans="12:18" ht="64.5" x14ac:dyDescent="0.25">
      <c r="M17" s="29" t="s">
        <v>34</v>
      </c>
      <c r="N17" s="30" t="s">
        <v>35</v>
      </c>
      <c r="O17" s="30" t="s">
        <v>36</v>
      </c>
      <c r="P17" s="30" t="s">
        <v>37</v>
      </c>
      <c r="Q17" s="30" t="s">
        <v>38</v>
      </c>
      <c r="R17" s="30" t="s">
        <v>39</v>
      </c>
    </row>
    <row r="18" spans="12:18" x14ac:dyDescent="0.25">
      <c r="L18" s="9" t="s">
        <v>6</v>
      </c>
      <c r="M18" s="10">
        <v>209.91164394629223</v>
      </c>
      <c r="N18" s="10">
        <v>0.71404050891356996</v>
      </c>
      <c r="O18" s="10">
        <v>37.056846454395412</v>
      </c>
      <c r="P18" s="10">
        <v>2.0675757896482558</v>
      </c>
      <c r="Q18" s="10">
        <v>8.6044861946691089</v>
      </c>
      <c r="R18" s="10">
        <v>4.9694871623736567</v>
      </c>
    </row>
    <row r="20" spans="12:18" ht="64.5" x14ac:dyDescent="0.25">
      <c r="M20" s="29" t="s">
        <v>34</v>
      </c>
      <c r="N20" s="29" t="s">
        <v>91</v>
      </c>
    </row>
    <row r="21" spans="12:18" x14ac:dyDescent="0.25">
      <c r="L21" s="9" t="s">
        <v>6</v>
      </c>
      <c r="M21" s="36">
        <v>209.91164394629223</v>
      </c>
      <c r="N21" s="36">
        <v>53.412436110000002</v>
      </c>
    </row>
    <row r="23" spans="12:18" x14ac:dyDescent="0.25">
      <c r="N23" s="65">
        <v>0.2028391634315469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40" workbookViewId="0">
      <selection activeCell="G58" sqref="G58"/>
    </sheetView>
  </sheetViews>
  <sheetFormatPr defaultRowHeight="15" x14ac:dyDescent="0.25"/>
  <cols>
    <col min="8" max="8" width="9.140625" style="19"/>
  </cols>
  <sheetData>
    <row r="1" spans="1:15" ht="135" x14ac:dyDescent="0.25">
      <c r="A1" s="19" t="s">
        <v>92</v>
      </c>
      <c r="B1" s="11" t="s">
        <v>10</v>
      </c>
      <c r="C1" s="11" t="s">
        <v>11</v>
      </c>
      <c r="D1" s="11" t="s">
        <v>41</v>
      </c>
      <c r="E1" s="11" t="s">
        <v>42</v>
      </c>
      <c r="F1" s="11" t="s">
        <v>43</v>
      </c>
      <c r="G1" s="11" t="s">
        <v>44</v>
      </c>
      <c r="H1" s="11" t="s">
        <v>105</v>
      </c>
      <c r="I1" s="11" t="s">
        <v>45</v>
      </c>
      <c r="J1" s="11" t="s">
        <v>12</v>
      </c>
      <c r="K1" s="67" t="s">
        <v>46</v>
      </c>
      <c r="L1" s="11" t="s">
        <v>48</v>
      </c>
      <c r="M1" s="11" t="s">
        <v>47</v>
      </c>
      <c r="N1" s="11" t="s">
        <v>49</v>
      </c>
      <c r="O1" s="11" t="s">
        <v>50</v>
      </c>
    </row>
    <row r="2" spans="1:15" x14ac:dyDescent="0.25">
      <c r="A2" s="12">
        <v>42461</v>
      </c>
      <c r="B2" s="34">
        <v>296.65100000000001</v>
      </c>
      <c r="C2" s="34">
        <v>303.67611299999999</v>
      </c>
      <c r="D2" s="34">
        <v>0</v>
      </c>
      <c r="E2" s="34">
        <v>0</v>
      </c>
      <c r="F2" s="34">
        <v>0</v>
      </c>
      <c r="G2" s="34">
        <v>17.225999999999999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</row>
    <row r="3" spans="1:15" x14ac:dyDescent="0.25">
      <c r="A3" s="12">
        <v>42491</v>
      </c>
      <c r="B3" s="34">
        <v>273.91800000000001</v>
      </c>
      <c r="C3" s="34">
        <v>371.00957099999982</v>
      </c>
      <c r="D3" s="34">
        <v>0</v>
      </c>
      <c r="E3" s="34">
        <v>0</v>
      </c>
      <c r="F3" s="34">
        <v>0</v>
      </c>
      <c r="G3" s="34">
        <v>18.414000000000001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</row>
    <row r="4" spans="1:15" x14ac:dyDescent="0.25">
      <c r="A4" s="12">
        <v>42522</v>
      </c>
      <c r="B4" s="34">
        <v>241.57632000000001</v>
      </c>
      <c r="C4" s="34">
        <v>342.70633199999992</v>
      </c>
      <c r="D4" s="34">
        <v>0</v>
      </c>
      <c r="E4" s="34">
        <v>0</v>
      </c>
      <c r="F4" s="34">
        <v>0</v>
      </c>
      <c r="G4" s="34">
        <v>17.225999999999999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</row>
    <row r="5" spans="1:15" x14ac:dyDescent="0.25">
      <c r="A5" s="12">
        <v>42552</v>
      </c>
      <c r="B5" s="34">
        <v>256.78199999999998</v>
      </c>
      <c r="C5" s="34">
        <v>589.56529800000021</v>
      </c>
      <c r="D5" s="34">
        <v>0</v>
      </c>
      <c r="E5" s="34">
        <v>0</v>
      </c>
      <c r="F5" s="34">
        <v>0</v>
      </c>
      <c r="G5" s="34">
        <v>18.414000000000001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</row>
    <row r="6" spans="1:15" x14ac:dyDescent="0.25">
      <c r="A6" s="12">
        <v>42583</v>
      </c>
      <c r="B6" s="34">
        <v>303.68028000000004</v>
      </c>
      <c r="C6" s="34">
        <v>426.38944400000003</v>
      </c>
      <c r="D6" s="34">
        <v>0</v>
      </c>
      <c r="E6" s="34">
        <v>0</v>
      </c>
      <c r="F6" s="34">
        <v>0</v>
      </c>
      <c r="G6" s="34">
        <v>17.225999999999999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</row>
    <row r="7" spans="1:15" x14ac:dyDescent="0.25">
      <c r="A7" s="12">
        <v>42614</v>
      </c>
      <c r="B7" s="34">
        <v>290.88679999999999</v>
      </c>
      <c r="C7" s="34">
        <v>657.09090600000013</v>
      </c>
      <c r="D7" s="34">
        <v>0</v>
      </c>
      <c r="E7" s="34">
        <v>0</v>
      </c>
      <c r="F7" s="34">
        <v>0</v>
      </c>
      <c r="G7" s="34">
        <v>17.82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</row>
    <row r="8" spans="1:15" x14ac:dyDescent="0.25">
      <c r="A8" s="12">
        <v>42644</v>
      </c>
      <c r="B8" s="34">
        <v>212.60400000000001</v>
      </c>
      <c r="C8" s="34">
        <v>596.62739299999987</v>
      </c>
      <c r="D8" s="34">
        <v>0</v>
      </c>
      <c r="E8" s="34">
        <v>0</v>
      </c>
      <c r="F8" s="34">
        <v>0</v>
      </c>
      <c r="G8" s="34">
        <v>18.438749999999999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</row>
    <row r="9" spans="1:15" x14ac:dyDescent="0.25">
      <c r="A9" s="12">
        <v>42675</v>
      </c>
      <c r="B9" s="34">
        <v>202.1</v>
      </c>
      <c r="C9" s="34">
        <v>478.81424000000004</v>
      </c>
      <c r="D9" s="34">
        <v>0</v>
      </c>
      <c r="E9" s="34">
        <v>0</v>
      </c>
      <c r="F9" s="34">
        <v>0</v>
      </c>
      <c r="G9" s="34">
        <v>17.225999999999999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spans="1:15" x14ac:dyDescent="0.25">
      <c r="A10" s="12">
        <v>42705</v>
      </c>
      <c r="B10" s="34">
        <v>207.655</v>
      </c>
      <c r="C10" s="34">
        <v>568.75974999999994</v>
      </c>
      <c r="D10" s="34">
        <v>0</v>
      </c>
      <c r="E10" s="34">
        <v>0</v>
      </c>
      <c r="F10" s="34">
        <v>0</v>
      </c>
      <c r="G10" s="34">
        <v>16.632000000000001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31">
        <v>42736</v>
      </c>
      <c r="B11" s="34">
        <v>207.88800000000001</v>
      </c>
      <c r="C11" s="34">
        <v>594.11423599999989</v>
      </c>
      <c r="D11" s="34">
        <v>0</v>
      </c>
      <c r="E11" s="34">
        <v>0</v>
      </c>
      <c r="F11" s="34">
        <v>0</v>
      </c>
      <c r="G11" s="34">
        <v>16.632000000000001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3.3839999999999999</v>
      </c>
    </row>
    <row r="12" spans="1:15" x14ac:dyDescent="0.25">
      <c r="A12" s="31">
        <v>42767</v>
      </c>
      <c r="B12" s="34">
        <v>187.26400000000001</v>
      </c>
      <c r="C12" s="34">
        <v>429.88575600000013</v>
      </c>
      <c r="D12" s="34">
        <v>0</v>
      </c>
      <c r="E12" s="34">
        <v>0</v>
      </c>
      <c r="F12" s="34">
        <v>0</v>
      </c>
      <c r="G12" s="34">
        <v>14.256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3.1619999999999999</v>
      </c>
    </row>
    <row r="13" spans="1:15" x14ac:dyDescent="0.25">
      <c r="A13" s="31">
        <v>42795</v>
      </c>
      <c r="B13" s="34">
        <v>168.02799999999999</v>
      </c>
      <c r="C13" s="34">
        <v>319.562906</v>
      </c>
      <c r="D13" s="34">
        <v>0</v>
      </c>
      <c r="E13" s="34">
        <v>0</v>
      </c>
      <c r="F13" s="34">
        <v>0</v>
      </c>
      <c r="G13" s="34">
        <v>14.82525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9.1579999999999995</v>
      </c>
    </row>
    <row r="19" spans="1:15" ht="150" x14ac:dyDescent="0.25">
      <c r="A19" s="19" t="s">
        <v>93</v>
      </c>
      <c r="B19" s="11" t="s">
        <v>13</v>
      </c>
      <c r="C19" s="11" t="s">
        <v>14</v>
      </c>
      <c r="D19" s="11" t="s">
        <v>51</v>
      </c>
      <c r="E19" s="11" t="s">
        <v>52</v>
      </c>
      <c r="F19" s="11" t="s">
        <v>53</v>
      </c>
      <c r="G19" s="11" t="s">
        <v>54</v>
      </c>
      <c r="H19" s="11" t="s">
        <v>106</v>
      </c>
      <c r="I19" s="11" t="s">
        <v>55</v>
      </c>
      <c r="J19" s="11" t="s">
        <v>15</v>
      </c>
      <c r="K19" s="11" t="s">
        <v>46</v>
      </c>
      <c r="L19" s="11" t="s">
        <v>48</v>
      </c>
      <c r="M19" s="11" t="s">
        <v>47</v>
      </c>
      <c r="N19" s="11" t="s">
        <v>49</v>
      </c>
      <c r="O19" s="11" t="s">
        <v>50</v>
      </c>
    </row>
    <row r="20" spans="1:15" x14ac:dyDescent="0.25">
      <c r="A20" s="12">
        <v>42461</v>
      </c>
      <c r="B20" s="34">
        <v>289.33849999999984</v>
      </c>
      <c r="C20" s="34">
        <v>219.121027</v>
      </c>
      <c r="D20" s="34">
        <v>0</v>
      </c>
      <c r="E20" s="34">
        <v>0</v>
      </c>
      <c r="F20" s="34">
        <v>0</v>
      </c>
      <c r="G20" s="34">
        <v>22.968</v>
      </c>
      <c r="H20" s="34">
        <v>7.4444999999999997</v>
      </c>
      <c r="I20" s="34">
        <v>0</v>
      </c>
      <c r="J20" s="34">
        <v>393.15565500000002</v>
      </c>
      <c r="K20" s="34">
        <v>0</v>
      </c>
      <c r="L20" s="34">
        <v>59.361499999999999</v>
      </c>
      <c r="M20" s="34">
        <v>0</v>
      </c>
      <c r="N20" s="34">
        <v>66.071190000000001</v>
      </c>
      <c r="O20" s="34">
        <v>7.7039999999999997</v>
      </c>
    </row>
    <row r="21" spans="1:15" x14ac:dyDescent="0.25">
      <c r="A21" s="12">
        <v>42491</v>
      </c>
      <c r="B21" s="34">
        <v>239.98500000000013</v>
      </c>
      <c r="C21" s="34">
        <v>296.415865</v>
      </c>
      <c r="D21" s="34">
        <v>0</v>
      </c>
      <c r="E21" s="34">
        <v>0</v>
      </c>
      <c r="F21" s="34">
        <v>0</v>
      </c>
      <c r="G21" s="34">
        <v>24.552</v>
      </c>
      <c r="H21" s="34">
        <v>11.825166666666666</v>
      </c>
      <c r="I21" s="34">
        <v>0</v>
      </c>
      <c r="J21" s="34">
        <v>425.16894999999994</v>
      </c>
      <c r="K21" s="34">
        <v>0</v>
      </c>
      <c r="L21" s="34">
        <v>67.101500000000001</v>
      </c>
      <c r="M21" s="34">
        <v>0</v>
      </c>
      <c r="N21" s="34">
        <v>65.495049999999992</v>
      </c>
      <c r="O21" s="34">
        <v>7.0155000000000003</v>
      </c>
    </row>
    <row r="22" spans="1:15" x14ac:dyDescent="0.25">
      <c r="A22" s="12">
        <v>42522</v>
      </c>
      <c r="B22" s="34">
        <v>213.40665000000013</v>
      </c>
      <c r="C22" s="34">
        <v>325.17916600000007</v>
      </c>
      <c r="D22" s="34">
        <v>0</v>
      </c>
      <c r="E22" s="34">
        <v>0</v>
      </c>
      <c r="F22" s="34">
        <v>0</v>
      </c>
      <c r="G22" s="34">
        <v>22.968</v>
      </c>
      <c r="H22" s="34">
        <v>11.3925</v>
      </c>
      <c r="I22" s="34">
        <v>0</v>
      </c>
      <c r="J22" s="34">
        <v>431.84198000000004</v>
      </c>
      <c r="K22" s="34">
        <v>0</v>
      </c>
      <c r="L22" s="34">
        <v>62.335500000000003</v>
      </c>
      <c r="M22" s="34">
        <v>0</v>
      </c>
      <c r="N22" s="34">
        <v>68.284579999999991</v>
      </c>
      <c r="O22" s="34">
        <v>13.46</v>
      </c>
    </row>
    <row r="23" spans="1:15" x14ac:dyDescent="0.25">
      <c r="A23" s="12">
        <v>42552</v>
      </c>
      <c r="B23" s="34">
        <v>230.77860000000013</v>
      </c>
      <c r="C23" s="34">
        <v>440.37345400000004</v>
      </c>
      <c r="D23" s="34">
        <v>0</v>
      </c>
      <c r="E23" s="34">
        <v>0</v>
      </c>
      <c r="F23" s="34">
        <v>0</v>
      </c>
      <c r="G23" s="34">
        <v>24.552</v>
      </c>
      <c r="H23" s="34">
        <v>16.07</v>
      </c>
      <c r="I23" s="34">
        <v>0</v>
      </c>
      <c r="J23" s="34">
        <v>461.7471887421388</v>
      </c>
      <c r="K23" s="34">
        <v>0</v>
      </c>
      <c r="L23" s="34">
        <v>64.617000000000004</v>
      </c>
      <c r="M23" s="34">
        <v>0</v>
      </c>
      <c r="N23" s="34">
        <v>75.037099999999995</v>
      </c>
      <c r="O23" s="34">
        <v>14.265499999999999</v>
      </c>
    </row>
    <row r="24" spans="1:15" x14ac:dyDescent="0.25">
      <c r="A24" s="12">
        <v>42583</v>
      </c>
      <c r="B24" s="34">
        <v>276.27610000000038</v>
      </c>
      <c r="C24" s="34">
        <v>430.83247000000006</v>
      </c>
      <c r="D24" s="34">
        <v>0</v>
      </c>
      <c r="E24" s="34">
        <v>0</v>
      </c>
      <c r="F24" s="34">
        <v>0</v>
      </c>
      <c r="G24" s="34">
        <v>22.968</v>
      </c>
      <c r="H24" s="34">
        <v>6.7649999999999997</v>
      </c>
      <c r="I24" s="34">
        <v>0</v>
      </c>
      <c r="J24" s="34">
        <v>462.60152004192867</v>
      </c>
      <c r="K24" s="34">
        <v>0</v>
      </c>
      <c r="L24" s="34">
        <v>57.201000000000001</v>
      </c>
      <c r="M24" s="34">
        <v>0</v>
      </c>
      <c r="N24" s="34">
        <v>68.381820000000005</v>
      </c>
      <c r="O24" s="34">
        <v>6.9980000000000002</v>
      </c>
    </row>
    <row r="25" spans="1:15" x14ac:dyDescent="0.25">
      <c r="A25" s="12">
        <v>42614</v>
      </c>
      <c r="B25" s="34">
        <v>263.82892000000049</v>
      </c>
      <c r="C25" s="34">
        <v>445.77286699999996</v>
      </c>
      <c r="D25" s="34">
        <v>0</v>
      </c>
      <c r="E25" s="34">
        <v>0</v>
      </c>
      <c r="F25" s="34">
        <v>0</v>
      </c>
      <c r="G25" s="34">
        <v>23.76</v>
      </c>
      <c r="H25" s="34">
        <v>7.2499999999999995E-2</v>
      </c>
      <c r="I25" s="34">
        <v>0</v>
      </c>
      <c r="J25" s="34">
        <v>445.89004078616352</v>
      </c>
      <c r="K25" s="34">
        <v>0</v>
      </c>
      <c r="L25" s="34">
        <v>64.447000000000003</v>
      </c>
      <c r="M25" s="34">
        <v>0</v>
      </c>
      <c r="N25" s="34">
        <v>63.125209999999996</v>
      </c>
      <c r="O25" s="34">
        <v>9.5830000000000002</v>
      </c>
    </row>
    <row r="26" spans="1:15" x14ac:dyDescent="0.25">
      <c r="A26" s="12">
        <v>42644</v>
      </c>
      <c r="B26" s="34">
        <v>151.03580000000014</v>
      </c>
      <c r="C26" s="34">
        <v>495.02545799999979</v>
      </c>
      <c r="D26" s="34">
        <v>0</v>
      </c>
      <c r="E26" s="34">
        <v>0</v>
      </c>
      <c r="F26" s="34">
        <v>0</v>
      </c>
      <c r="G26" s="34">
        <v>24.585000000000001</v>
      </c>
      <c r="H26" s="34">
        <v>0.88449999999999995</v>
      </c>
      <c r="I26" s="34">
        <v>0</v>
      </c>
      <c r="J26" s="34">
        <v>427.44847999999996</v>
      </c>
      <c r="K26" s="34">
        <v>0</v>
      </c>
      <c r="L26" s="34">
        <v>56.118000000000002</v>
      </c>
      <c r="M26" s="34">
        <v>0</v>
      </c>
      <c r="N26" s="34">
        <v>70.377279999999999</v>
      </c>
      <c r="O26" s="34">
        <v>12.8</v>
      </c>
    </row>
    <row r="27" spans="1:15" x14ac:dyDescent="0.25">
      <c r="A27" s="12">
        <v>42675</v>
      </c>
      <c r="B27" s="34">
        <v>141.8720000000001</v>
      </c>
      <c r="C27" s="34">
        <v>528.87752999999998</v>
      </c>
      <c r="D27" s="34">
        <v>0</v>
      </c>
      <c r="E27" s="34">
        <v>0</v>
      </c>
      <c r="F27" s="34">
        <v>0</v>
      </c>
      <c r="G27" s="34">
        <v>22.968</v>
      </c>
      <c r="H27" s="34">
        <v>1.413</v>
      </c>
      <c r="I27" s="34">
        <v>0</v>
      </c>
      <c r="J27" s="34">
        <v>378.17412000000002</v>
      </c>
      <c r="K27" s="34">
        <v>0</v>
      </c>
      <c r="L27" s="34">
        <v>35.052</v>
      </c>
      <c r="M27" s="34">
        <v>0</v>
      </c>
      <c r="N27" s="34">
        <v>78.825479999999999</v>
      </c>
      <c r="O27" s="34">
        <v>5.94</v>
      </c>
    </row>
    <row r="28" spans="1:15" x14ac:dyDescent="0.25">
      <c r="A28" s="12">
        <v>42705</v>
      </c>
      <c r="B28" s="34">
        <v>145.82050000000004</v>
      </c>
      <c r="C28" s="34">
        <v>520.46346900000003</v>
      </c>
      <c r="D28" s="34">
        <v>0</v>
      </c>
      <c r="E28" s="34">
        <v>0</v>
      </c>
      <c r="F28" s="34">
        <v>0</v>
      </c>
      <c r="G28" s="34">
        <v>22.175999999999998</v>
      </c>
      <c r="H28" s="34">
        <v>0.82099999999999995</v>
      </c>
      <c r="I28" s="34">
        <v>0</v>
      </c>
      <c r="J28" s="34">
        <v>395.32228000000003</v>
      </c>
      <c r="K28" s="34">
        <v>0</v>
      </c>
      <c r="L28" s="34">
        <v>31.43</v>
      </c>
      <c r="M28" s="34">
        <v>0</v>
      </c>
      <c r="N28" s="34">
        <v>73.454809999999995</v>
      </c>
      <c r="O28" s="34">
        <v>9.5</v>
      </c>
    </row>
    <row r="29" spans="1:15" x14ac:dyDescent="0.25">
      <c r="A29" s="31">
        <v>42736</v>
      </c>
      <c r="B29" s="34">
        <v>145.99680000000006</v>
      </c>
      <c r="C29" s="34">
        <v>358.70750600000008</v>
      </c>
      <c r="D29" s="34">
        <v>0</v>
      </c>
      <c r="E29" s="34">
        <v>0</v>
      </c>
      <c r="F29" s="34">
        <v>0</v>
      </c>
      <c r="G29" s="34">
        <v>22.175999999999998</v>
      </c>
      <c r="H29" s="34">
        <v>0.63600000000000001</v>
      </c>
      <c r="I29" s="34">
        <v>0</v>
      </c>
      <c r="J29" s="34">
        <v>403.60831999999999</v>
      </c>
      <c r="K29" s="34">
        <v>0</v>
      </c>
      <c r="L29" s="34">
        <v>29.9405</v>
      </c>
      <c r="M29" s="34">
        <v>0</v>
      </c>
      <c r="N29" s="34">
        <v>62.599960000000003</v>
      </c>
      <c r="O29" s="34">
        <v>14.47</v>
      </c>
    </row>
    <row r="30" spans="1:15" x14ac:dyDescent="0.25">
      <c r="A30" s="31">
        <v>42767</v>
      </c>
      <c r="B30" s="34">
        <v>131.11840000000001</v>
      </c>
      <c r="C30" s="34">
        <v>337.04313400000001</v>
      </c>
      <c r="D30" s="34">
        <v>0</v>
      </c>
      <c r="E30" s="34">
        <v>0</v>
      </c>
      <c r="F30" s="34">
        <v>0</v>
      </c>
      <c r="G30" s="34">
        <v>19.007999999999999</v>
      </c>
      <c r="H30" s="34">
        <v>1.8314999999999999</v>
      </c>
      <c r="I30" s="34">
        <v>0</v>
      </c>
      <c r="J30" s="34">
        <v>373.20795000000004</v>
      </c>
      <c r="K30" s="34">
        <v>0</v>
      </c>
      <c r="L30" s="34">
        <v>43.121499999999997</v>
      </c>
      <c r="M30" s="34">
        <v>0</v>
      </c>
      <c r="N30" s="34">
        <v>72.40034</v>
      </c>
      <c r="O30" s="34">
        <v>24.010999999999999</v>
      </c>
    </row>
    <row r="31" spans="1:15" x14ac:dyDescent="0.25">
      <c r="A31" s="31">
        <v>42795</v>
      </c>
      <c r="B31" s="34">
        <v>105.75880000000001</v>
      </c>
      <c r="C31" s="34">
        <v>212.29136399999993</v>
      </c>
      <c r="D31" s="34">
        <v>0</v>
      </c>
      <c r="E31" s="34">
        <v>0</v>
      </c>
      <c r="F31" s="34">
        <v>0</v>
      </c>
      <c r="G31" s="34">
        <v>19.766999999999999</v>
      </c>
      <c r="H31" s="34">
        <v>2.883</v>
      </c>
      <c r="I31" s="34">
        <v>0</v>
      </c>
      <c r="J31" s="34">
        <v>322.89028000000002</v>
      </c>
      <c r="K31" s="34">
        <v>0</v>
      </c>
      <c r="L31" s="34">
        <v>43.457500000000003</v>
      </c>
      <c r="M31" s="34">
        <v>0</v>
      </c>
      <c r="N31" s="34">
        <v>76.697279999999992</v>
      </c>
      <c r="O31" s="34">
        <v>39.523000000000003</v>
      </c>
    </row>
    <row r="32" spans="1:15" x14ac:dyDescent="0.25">
      <c r="A32" s="19"/>
      <c r="B32" s="19"/>
      <c r="C32" s="19"/>
      <c r="D32" s="19"/>
      <c r="E32" s="19"/>
      <c r="F32" s="19"/>
      <c r="G32" s="19"/>
      <c r="I32" s="19"/>
      <c r="J32" s="19"/>
      <c r="K32" s="19"/>
      <c r="L32" s="19"/>
      <c r="M32" s="19"/>
      <c r="N32" s="19"/>
      <c r="O32" s="19"/>
    </row>
    <row r="37" spans="1:15" ht="135" x14ac:dyDescent="0.25">
      <c r="A37" s="19" t="s">
        <v>94</v>
      </c>
      <c r="B37" s="11" t="s">
        <v>16</v>
      </c>
      <c r="C37" s="11" t="s">
        <v>17</v>
      </c>
      <c r="D37" s="11" t="s">
        <v>56</v>
      </c>
      <c r="E37" s="11" t="s">
        <v>57</v>
      </c>
      <c r="F37" s="11" t="s">
        <v>58</v>
      </c>
      <c r="G37" s="11" t="s">
        <v>59</v>
      </c>
      <c r="H37" s="11" t="s">
        <v>107</v>
      </c>
      <c r="I37" s="11" t="s">
        <v>60</v>
      </c>
      <c r="J37" s="11" t="s">
        <v>18</v>
      </c>
      <c r="K37" s="11" t="s">
        <v>46</v>
      </c>
      <c r="L37" s="11" t="s">
        <v>48</v>
      </c>
      <c r="M37" s="11" t="s">
        <v>47</v>
      </c>
      <c r="N37" s="11" t="s">
        <v>49</v>
      </c>
      <c r="O37" s="11" t="s">
        <v>50</v>
      </c>
    </row>
    <row r="38" spans="1:15" x14ac:dyDescent="0.25">
      <c r="A38" s="12">
        <v>42461</v>
      </c>
      <c r="B38" s="34">
        <v>176.29499999999999</v>
      </c>
      <c r="C38" s="34">
        <v>346.60594800000001</v>
      </c>
      <c r="D38" s="34">
        <v>0</v>
      </c>
      <c r="E38" s="34">
        <v>0</v>
      </c>
      <c r="F38" s="34">
        <v>0</v>
      </c>
      <c r="G38" s="34">
        <v>0</v>
      </c>
      <c r="H38" s="34">
        <v>7.5644999999999998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</row>
    <row r="39" spans="1:15" x14ac:dyDescent="0.25">
      <c r="A39" s="12">
        <v>42491</v>
      </c>
      <c r="B39" s="34">
        <v>150.96</v>
      </c>
      <c r="C39" s="34">
        <v>506.56511599999999</v>
      </c>
      <c r="D39" s="34">
        <v>0</v>
      </c>
      <c r="E39" s="34">
        <v>0</v>
      </c>
      <c r="F39" s="34">
        <v>0</v>
      </c>
      <c r="G39" s="34">
        <v>0</v>
      </c>
      <c r="H39" s="34">
        <v>8.0540000000000003</v>
      </c>
      <c r="I39" s="34">
        <v>0</v>
      </c>
      <c r="J39" s="34">
        <v>2.34585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</row>
    <row r="40" spans="1:15" x14ac:dyDescent="0.25">
      <c r="A40" s="12">
        <v>42522</v>
      </c>
      <c r="B40" s="34">
        <v>124.08448</v>
      </c>
      <c r="C40" s="34">
        <v>530.00653999999997</v>
      </c>
      <c r="D40" s="34">
        <v>0</v>
      </c>
      <c r="E40" s="34">
        <v>0</v>
      </c>
      <c r="F40" s="34">
        <v>0</v>
      </c>
      <c r="G40" s="34">
        <v>0</v>
      </c>
      <c r="H40" s="34">
        <v>7.6154999999999999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</row>
    <row r="41" spans="1:15" x14ac:dyDescent="0.25">
      <c r="A41" s="12">
        <v>42552</v>
      </c>
      <c r="B41" s="34">
        <v>139.87200000000001</v>
      </c>
      <c r="C41" s="34">
        <v>518.52021599999989</v>
      </c>
      <c r="D41" s="34">
        <v>0</v>
      </c>
      <c r="E41" s="34">
        <v>0</v>
      </c>
      <c r="F41" s="34">
        <v>0</v>
      </c>
      <c r="G41" s="34">
        <v>0</v>
      </c>
      <c r="H41" s="34">
        <v>7.8695000000000004</v>
      </c>
      <c r="I41" s="34">
        <v>0</v>
      </c>
      <c r="J41" s="34">
        <v>1.33125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</row>
    <row r="42" spans="1:15" x14ac:dyDescent="0.25">
      <c r="A42" s="12">
        <v>42583</v>
      </c>
      <c r="B42" s="34">
        <v>187.13766999999999</v>
      </c>
      <c r="C42" s="34">
        <v>515.49711800000011</v>
      </c>
      <c r="D42" s="34">
        <v>0</v>
      </c>
      <c r="E42" s="34">
        <v>0</v>
      </c>
      <c r="F42" s="34">
        <v>0</v>
      </c>
      <c r="G42" s="34">
        <v>0</v>
      </c>
      <c r="H42" s="34">
        <v>8.0935000000000006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</row>
    <row r="43" spans="1:15" x14ac:dyDescent="0.25">
      <c r="A43" s="12">
        <v>42614</v>
      </c>
      <c r="B43" s="34">
        <v>177.61424</v>
      </c>
      <c r="C43" s="34">
        <v>687.36393100000009</v>
      </c>
      <c r="D43" s="34">
        <v>0</v>
      </c>
      <c r="E43" s="34">
        <v>0</v>
      </c>
      <c r="F43" s="34">
        <v>0</v>
      </c>
      <c r="G43" s="34">
        <v>0</v>
      </c>
      <c r="H43" s="34">
        <v>2.64</v>
      </c>
      <c r="I43" s="34">
        <v>0</v>
      </c>
      <c r="J43" s="34">
        <v>1.1187750000000001</v>
      </c>
      <c r="K43" s="34">
        <v>0</v>
      </c>
      <c r="L43" s="34">
        <v>0</v>
      </c>
      <c r="M43" s="34">
        <v>0</v>
      </c>
      <c r="N43" s="34">
        <v>0</v>
      </c>
      <c r="O43" s="34">
        <v>2.33</v>
      </c>
    </row>
    <row r="44" spans="1:15" x14ac:dyDescent="0.25">
      <c r="A44" s="12">
        <v>42644</v>
      </c>
      <c r="B44" s="34">
        <v>49.496499999999997</v>
      </c>
      <c r="C44" s="34">
        <v>851.20414100000005</v>
      </c>
      <c r="D44" s="34">
        <v>0</v>
      </c>
      <c r="E44" s="34">
        <v>0</v>
      </c>
      <c r="F44" s="34">
        <v>0</v>
      </c>
      <c r="G44" s="34">
        <v>0</v>
      </c>
      <c r="H44" s="34">
        <v>0.40500000000000003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2.4900000000000002</v>
      </c>
    </row>
    <row r="45" spans="1:15" x14ac:dyDescent="0.25">
      <c r="A45" s="12">
        <v>42675</v>
      </c>
      <c r="B45" s="34">
        <v>0</v>
      </c>
      <c r="C45" s="34">
        <v>796.39356200000043</v>
      </c>
      <c r="D45" s="34">
        <v>0</v>
      </c>
      <c r="E45" s="34">
        <v>0</v>
      </c>
      <c r="F45" s="34">
        <v>0</v>
      </c>
      <c r="G45" s="34">
        <v>0</v>
      </c>
      <c r="H45" s="34">
        <v>0.51200000000000001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7.13</v>
      </c>
    </row>
    <row r="46" spans="1:15" x14ac:dyDescent="0.25">
      <c r="A46" s="12">
        <v>42705</v>
      </c>
      <c r="B46" s="34">
        <v>0</v>
      </c>
      <c r="C46" s="34">
        <v>716.4293329999997</v>
      </c>
      <c r="D46" s="34">
        <v>0</v>
      </c>
      <c r="E46" s="34">
        <v>0</v>
      </c>
      <c r="F46" s="34">
        <v>0</v>
      </c>
      <c r="G46" s="34">
        <v>0</v>
      </c>
      <c r="H46" s="34">
        <v>0.55200000000000005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6.72</v>
      </c>
    </row>
    <row r="47" spans="1:15" x14ac:dyDescent="0.25">
      <c r="A47" s="31">
        <v>42736</v>
      </c>
      <c r="B47" s="34">
        <v>0</v>
      </c>
      <c r="C47" s="34">
        <v>666.92932799999994</v>
      </c>
      <c r="D47" s="34">
        <v>0</v>
      </c>
      <c r="E47" s="34">
        <v>0</v>
      </c>
      <c r="F47" s="34">
        <v>0</v>
      </c>
      <c r="G47" s="34">
        <v>0</v>
      </c>
      <c r="H47" s="34">
        <v>0.3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12.12</v>
      </c>
    </row>
    <row r="48" spans="1:15" x14ac:dyDescent="0.25">
      <c r="A48" s="31">
        <v>42767</v>
      </c>
      <c r="B48" s="34">
        <v>0</v>
      </c>
      <c r="C48" s="34">
        <v>504.12527999999998</v>
      </c>
      <c r="D48" s="34">
        <v>0</v>
      </c>
      <c r="E48" s="34">
        <v>0</v>
      </c>
      <c r="F48" s="34">
        <v>0</v>
      </c>
      <c r="G48" s="34">
        <v>0</v>
      </c>
      <c r="H48" s="34">
        <v>8.2614999999999998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5.34</v>
      </c>
    </row>
    <row r="49" spans="1:15" x14ac:dyDescent="0.25">
      <c r="A49" s="31">
        <v>42795</v>
      </c>
      <c r="B49" s="34">
        <v>0</v>
      </c>
      <c r="C49" s="34">
        <v>420.43981200000007</v>
      </c>
      <c r="D49" s="34">
        <v>0</v>
      </c>
      <c r="E49" s="34">
        <v>0</v>
      </c>
      <c r="F49" s="34">
        <v>0</v>
      </c>
      <c r="G49" s="34">
        <v>0</v>
      </c>
      <c r="H49" s="34">
        <v>9.27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11.51</v>
      </c>
    </row>
    <row r="53" spans="1:15" x14ac:dyDescent="0.25">
      <c r="A53" t="s">
        <v>119</v>
      </c>
      <c r="B53" s="37">
        <f>SUM(B2:B49)</f>
        <v>6189.7093600000035</v>
      </c>
      <c r="C53" s="37">
        <f t="shared" ref="C53:O53" si="0">SUM(C2:C49)</f>
        <v>17348.385580000002</v>
      </c>
      <c r="D53" s="37">
        <f t="shared" si="0"/>
        <v>0</v>
      </c>
      <c r="E53" s="37">
        <f t="shared" si="0"/>
        <v>0</v>
      </c>
      <c r="F53" s="37">
        <f t="shared" si="0"/>
        <v>0</v>
      </c>
      <c r="G53" s="37">
        <f t="shared" si="0"/>
        <v>476.78399999999999</v>
      </c>
      <c r="H53" s="37"/>
      <c r="I53" s="37">
        <f t="shared" si="0"/>
        <v>0</v>
      </c>
      <c r="J53" s="37">
        <f t="shared" si="0"/>
        <v>4925.8526395702302</v>
      </c>
      <c r="K53" s="37">
        <f t="shared" si="0"/>
        <v>0</v>
      </c>
      <c r="L53" s="37">
        <f t="shared" si="0"/>
        <v>614.18299999999999</v>
      </c>
      <c r="M53" s="37">
        <f t="shared" si="0"/>
        <v>0</v>
      </c>
      <c r="N53" s="37">
        <f t="shared" si="0"/>
        <v>840.75009999999997</v>
      </c>
      <c r="O53" s="37">
        <f t="shared" si="0"/>
        <v>228.614</v>
      </c>
    </row>
    <row r="55" spans="1:15" x14ac:dyDescent="0.25">
      <c r="B55" t="s">
        <v>95</v>
      </c>
      <c r="C55" t="s">
        <v>96</v>
      </c>
    </row>
    <row r="56" spans="1:15" x14ac:dyDescent="0.25">
      <c r="A56" t="s">
        <v>97</v>
      </c>
      <c r="B56" s="37">
        <f>SUM(B53:C53,J53)</f>
        <v>28463.947579570238</v>
      </c>
      <c r="C56" s="37">
        <f>SUM(D53:I53,K53:O53)</f>
        <v>2160.3310999999999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2" sqref="B2:O13"/>
    </sheetView>
  </sheetViews>
  <sheetFormatPr defaultRowHeight="15" x14ac:dyDescent="0.25"/>
  <sheetData>
    <row r="1" spans="1:15" ht="135" x14ac:dyDescent="0.25">
      <c r="A1" s="19" t="s">
        <v>92</v>
      </c>
      <c r="B1" s="11" t="s">
        <v>10</v>
      </c>
      <c r="C1" s="11" t="s">
        <v>11</v>
      </c>
      <c r="D1" s="11" t="s">
        <v>41</v>
      </c>
      <c r="E1" s="11" t="s">
        <v>42</v>
      </c>
      <c r="F1" s="11" t="s">
        <v>43</v>
      </c>
      <c r="G1" s="11" t="s">
        <v>44</v>
      </c>
      <c r="H1" s="11" t="s">
        <v>105</v>
      </c>
      <c r="I1" s="11" t="s">
        <v>45</v>
      </c>
      <c r="J1" s="11" t="s">
        <v>12</v>
      </c>
      <c r="K1" s="11" t="s">
        <v>46</v>
      </c>
      <c r="L1" s="11" t="s">
        <v>48</v>
      </c>
      <c r="M1" s="11" t="s">
        <v>47</v>
      </c>
      <c r="N1" s="11" t="s">
        <v>49</v>
      </c>
      <c r="O1" s="11" t="s">
        <v>50</v>
      </c>
    </row>
    <row r="2" spans="1:15" x14ac:dyDescent="0.25">
      <c r="A2" s="12">
        <v>42461</v>
      </c>
      <c r="B2" s="34">
        <v>296.65100000000001</v>
      </c>
      <c r="C2" s="34">
        <v>303.67611299999999</v>
      </c>
      <c r="D2" s="34">
        <v>0</v>
      </c>
      <c r="E2" s="34">
        <v>0</v>
      </c>
      <c r="F2" s="34">
        <v>0</v>
      </c>
      <c r="G2" s="34">
        <v>17.225999999999999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</row>
    <row r="3" spans="1:15" x14ac:dyDescent="0.25">
      <c r="A3" s="12">
        <v>42491</v>
      </c>
      <c r="B3" s="34">
        <v>273.91800000000001</v>
      </c>
      <c r="C3" s="34">
        <v>371.00957099999982</v>
      </c>
      <c r="D3" s="34">
        <v>0</v>
      </c>
      <c r="E3" s="34">
        <v>0</v>
      </c>
      <c r="F3" s="34">
        <v>0</v>
      </c>
      <c r="G3" s="34">
        <v>18.414000000000001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</row>
    <row r="4" spans="1:15" x14ac:dyDescent="0.25">
      <c r="A4" s="12">
        <v>42522</v>
      </c>
      <c r="B4" s="34">
        <v>241.57632000000001</v>
      </c>
      <c r="C4" s="34">
        <v>342.70633199999992</v>
      </c>
      <c r="D4" s="34">
        <v>0</v>
      </c>
      <c r="E4" s="34">
        <v>0</v>
      </c>
      <c r="F4" s="34">
        <v>0</v>
      </c>
      <c r="G4" s="34">
        <v>17.225999999999999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</row>
    <row r="5" spans="1:15" x14ac:dyDescent="0.25">
      <c r="A5" s="12">
        <v>42552</v>
      </c>
      <c r="B5" s="34">
        <v>256.78199999999998</v>
      </c>
      <c r="C5" s="34">
        <v>589.56529800000021</v>
      </c>
      <c r="D5" s="34">
        <v>0</v>
      </c>
      <c r="E5" s="34">
        <v>0</v>
      </c>
      <c r="F5" s="34">
        <v>0</v>
      </c>
      <c r="G5" s="34">
        <v>18.414000000000001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</row>
    <row r="6" spans="1:15" x14ac:dyDescent="0.25">
      <c r="A6" s="12">
        <v>42583</v>
      </c>
      <c r="B6" s="34">
        <v>303.68028000000004</v>
      </c>
      <c r="C6" s="34">
        <v>426.38944400000003</v>
      </c>
      <c r="D6" s="34">
        <v>0</v>
      </c>
      <c r="E6" s="34">
        <v>0</v>
      </c>
      <c r="F6" s="34">
        <v>0</v>
      </c>
      <c r="G6" s="34">
        <v>17.225999999999999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</row>
    <row r="7" spans="1:15" x14ac:dyDescent="0.25">
      <c r="A7" s="12">
        <v>42614</v>
      </c>
      <c r="B7" s="34">
        <v>290.88679999999999</v>
      </c>
      <c r="C7" s="34">
        <v>657.09090600000013</v>
      </c>
      <c r="D7" s="34">
        <v>0</v>
      </c>
      <c r="E7" s="34">
        <v>0</v>
      </c>
      <c r="F7" s="34">
        <v>0</v>
      </c>
      <c r="G7" s="34">
        <v>17.82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</row>
    <row r="8" spans="1:15" x14ac:dyDescent="0.25">
      <c r="A8" s="12">
        <v>42644</v>
      </c>
      <c r="B8" s="34">
        <v>212.60400000000001</v>
      </c>
      <c r="C8" s="34">
        <v>596.62739299999987</v>
      </c>
      <c r="D8" s="34">
        <v>0</v>
      </c>
      <c r="E8" s="34">
        <v>0</v>
      </c>
      <c r="F8" s="34">
        <v>0</v>
      </c>
      <c r="G8" s="34">
        <v>18.438749999999999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</row>
    <row r="9" spans="1:15" x14ac:dyDescent="0.25">
      <c r="A9" s="12">
        <v>42675</v>
      </c>
      <c r="B9" s="34">
        <v>202.1</v>
      </c>
      <c r="C9" s="34">
        <v>478.81424000000004</v>
      </c>
      <c r="D9" s="34">
        <v>0</v>
      </c>
      <c r="E9" s="34">
        <v>0</v>
      </c>
      <c r="F9" s="34">
        <v>0</v>
      </c>
      <c r="G9" s="34">
        <v>17.225999999999999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spans="1:15" x14ac:dyDescent="0.25">
      <c r="A10" s="12">
        <v>42705</v>
      </c>
      <c r="B10" s="34">
        <v>207.655</v>
      </c>
      <c r="C10" s="34">
        <v>568.75974999999994</v>
      </c>
      <c r="D10" s="34">
        <v>0</v>
      </c>
      <c r="E10" s="34">
        <v>0</v>
      </c>
      <c r="F10" s="34">
        <v>0</v>
      </c>
      <c r="G10" s="34">
        <v>16.632000000000001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31">
        <v>42736</v>
      </c>
      <c r="B11" s="34">
        <v>207.88800000000001</v>
      </c>
      <c r="C11" s="34">
        <v>594.11423599999989</v>
      </c>
      <c r="D11" s="34">
        <v>0</v>
      </c>
      <c r="E11" s="34">
        <v>0</v>
      </c>
      <c r="F11" s="34">
        <v>0</v>
      </c>
      <c r="G11" s="34">
        <v>16.632000000000001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3.3839999999999999</v>
      </c>
    </row>
    <row r="12" spans="1:15" x14ac:dyDescent="0.25">
      <c r="A12" s="31">
        <v>42767</v>
      </c>
      <c r="B12" s="34">
        <v>187.26400000000001</v>
      </c>
      <c r="C12" s="34">
        <v>429.88575600000013</v>
      </c>
      <c r="D12" s="34">
        <v>0</v>
      </c>
      <c r="E12" s="34">
        <v>0</v>
      </c>
      <c r="F12" s="34">
        <v>0</v>
      </c>
      <c r="G12" s="34">
        <v>14.256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3.1619999999999999</v>
      </c>
    </row>
    <row r="13" spans="1:15" x14ac:dyDescent="0.25">
      <c r="A13" s="31">
        <v>42795</v>
      </c>
      <c r="B13" s="34">
        <v>168.02799999999999</v>
      </c>
      <c r="C13" s="34">
        <v>319.562906</v>
      </c>
      <c r="D13" s="34">
        <v>0</v>
      </c>
      <c r="E13" s="34">
        <v>0</v>
      </c>
      <c r="F13" s="34">
        <v>0</v>
      </c>
      <c r="G13" s="34">
        <v>14.82525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9.1579999999999995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2" sqref="B2:O13"/>
    </sheetView>
  </sheetViews>
  <sheetFormatPr defaultRowHeight="15" x14ac:dyDescent="0.25"/>
  <cols>
    <col min="2" max="7" width="11.5703125" customWidth="1"/>
  </cols>
  <sheetData>
    <row r="1" spans="1:15" ht="135" x14ac:dyDescent="0.25">
      <c r="A1" s="19" t="s">
        <v>93</v>
      </c>
      <c r="B1" s="11" t="s">
        <v>13</v>
      </c>
      <c r="C1" s="11" t="s">
        <v>14</v>
      </c>
      <c r="D1" s="11" t="s">
        <v>51</v>
      </c>
      <c r="E1" s="11" t="s">
        <v>52</v>
      </c>
      <c r="F1" s="11" t="s">
        <v>53</v>
      </c>
      <c r="G1" s="11" t="s">
        <v>54</v>
      </c>
      <c r="H1" s="11" t="s">
        <v>106</v>
      </c>
      <c r="I1" s="11" t="s">
        <v>55</v>
      </c>
      <c r="J1" s="11" t="s">
        <v>15</v>
      </c>
      <c r="K1" s="11" t="s">
        <v>46</v>
      </c>
      <c r="L1" s="11" t="s">
        <v>48</v>
      </c>
      <c r="M1" s="11" t="s">
        <v>47</v>
      </c>
      <c r="N1" s="11" t="s">
        <v>49</v>
      </c>
      <c r="O1" s="11" t="s">
        <v>50</v>
      </c>
    </row>
    <row r="2" spans="1:15" x14ac:dyDescent="0.25">
      <c r="A2" s="12">
        <v>42461</v>
      </c>
      <c r="B2" s="34">
        <v>289.33849999999984</v>
      </c>
      <c r="C2" s="34">
        <v>219.121027</v>
      </c>
      <c r="D2" s="34">
        <v>0</v>
      </c>
      <c r="E2" s="34">
        <v>0</v>
      </c>
      <c r="F2" s="34">
        <v>0</v>
      </c>
      <c r="G2" s="34">
        <v>22.968</v>
      </c>
      <c r="H2" s="34">
        <v>7.4444999999999997</v>
      </c>
      <c r="I2" s="34">
        <v>0</v>
      </c>
      <c r="J2" s="34">
        <v>393.15565500000002</v>
      </c>
      <c r="K2" s="34">
        <v>0</v>
      </c>
      <c r="L2" s="34">
        <v>59.361499999999999</v>
      </c>
      <c r="M2" s="34">
        <v>0</v>
      </c>
      <c r="N2" s="34">
        <v>66.071190000000001</v>
      </c>
      <c r="O2" s="34">
        <v>7.7039999999999997</v>
      </c>
    </row>
    <row r="3" spans="1:15" x14ac:dyDescent="0.25">
      <c r="A3" s="12">
        <v>42491</v>
      </c>
      <c r="B3" s="34">
        <v>239.98500000000013</v>
      </c>
      <c r="C3" s="34">
        <v>296.415865</v>
      </c>
      <c r="D3" s="34">
        <v>0</v>
      </c>
      <c r="E3" s="34">
        <v>0</v>
      </c>
      <c r="F3" s="34">
        <v>0</v>
      </c>
      <c r="G3" s="34">
        <v>24.552</v>
      </c>
      <c r="H3" s="34">
        <v>11.825166666666666</v>
      </c>
      <c r="I3" s="34">
        <v>0</v>
      </c>
      <c r="J3" s="34">
        <v>425.16894999999994</v>
      </c>
      <c r="K3" s="34">
        <v>0</v>
      </c>
      <c r="L3" s="34">
        <v>67.101500000000001</v>
      </c>
      <c r="M3" s="34">
        <v>0</v>
      </c>
      <c r="N3" s="34">
        <v>65.495049999999992</v>
      </c>
      <c r="O3" s="34">
        <v>7.0155000000000003</v>
      </c>
    </row>
    <row r="4" spans="1:15" x14ac:dyDescent="0.25">
      <c r="A4" s="12">
        <v>42522</v>
      </c>
      <c r="B4" s="34">
        <v>213.40665000000013</v>
      </c>
      <c r="C4" s="34">
        <v>325.17916600000007</v>
      </c>
      <c r="D4" s="34">
        <v>0</v>
      </c>
      <c r="E4" s="34">
        <v>0</v>
      </c>
      <c r="F4" s="34">
        <v>0</v>
      </c>
      <c r="G4" s="34">
        <v>22.968</v>
      </c>
      <c r="H4" s="34">
        <v>11.3925</v>
      </c>
      <c r="I4" s="34">
        <v>0</v>
      </c>
      <c r="J4" s="34">
        <v>431.84198000000004</v>
      </c>
      <c r="K4" s="34">
        <v>0</v>
      </c>
      <c r="L4" s="34">
        <v>62.335500000000003</v>
      </c>
      <c r="M4" s="34">
        <v>0</v>
      </c>
      <c r="N4" s="34">
        <v>68.284579999999991</v>
      </c>
      <c r="O4" s="34">
        <v>13.46</v>
      </c>
    </row>
    <row r="5" spans="1:15" x14ac:dyDescent="0.25">
      <c r="A5" s="12">
        <v>42552</v>
      </c>
      <c r="B5" s="34">
        <v>230.77860000000013</v>
      </c>
      <c r="C5" s="34">
        <v>440.37345400000004</v>
      </c>
      <c r="D5" s="34">
        <v>0</v>
      </c>
      <c r="E5" s="34">
        <v>0</v>
      </c>
      <c r="F5" s="34">
        <v>0</v>
      </c>
      <c r="G5" s="34">
        <v>24.552</v>
      </c>
      <c r="H5" s="34">
        <v>16.07</v>
      </c>
      <c r="I5" s="34">
        <v>0</v>
      </c>
      <c r="J5" s="34">
        <v>461.7471887421388</v>
      </c>
      <c r="K5" s="34">
        <v>0</v>
      </c>
      <c r="L5" s="34">
        <v>64.617000000000004</v>
      </c>
      <c r="M5" s="34">
        <v>0</v>
      </c>
      <c r="N5" s="34">
        <v>75.037099999999995</v>
      </c>
      <c r="O5" s="34">
        <v>14.265499999999999</v>
      </c>
    </row>
    <row r="6" spans="1:15" x14ac:dyDescent="0.25">
      <c r="A6" s="12">
        <v>42583</v>
      </c>
      <c r="B6" s="34">
        <v>276.27610000000038</v>
      </c>
      <c r="C6" s="34">
        <v>430.83247000000006</v>
      </c>
      <c r="D6" s="34">
        <v>0</v>
      </c>
      <c r="E6" s="34">
        <v>0</v>
      </c>
      <c r="F6" s="34">
        <v>0</v>
      </c>
      <c r="G6" s="34">
        <v>22.968</v>
      </c>
      <c r="H6" s="34">
        <v>6.7649999999999997</v>
      </c>
      <c r="I6" s="34">
        <v>0</v>
      </c>
      <c r="J6" s="34">
        <v>462.60152004192867</v>
      </c>
      <c r="K6" s="34">
        <v>0</v>
      </c>
      <c r="L6" s="34">
        <v>57.201000000000001</v>
      </c>
      <c r="M6" s="34">
        <v>0</v>
      </c>
      <c r="N6" s="34">
        <v>68.381820000000005</v>
      </c>
      <c r="O6" s="34">
        <v>6.9980000000000002</v>
      </c>
    </row>
    <row r="7" spans="1:15" x14ac:dyDescent="0.25">
      <c r="A7" s="12">
        <v>42614</v>
      </c>
      <c r="B7" s="34">
        <v>263.82892000000049</v>
      </c>
      <c r="C7" s="34">
        <v>445.77286699999996</v>
      </c>
      <c r="D7" s="34">
        <v>0</v>
      </c>
      <c r="E7" s="34">
        <v>0</v>
      </c>
      <c r="F7" s="34">
        <v>0</v>
      </c>
      <c r="G7" s="34">
        <v>23.76</v>
      </c>
      <c r="H7" s="34">
        <v>7.2499999999999995E-2</v>
      </c>
      <c r="I7" s="34">
        <v>0</v>
      </c>
      <c r="J7" s="34">
        <v>445.89004078616352</v>
      </c>
      <c r="K7" s="34">
        <v>0</v>
      </c>
      <c r="L7" s="34">
        <v>64.447000000000003</v>
      </c>
      <c r="M7" s="34">
        <v>0</v>
      </c>
      <c r="N7" s="34">
        <v>63.125209999999996</v>
      </c>
      <c r="O7" s="34">
        <v>9.5830000000000002</v>
      </c>
    </row>
    <row r="8" spans="1:15" x14ac:dyDescent="0.25">
      <c r="A8" s="12">
        <v>42644</v>
      </c>
      <c r="B8" s="34">
        <v>151.03580000000014</v>
      </c>
      <c r="C8" s="34">
        <v>495.02545799999979</v>
      </c>
      <c r="D8" s="34">
        <v>0</v>
      </c>
      <c r="E8" s="34">
        <v>0</v>
      </c>
      <c r="F8" s="34">
        <v>0</v>
      </c>
      <c r="G8" s="34">
        <v>24.585000000000001</v>
      </c>
      <c r="H8" s="34">
        <v>0.88449999999999995</v>
      </c>
      <c r="I8" s="34">
        <v>0</v>
      </c>
      <c r="J8" s="34">
        <v>427.44847999999996</v>
      </c>
      <c r="K8" s="34">
        <v>0</v>
      </c>
      <c r="L8" s="34">
        <v>56.118000000000002</v>
      </c>
      <c r="M8" s="34">
        <v>0</v>
      </c>
      <c r="N8" s="34">
        <v>70.377279999999999</v>
      </c>
      <c r="O8" s="34">
        <v>12.8</v>
      </c>
    </row>
    <row r="9" spans="1:15" x14ac:dyDescent="0.25">
      <c r="A9" s="12">
        <v>42675</v>
      </c>
      <c r="B9" s="34">
        <v>141.8720000000001</v>
      </c>
      <c r="C9" s="34">
        <v>528.87752999999998</v>
      </c>
      <c r="D9" s="34">
        <v>0</v>
      </c>
      <c r="E9" s="34">
        <v>0</v>
      </c>
      <c r="F9" s="34">
        <v>0</v>
      </c>
      <c r="G9" s="34">
        <v>22.968</v>
      </c>
      <c r="H9" s="34">
        <v>1.413</v>
      </c>
      <c r="I9" s="34">
        <v>0</v>
      </c>
      <c r="J9" s="34">
        <v>378.17412000000002</v>
      </c>
      <c r="K9" s="34">
        <v>0</v>
      </c>
      <c r="L9" s="34">
        <v>35.052</v>
      </c>
      <c r="M9" s="34">
        <v>0</v>
      </c>
      <c r="N9" s="34">
        <v>78.825479999999999</v>
      </c>
      <c r="O9" s="34">
        <v>5.94</v>
      </c>
    </row>
    <row r="10" spans="1:15" x14ac:dyDescent="0.25">
      <c r="A10" s="12">
        <v>42705</v>
      </c>
      <c r="B10" s="34">
        <v>145.82050000000004</v>
      </c>
      <c r="C10" s="34">
        <v>520.46346900000003</v>
      </c>
      <c r="D10" s="34">
        <v>0</v>
      </c>
      <c r="E10" s="34">
        <v>0</v>
      </c>
      <c r="F10" s="34">
        <v>0</v>
      </c>
      <c r="G10" s="34">
        <v>22.175999999999998</v>
      </c>
      <c r="H10" s="34">
        <v>0.82099999999999995</v>
      </c>
      <c r="I10" s="34">
        <v>0</v>
      </c>
      <c r="J10" s="34">
        <v>395.32228000000003</v>
      </c>
      <c r="K10" s="34">
        <v>0</v>
      </c>
      <c r="L10" s="34">
        <v>31.43</v>
      </c>
      <c r="M10" s="34">
        <v>0</v>
      </c>
      <c r="N10" s="34">
        <v>73.454809999999995</v>
      </c>
      <c r="O10" s="34">
        <v>9.5</v>
      </c>
    </row>
    <row r="11" spans="1:15" x14ac:dyDescent="0.25">
      <c r="A11" s="31">
        <v>42736</v>
      </c>
      <c r="B11" s="34">
        <v>145.99680000000006</v>
      </c>
      <c r="C11" s="34">
        <v>358.70750600000008</v>
      </c>
      <c r="D11" s="34">
        <v>0</v>
      </c>
      <c r="E11" s="34">
        <v>0</v>
      </c>
      <c r="F11" s="34">
        <v>0</v>
      </c>
      <c r="G11" s="34">
        <v>22.175999999999998</v>
      </c>
      <c r="H11" s="34">
        <v>0.63600000000000001</v>
      </c>
      <c r="I11" s="34">
        <v>0</v>
      </c>
      <c r="J11" s="34">
        <v>403.60831999999999</v>
      </c>
      <c r="K11" s="34">
        <v>0</v>
      </c>
      <c r="L11" s="34">
        <v>29.9405</v>
      </c>
      <c r="M11" s="34">
        <v>0</v>
      </c>
      <c r="N11" s="34">
        <v>62.599960000000003</v>
      </c>
      <c r="O11" s="34">
        <v>14.47</v>
      </c>
    </row>
    <row r="12" spans="1:15" x14ac:dyDescent="0.25">
      <c r="A12" s="31">
        <v>42767</v>
      </c>
      <c r="B12" s="34">
        <v>131.11840000000001</v>
      </c>
      <c r="C12" s="34">
        <v>337.04313400000001</v>
      </c>
      <c r="D12" s="34">
        <v>0</v>
      </c>
      <c r="E12" s="34">
        <v>0</v>
      </c>
      <c r="F12" s="34">
        <v>0</v>
      </c>
      <c r="G12" s="34">
        <v>19.007999999999999</v>
      </c>
      <c r="H12" s="34">
        <v>1.8314999999999999</v>
      </c>
      <c r="I12" s="34">
        <v>0</v>
      </c>
      <c r="J12" s="34">
        <v>373.20795000000004</v>
      </c>
      <c r="K12" s="34">
        <v>0</v>
      </c>
      <c r="L12" s="34">
        <v>43.121499999999997</v>
      </c>
      <c r="M12" s="34">
        <v>0</v>
      </c>
      <c r="N12" s="34">
        <v>72.40034</v>
      </c>
      <c r="O12" s="34">
        <v>24.010999999999999</v>
      </c>
    </row>
    <row r="13" spans="1:15" x14ac:dyDescent="0.25">
      <c r="A13" s="31">
        <v>42795</v>
      </c>
      <c r="B13" s="34">
        <v>105.75880000000001</v>
      </c>
      <c r="C13" s="34">
        <v>212.29136399999993</v>
      </c>
      <c r="D13" s="34">
        <v>0</v>
      </c>
      <c r="E13" s="34">
        <v>0</v>
      </c>
      <c r="F13" s="34">
        <v>0</v>
      </c>
      <c r="G13" s="34">
        <v>19.766999999999999</v>
      </c>
      <c r="H13" s="34">
        <v>2.883</v>
      </c>
      <c r="I13" s="34">
        <v>0</v>
      </c>
      <c r="J13" s="34">
        <v>322.89028000000002</v>
      </c>
      <c r="K13" s="34">
        <v>0</v>
      </c>
      <c r="L13" s="34">
        <v>43.457500000000003</v>
      </c>
      <c r="M13" s="34">
        <v>0</v>
      </c>
      <c r="N13" s="34">
        <v>76.697279999999992</v>
      </c>
      <c r="O13" s="34">
        <v>39.523000000000003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2" sqref="B2:O13"/>
    </sheetView>
  </sheetViews>
  <sheetFormatPr defaultRowHeight="15" x14ac:dyDescent="0.25"/>
  <cols>
    <col min="2" max="5" width="10.5703125" customWidth="1"/>
  </cols>
  <sheetData>
    <row r="1" spans="1:15" ht="135" x14ac:dyDescent="0.25">
      <c r="A1" s="19" t="s">
        <v>94</v>
      </c>
      <c r="B1" s="11" t="s">
        <v>16</v>
      </c>
      <c r="C1" s="11" t="s">
        <v>17</v>
      </c>
      <c r="D1" s="11" t="s">
        <v>56</v>
      </c>
      <c r="E1" s="11" t="s">
        <v>57</v>
      </c>
      <c r="F1" s="11" t="s">
        <v>58</v>
      </c>
      <c r="G1" s="11" t="s">
        <v>59</v>
      </c>
      <c r="H1" s="11" t="s">
        <v>107</v>
      </c>
      <c r="I1" s="11" t="s">
        <v>60</v>
      </c>
      <c r="J1" s="11" t="s">
        <v>18</v>
      </c>
      <c r="K1" s="11" t="s">
        <v>46</v>
      </c>
      <c r="L1" s="11" t="s">
        <v>48</v>
      </c>
      <c r="M1" s="11" t="s">
        <v>47</v>
      </c>
      <c r="N1" s="11" t="s">
        <v>49</v>
      </c>
      <c r="O1" s="11" t="s">
        <v>50</v>
      </c>
    </row>
    <row r="2" spans="1:15" x14ac:dyDescent="0.25">
      <c r="A2" s="12">
        <v>42461</v>
      </c>
      <c r="B2" s="34">
        <v>176.29499999999999</v>
      </c>
      <c r="C2" s="34">
        <v>346.60594800000001</v>
      </c>
      <c r="D2" s="34">
        <v>0</v>
      </c>
      <c r="E2" s="34">
        <v>0</v>
      </c>
      <c r="F2" s="34">
        <v>0</v>
      </c>
      <c r="G2" s="34">
        <v>0</v>
      </c>
      <c r="H2" s="34">
        <v>7.5644999999999998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</row>
    <row r="3" spans="1:15" x14ac:dyDescent="0.25">
      <c r="A3" s="12">
        <v>42491</v>
      </c>
      <c r="B3" s="34">
        <v>150.96</v>
      </c>
      <c r="C3" s="34">
        <v>506.56511599999999</v>
      </c>
      <c r="D3" s="34">
        <v>0</v>
      </c>
      <c r="E3" s="34">
        <v>0</v>
      </c>
      <c r="F3" s="34">
        <v>0</v>
      </c>
      <c r="G3" s="34">
        <v>0</v>
      </c>
      <c r="H3" s="34">
        <v>8.0540000000000003</v>
      </c>
      <c r="I3" s="34">
        <v>0</v>
      </c>
      <c r="J3" s="34">
        <v>2.34585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</row>
    <row r="4" spans="1:15" x14ac:dyDescent="0.25">
      <c r="A4" s="12">
        <v>42522</v>
      </c>
      <c r="B4" s="34">
        <v>124.08448</v>
      </c>
      <c r="C4" s="34">
        <v>530.00653999999997</v>
      </c>
      <c r="D4" s="34">
        <v>0</v>
      </c>
      <c r="E4" s="34">
        <v>0</v>
      </c>
      <c r="F4" s="34">
        <v>0</v>
      </c>
      <c r="G4" s="34">
        <v>0</v>
      </c>
      <c r="H4" s="34">
        <v>7.6154999999999999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</row>
    <row r="5" spans="1:15" x14ac:dyDescent="0.25">
      <c r="A5" s="12">
        <v>42552</v>
      </c>
      <c r="B5" s="34">
        <v>139.87200000000001</v>
      </c>
      <c r="C5" s="34">
        <v>518.52021599999989</v>
      </c>
      <c r="D5" s="34">
        <v>0</v>
      </c>
      <c r="E5" s="34">
        <v>0</v>
      </c>
      <c r="F5" s="34">
        <v>0</v>
      </c>
      <c r="G5" s="34">
        <v>0</v>
      </c>
      <c r="H5" s="34">
        <v>7.8695000000000004</v>
      </c>
      <c r="I5" s="34">
        <v>0</v>
      </c>
      <c r="J5" s="34">
        <v>1.33125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</row>
    <row r="6" spans="1:15" x14ac:dyDescent="0.25">
      <c r="A6" s="12">
        <v>42583</v>
      </c>
      <c r="B6" s="34">
        <v>187.13766999999999</v>
      </c>
      <c r="C6" s="34">
        <v>515.49711800000011</v>
      </c>
      <c r="D6" s="34">
        <v>0</v>
      </c>
      <c r="E6" s="34">
        <v>0</v>
      </c>
      <c r="F6" s="34">
        <v>0</v>
      </c>
      <c r="G6" s="34">
        <v>0</v>
      </c>
      <c r="H6" s="34">
        <v>8.0935000000000006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</row>
    <row r="7" spans="1:15" x14ac:dyDescent="0.25">
      <c r="A7" s="12">
        <v>42614</v>
      </c>
      <c r="B7" s="34">
        <v>177.61424</v>
      </c>
      <c r="C7" s="34">
        <v>687.36393100000009</v>
      </c>
      <c r="D7" s="34">
        <v>0</v>
      </c>
      <c r="E7" s="34">
        <v>0</v>
      </c>
      <c r="F7" s="34">
        <v>0</v>
      </c>
      <c r="G7" s="34">
        <v>0</v>
      </c>
      <c r="H7" s="34">
        <v>2.64</v>
      </c>
      <c r="I7" s="34">
        <v>0</v>
      </c>
      <c r="J7" s="34">
        <v>1.1187750000000001</v>
      </c>
      <c r="K7" s="34">
        <v>0</v>
      </c>
      <c r="L7" s="34">
        <v>0</v>
      </c>
      <c r="M7" s="34">
        <v>0</v>
      </c>
      <c r="N7" s="34">
        <v>0</v>
      </c>
      <c r="O7" s="34">
        <v>2.33</v>
      </c>
    </row>
    <row r="8" spans="1:15" x14ac:dyDescent="0.25">
      <c r="A8" s="12">
        <v>42644</v>
      </c>
      <c r="B8" s="34">
        <v>49.496499999999997</v>
      </c>
      <c r="C8" s="34">
        <v>851.20414100000005</v>
      </c>
      <c r="D8" s="34">
        <v>0</v>
      </c>
      <c r="E8" s="34">
        <v>0</v>
      </c>
      <c r="F8" s="34">
        <v>0</v>
      </c>
      <c r="G8" s="34">
        <v>0</v>
      </c>
      <c r="H8" s="34">
        <v>0.40500000000000003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2.4900000000000002</v>
      </c>
    </row>
    <row r="9" spans="1:15" x14ac:dyDescent="0.25">
      <c r="A9" s="12">
        <v>42675</v>
      </c>
      <c r="B9" s="34">
        <v>0</v>
      </c>
      <c r="C9" s="34">
        <v>796.39356200000043</v>
      </c>
      <c r="D9" s="34">
        <v>0</v>
      </c>
      <c r="E9" s="34">
        <v>0</v>
      </c>
      <c r="F9" s="34">
        <v>0</v>
      </c>
      <c r="G9" s="34">
        <v>0</v>
      </c>
      <c r="H9" s="34">
        <v>0.51200000000000001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7.13</v>
      </c>
    </row>
    <row r="10" spans="1:15" x14ac:dyDescent="0.25">
      <c r="A10" s="12">
        <v>42705</v>
      </c>
      <c r="B10" s="34">
        <v>0</v>
      </c>
      <c r="C10" s="34">
        <v>716.4293329999997</v>
      </c>
      <c r="D10" s="34">
        <v>0</v>
      </c>
      <c r="E10" s="34">
        <v>0</v>
      </c>
      <c r="F10" s="34">
        <v>0</v>
      </c>
      <c r="G10" s="34">
        <v>0</v>
      </c>
      <c r="H10" s="34">
        <v>0.55200000000000005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6.72</v>
      </c>
    </row>
    <row r="11" spans="1:15" x14ac:dyDescent="0.25">
      <c r="A11" s="31">
        <v>42736</v>
      </c>
      <c r="B11" s="34">
        <v>0</v>
      </c>
      <c r="C11" s="34">
        <v>666.92932799999994</v>
      </c>
      <c r="D11" s="34">
        <v>0</v>
      </c>
      <c r="E11" s="34">
        <v>0</v>
      </c>
      <c r="F11" s="34">
        <v>0</v>
      </c>
      <c r="G11" s="34">
        <v>0</v>
      </c>
      <c r="H11" s="34">
        <v>0.3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12.12</v>
      </c>
    </row>
    <row r="12" spans="1:15" x14ac:dyDescent="0.25">
      <c r="A12" s="31">
        <v>42767</v>
      </c>
      <c r="B12" s="34">
        <v>0</v>
      </c>
      <c r="C12" s="34">
        <v>504.12527999999998</v>
      </c>
      <c r="D12" s="34">
        <v>0</v>
      </c>
      <c r="E12" s="34">
        <v>0</v>
      </c>
      <c r="F12" s="34">
        <v>0</v>
      </c>
      <c r="G12" s="34">
        <v>0</v>
      </c>
      <c r="H12" s="34">
        <v>8.2614999999999998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5.34</v>
      </c>
    </row>
    <row r="13" spans="1:15" x14ac:dyDescent="0.25">
      <c r="A13" s="31">
        <v>42795</v>
      </c>
      <c r="B13" s="34">
        <v>0</v>
      </c>
      <c r="C13" s="34">
        <v>420.43981200000007</v>
      </c>
      <c r="D13" s="34">
        <v>0</v>
      </c>
      <c r="E13" s="34">
        <v>0</v>
      </c>
      <c r="F13" s="34">
        <v>0</v>
      </c>
      <c r="G13" s="34">
        <v>0</v>
      </c>
      <c r="H13" s="34">
        <v>9.27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11.51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opLeftCell="K1" zoomScaleNormal="100" workbookViewId="0">
      <selection activeCell="T2" sqref="B2:T13"/>
    </sheetView>
  </sheetViews>
  <sheetFormatPr defaultRowHeight="15" x14ac:dyDescent="0.25"/>
  <cols>
    <col min="1" max="10" width="17.5703125" customWidth="1"/>
    <col min="14" max="14" width="11.7109375" bestFit="1" customWidth="1"/>
    <col min="15" max="15" width="10.140625" bestFit="1" customWidth="1"/>
    <col min="19" max="19" width="10.140625" bestFit="1" customWidth="1"/>
  </cols>
  <sheetData>
    <row r="1" spans="1:20" ht="57" customHeight="1" x14ac:dyDescent="0.25">
      <c r="A1" s="19"/>
      <c r="B1" s="11" t="s">
        <v>20</v>
      </c>
      <c r="C1" s="11" t="s">
        <v>21</v>
      </c>
      <c r="D1" s="11" t="s">
        <v>61</v>
      </c>
      <c r="E1" s="11" t="s">
        <v>62</v>
      </c>
      <c r="F1" s="11" t="s">
        <v>63</v>
      </c>
      <c r="G1" s="11" t="s">
        <v>64</v>
      </c>
      <c r="H1" s="11" t="s">
        <v>65</v>
      </c>
      <c r="I1" s="11" t="s">
        <v>66</v>
      </c>
      <c r="J1" s="11" t="s">
        <v>67</v>
      </c>
      <c r="K1" s="11" t="s">
        <v>68</v>
      </c>
      <c r="L1" s="11" t="s">
        <v>69</v>
      </c>
      <c r="M1" s="11" t="s">
        <v>70</v>
      </c>
      <c r="N1" s="11" t="s">
        <v>71</v>
      </c>
      <c r="O1" s="11" t="s">
        <v>72</v>
      </c>
      <c r="P1" s="11" t="s">
        <v>73</v>
      </c>
      <c r="Q1" s="11" t="s">
        <v>76</v>
      </c>
      <c r="R1" s="11" t="s">
        <v>75</v>
      </c>
      <c r="S1" s="11" t="s">
        <v>98</v>
      </c>
      <c r="T1" s="11" t="s">
        <v>74</v>
      </c>
    </row>
    <row r="2" spans="1:20" x14ac:dyDescent="0.25">
      <c r="A2" s="12">
        <v>42461</v>
      </c>
      <c r="B2" s="33">
        <v>7.2273139999999998</v>
      </c>
      <c r="C2" s="33">
        <v>0.55380868000000005</v>
      </c>
      <c r="D2" s="33">
        <v>0</v>
      </c>
      <c r="E2" s="33">
        <v>0</v>
      </c>
      <c r="F2" s="33">
        <v>0</v>
      </c>
      <c r="G2" s="33">
        <v>0.35637523999999998</v>
      </c>
      <c r="H2" s="33">
        <v>0</v>
      </c>
      <c r="I2" s="33">
        <v>0</v>
      </c>
      <c r="J2" s="33">
        <v>0.11484</v>
      </c>
      <c r="K2" s="33">
        <v>0</v>
      </c>
      <c r="L2" s="33">
        <v>0</v>
      </c>
      <c r="M2" s="33">
        <v>4.1651500000000001E-2</v>
      </c>
      <c r="N2" s="33">
        <v>2.3490681799999997</v>
      </c>
      <c r="O2" s="33">
        <v>0.92304088427760977</v>
      </c>
      <c r="P2" s="33">
        <v>0</v>
      </c>
      <c r="Q2" s="33">
        <v>0</v>
      </c>
      <c r="R2" s="33">
        <v>0</v>
      </c>
      <c r="S2" s="33">
        <v>0.50111658000000003</v>
      </c>
      <c r="T2" s="33">
        <v>0</v>
      </c>
    </row>
    <row r="3" spans="1:20" x14ac:dyDescent="0.25">
      <c r="A3" s="12">
        <v>42491</v>
      </c>
      <c r="B3" s="33">
        <v>6.4105214999999998</v>
      </c>
      <c r="C3" s="33">
        <v>0.54743238999999988</v>
      </c>
      <c r="D3" s="33">
        <v>0</v>
      </c>
      <c r="E3" s="33">
        <v>0</v>
      </c>
      <c r="F3" s="33">
        <v>0</v>
      </c>
      <c r="G3" s="33">
        <v>0.38703046999999996</v>
      </c>
      <c r="H3" s="33">
        <v>0</v>
      </c>
      <c r="I3" s="33">
        <v>0</v>
      </c>
      <c r="J3" s="33">
        <v>0.12275999999999999</v>
      </c>
      <c r="K3" s="33">
        <v>0</v>
      </c>
      <c r="L3" s="33">
        <v>0</v>
      </c>
      <c r="M3" s="33">
        <v>3.5189999999999999E-2</v>
      </c>
      <c r="N3" s="33">
        <v>2.3428296299999998</v>
      </c>
      <c r="O3" s="33">
        <v>0.81167553808345372</v>
      </c>
      <c r="P3" s="33">
        <v>0</v>
      </c>
      <c r="Q3" s="33">
        <v>0</v>
      </c>
      <c r="R3" s="33">
        <v>0</v>
      </c>
      <c r="S3" s="33">
        <v>0.54545215999999996</v>
      </c>
      <c r="T3" s="33">
        <v>0</v>
      </c>
    </row>
    <row r="4" spans="1:20" x14ac:dyDescent="0.25">
      <c r="A4" s="12">
        <v>42522</v>
      </c>
      <c r="B4" s="33">
        <v>6.0151316599999998</v>
      </c>
      <c r="C4" s="33">
        <v>0.60357813999999999</v>
      </c>
      <c r="D4" s="33">
        <v>0</v>
      </c>
      <c r="E4" s="33">
        <v>0</v>
      </c>
      <c r="F4" s="33">
        <v>0</v>
      </c>
      <c r="G4" s="33">
        <v>0.36581964</v>
      </c>
      <c r="H4" s="33">
        <v>0</v>
      </c>
      <c r="I4" s="33">
        <v>0</v>
      </c>
      <c r="J4" s="33">
        <v>0.16644</v>
      </c>
      <c r="K4" s="33">
        <v>0</v>
      </c>
      <c r="L4" s="33">
        <v>0</v>
      </c>
      <c r="M4" s="33">
        <v>5.1118999999999998E-2</v>
      </c>
      <c r="N4" s="33">
        <v>2.5384361800000002</v>
      </c>
      <c r="O4" s="33">
        <v>1.0733844372851009</v>
      </c>
      <c r="P4" s="33">
        <v>0</v>
      </c>
      <c r="Q4" s="33">
        <v>0</v>
      </c>
      <c r="R4" s="33">
        <v>0</v>
      </c>
      <c r="S4" s="33">
        <v>0.55101362000000009</v>
      </c>
      <c r="T4" s="33">
        <v>0</v>
      </c>
    </row>
    <row r="5" spans="1:20" x14ac:dyDescent="0.25">
      <c r="A5" s="12">
        <v>42552</v>
      </c>
      <c r="B5" s="33">
        <v>6.2183105000000003</v>
      </c>
      <c r="C5" s="33">
        <v>0.62210239000000001</v>
      </c>
      <c r="D5" s="33">
        <v>0</v>
      </c>
      <c r="E5" s="33">
        <v>0</v>
      </c>
      <c r="F5" s="33">
        <v>0</v>
      </c>
      <c r="G5" s="33">
        <v>0.37759540000000003</v>
      </c>
      <c r="H5" s="33">
        <v>0</v>
      </c>
      <c r="I5" s="33">
        <v>0</v>
      </c>
      <c r="J5" s="33">
        <v>0.12275999999999999</v>
      </c>
      <c r="K5" s="33">
        <v>0</v>
      </c>
      <c r="L5" s="33">
        <v>0</v>
      </c>
      <c r="M5" s="33">
        <v>5.3656500000000003E-2</v>
      </c>
      <c r="N5" s="33">
        <v>2.9594842299999984</v>
      </c>
      <c r="O5" s="33">
        <v>1.3709771012280656</v>
      </c>
      <c r="P5" s="33">
        <v>0</v>
      </c>
      <c r="Q5" s="33">
        <v>0</v>
      </c>
      <c r="R5" s="33">
        <v>0</v>
      </c>
      <c r="S5" s="33">
        <v>0.58096820999999998</v>
      </c>
      <c r="T5" s="33">
        <v>0</v>
      </c>
    </row>
    <row r="6" spans="1:20" x14ac:dyDescent="0.25">
      <c r="A6" s="12">
        <v>42583</v>
      </c>
      <c r="B6" s="33">
        <v>7.0949187999999994</v>
      </c>
      <c r="C6" s="33">
        <v>0.53953089999999992</v>
      </c>
      <c r="D6" s="33">
        <v>0</v>
      </c>
      <c r="E6" s="33">
        <v>0</v>
      </c>
      <c r="F6" s="33">
        <v>0</v>
      </c>
      <c r="G6" s="33">
        <v>0.34442232</v>
      </c>
      <c r="H6" s="33">
        <v>0</v>
      </c>
      <c r="I6" s="33">
        <v>0</v>
      </c>
      <c r="J6" s="33">
        <v>0.16632</v>
      </c>
      <c r="K6" s="33">
        <v>0</v>
      </c>
      <c r="L6" s="33">
        <v>0</v>
      </c>
      <c r="M6" s="33">
        <v>1.8134999999999998E-2</v>
      </c>
      <c r="N6" s="33">
        <v>2.59922246</v>
      </c>
      <c r="O6" s="33">
        <v>1.0790893909788539</v>
      </c>
      <c r="P6" s="33">
        <v>0</v>
      </c>
      <c r="Q6" s="33">
        <v>0</v>
      </c>
      <c r="R6" s="33">
        <v>0</v>
      </c>
      <c r="S6" s="33">
        <v>0.49372717999999999</v>
      </c>
      <c r="T6" s="33">
        <v>0</v>
      </c>
    </row>
    <row r="7" spans="1:20" x14ac:dyDescent="0.25">
      <c r="A7" s="12">
        <v>42614</v>
      </c>
      <c r="B7" s="33">
        <v>6.8319238100000002</v>
      </c>
      <c r="C7" s="33">
        <v>0.68012787999999991</v>
      </c>
      <c r="D7" s="33">
        <v>0</v>
      </c>
      <c r="E7" s="33">
        <v>0</v>
      </c>
      <c r="F7" s="33">
        <v>0</v>
      </c>
      <c r="G7" s="33">
        <v>0.34969059999999996</v>
      </c>
      <c r="H7" s="33">
        <v>0</v>
      </c>
      <c r="I7" s="33">
        <v>0</v>
      </c>
      <c r="J7" s="33">
        <v>0.16632</v>
      </c>
      <c r="K7" s="33">
        <v>0</v>
      </c>
      <c r="L7" s="33">
        <v>0</v>
      </c>
      <c r="M7" s="33">
        <v>5.8560599999999997E-2</v>
      </c>
      <c r="N7" s="33">
        <v>3.3525249499999981</v>
      </c>
      <c r="O7" s="33">
        <v>1.1459613544391918</v>
      </c>
      <c r="P7" s="33">
        <v>0</v>
      </c>
      <c r="Q7" s="33">
        <v>0</v>
      </c>
      <c r="R7" s="33">
        <v>0</v>
      </c>
      <c r="S7" s="33">
        <v>0.36404852999999998</v>
      </c>
      <c r="T7" s="33">
        <v>0</v>
      </c>
    </row>
    <row r="8" spans="1:20" x14ac:dyDescent="0.25">
      <c r="A8" s="12">
        <v>42644</v>
      </c>
      <c r="B8" s="33">
        <v>4.4872189999999996</v>
      </c>
      <c r="C8" s="33">
        <v>0.75502877000000013</v>
      </c>
      <c r="D8" s="33">
        <v>0</v>
      </c>
      <c r="E8" s="33">
        <v>0</v>
      </c>
      <c r="F8" s="33">
        <v>0</v>
      </c>
      <c r="G8" s="33">
        <v>0.34463721999999997</v>
      </c>
      <c r="H8" s="33">
        <v>0</v>
      </c>
      <c r="I8" s="33">
        <v>0</v>
      </c>
      <c r="J8" s="33">
        <v>0.172095</v>
      </c>
      <c r="K8" s="33">
        <v>0</v>
      </c>
      <c r="L8" s="33">
        <v>0</v>
      </c>
      <c r="M8" s="33">
        <v>7.5698799999999983E-2</v>
      </c>
      <c r="N8" s="33">
        <v>3.5001567599999976</v>
      </c>
      <c r="O8" s="33">
        <v>0.69202180999999996</v>
      </c>
      <c r="P8" s="33">
        <v>0</v>
      </c>
      <c r="Q8" s="33">
        <v>0</v>
      </c>
      <c r="R8" s="33">
        <v>0</v>
      </c>
      <c r="S8" s="33">
        <v>0.52461115000000003</v>
      </c>
      <c r="T8" s="33">
        <v>0</v>
      </c>
    </row>
    <row r="9" spans="1:20" x14ac:dyDescent="0.25">
      <c r="A9" s="12">
        <v>42675</v>
      </c>
      <c r="B9" s="33">
        <v>4.2814525000000003</v>
      </c>
      <c r="C9" s="33">
        <v>0.88314155000000005</v>
      </c>
      <c r="D9" s="33">
        <v>0</v>
      </c>
      <c r="E9" s="33">
        <v>0</v>
      </c>
      <c r="F9" s="33">
        <v>0</v>
      </c>
      <c r="G9" s="33">
        <v>0.165654</v>
      </c>
      <c r="H9" s="33">
        <v>0</v>
      </c>
      <c r="I9" s="33">
        <v>0</v>
      </c>
      <c r="J9" s="33">
        <v>0.25612800000000002</v>
      </c>
      <c r="K9" s="33">
        <v>0</v>
      </c>
      <c r="L9" s="33">
        <v>0</v>
      </c>
      <c r="M9" s="33">
        <v>9.2248999999999998E-2</v>
      </c>
      <c r="N9" s="33">
        <v>3.4325683300000001</v>
      </c>
      <c r="O9" s="33">
        <v>0.74212699000000004</v>
      </c>
      <c r="P9" s="33">
        <v>0</v>
      </c>
      <c r="Q9" s="33">
        <v>0</v>
      </c>
      <c r="R9" s="33">
        <v>0</v>
      </c>
      <c r="S9" s="33">
        <v>0.62611092000000002</v>
      </c>
      <c r="T9" s="33">
        <v>0</v>
      </c>
    </row>
    <row r="10" spans="1:20" x14ac:dyDescent="0.25">
      <c r="A10" s="12">
        <v>42705</v>
      </c>
      <c r="B10" s="33">
        <v>4.5150740000000003</v>
      </c>
      <c r="C10" s="33">
        <v>0.76932865999999989</v>
      </c>
      <c r="D10" s="33">
        <v>0</v>
      </c>
      <c r="E10" s="33">
        <v>0</v>
      </c>
      <c r="F10" s="33">
        <v>0</v>
      </c>
      <c r="G10" s="33">
        <v>0.16918320000000001</v>
      </c>
      <c r="H10" s="33">
        <v>0</v>
      </c>
      <c r="I10" s="33">
        <v>0</v>
      </c>
      <c r="J10" s="33">
        <v>0.27379199999999998</v>
      </c>
      <c r="K10" s="33">
        <v>0</v>
      </c>
      <c r="L10" s="33">
        <v>0</v>
      </c>
      <c r="M10" s="33">
        <v>0.11453099999999999</v>
      </c>
      <c r="N10" s="33">
        <v>3.5231676400000005</v>
      </c>
      <c r="O10" s="33">
        <v>0.9304630199999997</v>
      </c>
      <c r="P10" s="33">
        <v>0</v>
      </c>
      <c r="Q10" s="33">
        <v>0</v>
      </c>
      <c r="R10" s="33">
        <v>0</v>
      </c>
      <c r="S10" s="33">
        <v>0.56071433999999998</v>
      </c>
      <c r="T10" s="33">
        <v>0</v>
      </c>
    </row>
    <row r="11" spans="1:20" x14ac:dyDescent="0.25">
      <c r="A11" s="31">
        <v>42736</v>
      </c>
      <c r="B11" s="33">
        <v>4.5641660000000002</v>
      </c>
      <c r="C11" s="33">
        <v>0.85581048999999987</v>
      </c>
      <c r="D11" s="33">
        <v>0</v>
      </c>
      <c r="E11" s="33">
        <v>0</v>
      </c>
      <c r="F11" s="33">
        <v>0</v>
      </c>
      <c r="G11" s="33">
        <v>0.17874470000000001</v>
      </c>
      <c r="H11" s="33">
        <v>0</v>
      </c>
      <c r="I11" s="33">
        <v>0</v>
      </c>
      <c r="J11" s="33">
        <v>0.27379199999999998</v>
      </c>
      <c r="K11" s="33">
        <v>0</v>
      </c>
      <c r="L11" s="33">
        <v>0</v>
      </c>
      <c r="M11" s="33">
        <v>0.26041555999999999</v>
      </c>
      <c r="N11" s="33">
        <v>2.9374951899999977</v>
      </c>
      <c r="O11" s="33">
        <v>1.2124346699999999</v>
      </c>
      <c r="P11" s="33">
        <v>0</v>
      </c>
      <c r="Q11" s="33">
        <v>0</v>
      </c>
      <c r="R11" s="33">
        <v>0</v>
      </c>
      <c r="S11" s="33">
        <v>0.45531299999999997</v>
      </c>
      <c r="T11" s="33">
        <v>0</v>
      </c>
    </row>
    <row r="12" spans="1:20" x14ac:dyDescent="0.25">
      <c r="A12" s="31">
        <v>42767</v>
      </c>
      <c r="B12" s="33">
        <v>4.0998679999999998</v>
      </c>
      <c r="C12" s="33">
        <v>0.80038798000000011</v>
      </c>
      <c r="D12" s="33">
        <v>0</v>
      </c>
      <c r="E12" s="33">
        <v>0</v>
      </c>
      <c r="F12" s="33">
        <v>0</v>
      </c>
      <c r="G12" s="33">
        <v>0.17062460000000002</v>
      </c>
      <c r="H12" s="33">
        <v>0</v>
      </c>
      <c r="I12" s="33">
        <v>0</v>
      </c>
      <c r="J12" s="33">
        <v>0.24729599999999999</v>
      </c>
      <c r="K12" s="33">
        <v>0</v>
      </c>
      <c r="L12" s="33">
        <v>0</v>
      </c>
      <c r="M12" s="33">
        <v>0.20054391999999999</v>
      </c>
      <c r="N12" s="33">
        <v>2.6256546500000004</v>
      </c>
      <c r="O12" s="33">
        <v>1.03020932</v>
      </c>
      <c r="P12" s="33">
        <v>0</v>
      </c>
      <c r="Q12" s="33">
        <v>0</v>
      </c>
      <c r="R12" s="33">
        <v>0</v>
      </c>
      <c r="S12" s="33">
        <v>0.56574582999999989</v>
      </c>
      <c r="T12" s="33">
        <v>0</v>
      </c>
    </row>
    <row r="13" spans="1:20" x14ac:dyDescent="0.25">
      <c r="A13" s="31">
        <v>42795</v>
      </c>
      <c r="B13" s="33">
        <v>3.471066</v>
      </c>
      <c r="C13" s="33">
        <v>0.69376451999999988</v>
      </c>
      <c r="D13" s="33">
        <v>0</v>
      </c>
      <c r="E13" s="33">
        <v>0</v>
      </c>
      <c r="F13" s="33">
        <v>0</v>
      </c>
      <c r="G13" s="33">
        <v>0.18701570000000001</v>
      </c>
      <c r="H13" s="33">
        <v>0</v>
      </c>
      <c r="I13" s="33">
        <v>0</v>
      </c>
      <c r="J13" s="33">
        <v>0.273424</v>
      </c>
      <c r="K13" s="33">
        <v>0</v>
      </c>
      <c r="L13" s="33">
        <v>0</v>
      </c>
      <c r="M13" s="33">
        <v>0.30053920000000001</v>
      </c>
      <c r="N13" s="33">
        <v>3.4202921100000006</v>
      </c>
      <c r="O13" s="33">
        <v>0.66175479999999998</v>
      </c>
      <c r="P13" s="33">
        <v>0</v>
      </c>
      <c r="Q13" s="33">
        <v>0</v>
      </c>
      <c r="R13" s="33">
        <v>0</v>
      </c>
      <c r="S13" s="33">
        <v>0.44953391000000004</v>
      </c>
      <c r="T13" s="33">
        <v>0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2" sqref="A2:K14"/>
    </sheetView>
  </sheetViews>
  <sheetFormatPr defaultRowHeight="15" x14ac:dyDescent="0.25"/>
  <cols>
    <col min="1" max="4" width="12.7109375" customWidth="1"/>
    <col min="5" max="6" width="9.5703125" bestFit="1" customWidth="1"/>
    <col min="7" max="8" width="9.42578125" bestFit="1" customWidth="1"/>
    <col min="9" max="9" width="10.5703125" bestFit="1" customWidth="1"/>
  </cols>
  <sheetData>
    <row r="1" spans="1:11" x14ac:dyDescent="0.25">
      <c r="A1" s="15" t="s">
        <v>22</v>
      </c>
      <c r="B1" s="15"/>
      <c r="C1" s="15"/>
      <c r="D1" s="15"/>
    </row>
    <row r="2" spans="1:11" x14ac:dyDescent="0.25">
      <c r="A2" s="12" t="s">
        <v>19</v>
      </c>
      <c r="B2" s="12" t="s">
        <v>77</v>
      </c>
      <c r="C2" s="27" t="s">
        <v>34</v>
      </c>
      <c r="D2" s="41" t="s">
        <v>38</v>
      </c>
      <c r="E2" s="42" t="s">
        <v>35</v>
      </c>
      <c r="F2" s="43" t="s">
        <v>36</v>
      </c>
      <c r="G2" s="44" t="s">
        <v>102</v>
      </c>
      <c r="H2" s="45" t="s">
        <v>103</v>
      </c>
      <c r="I2" s="46" t="s">
        <v>104</v>
      </c>
      <c r="J2" s="47" t="s">
        <v>39</v>
      </c>
      <c r="K2" s="14" t="s">
        <v>5</v>
      </c>
    </row>
    <row r="3" spans="1:11" x14ac:dyDescent="0.25">
      <c r="A3" s="12">
        <v>42461</v>
      </c>
      <c r="B3" s="32">
        <v>280.68907563025209</v>
      </c>
      <c r="C3" s="20">
        <v>798.6079029284183</v>
      </c>
      <c r="D3" s="20">
        <v>8.5680675819478207</v>
      </c>
      <c r="E3" s="20">
        <v>29.872511193957507</v>
      </c>
      <c r="F3" s="20">
        <v>888.64241361781365</v>
      </c>
      <c r="G3" s="20">
        <v>112.06143410940186</v>
      </c>
      <c r="H3" s="20">
        <v>0</v>
      </c>
      <c r="I3" s="20">
        <v>0</v>
      </c>
      <c r="J3" s="20">
        <v>65.495693461620561</v>
      </c>
      <c r="K3" s="20">
        <v>1903.2480228931597</v>
      </c>
    </row>
    <row r="4" spans="1:11" x14ac:dyDescent="0.25">
      <c r="A4" s="12">
        <v>42491</v>
      </c>
      <c r="B4" s="32">
        <v>334.22689075630251</v>
      </c>
      <c r="C4" s="20">
        <v>884.66994435847687</v>
      </c>
      <c r="D4" s="20">
        <v>0.28508683768344573</v>
      </c>
      <c r="E4" s="20">
        <v>30.117701072766195</v>
      </c>
      <c r="F4" s="20">
        <v>755.35419014577224</v>
      </c>
      <c r="G4" s="20">
        <v>104.94869692607841</v>
      </c>
      <c r="H4" s="20">
        <v>0</v>
      </c>
      <c r="I4" s="20">
        <v>0</v>
      </c>
      <c r="J4" s="20">
        <v>67.144654127356404</v>
      </c>
      <c r="K4" s="20">
        <v>1842.5202734681336</v>
      </c>
    </row>
    <row r="5" spans="1:11" x14ac:dyDescent="0.25">
      <c r="A5" s="12">
        <v>42522</v>
      </c>
      <c r="B5" s="32">
        <v>323.44537815126051</v>
      </c>
      <c r="C5" s="20">
        <v>918.32206215480801</v>
      </c>
      <c r="D5" s="20">
        <v>0.2265132903384528</v>
      </c>
      <c r="E5" s="20">
        <v>34.399193218735633</v>
      </c>
      <c r="F5" s="20">
        <v>881.79172477014652</v>
      </c>
      <c r="G5" s="20">
        <v>115.26703653342581</v>
      </c>
      <c r="H5" s="20">
        <v>0</v>
      </c>
      <c r="I5" s="20">
        <v>0</v>
      </c>
      <c r="J5" s="20">
        <v>69.967317406232596</v>
      </c>
      <c r="K5" s="20">
        <v>2019.973847373687</v>
      </c>
    </row>
    <row r="6" spans="1:11" x14ac:dyDescent="0.25">
      <c r="A6" s="12">
        <v>42552</v>
      </c>
      <c r="B6" s="32">
        <v>334.22689075630251</v>
      </c>
      <c r="C6" s="20">
        <v>839.25514502599776</v>
      </c>
      <c r="D6" s="20">
        <v>0.35970137496814625</v>
      </c>
      <c r="E6" s="20">
        <v>40.498786963334538</v>
      </c>
      <c r="F6" s="20">
        <v>862.57782476283683</v>
      </c>
      <c r="G6" s="20">
        <v>116.01384283693316</v>
      </c>
      <c r="H6" s="20">
        <v>0</v>
      </c>
      <c r="I6" s="20">
        <v>0</v>
      </c>
      <c r="J6" s="20">
        <v>83.181406171113323</v>
      </c>
      <c r="K6" s="20">
        <v>1941.8867071351838</v>
      </c>
    </row>
    <row r="7" spans="1:11" x14ac:dyDescent="0.25">
      <c r="A7" s="12">
        <v>42583</v>
      </c>
      <c r="B7" s="32">
        <v>335.69747899159682</v>
      </c>
      <c r="C7" s="20">
        <v>891.72044101965992</v>
      </c>
      <c r="D7" s="20">
        <v>0.29444349984735746</v>
      </c>
      <c r="E7" s="20">
        <v>34.668095910763206</v>
      </c>
      <c r="F7" s="20">
        <v>901.10745119163198</v>
      </c>
      <c r="G7" s="20">
        <v>112.90051762113742</v>
      </c>
      <c r="H7" s="20">
        <v>0</v>
      </c>
      <c r="I7" s="20">
        <v>0</v>
      </c>
      <c r="J7" s="20">
        <v>74.982533919491445</v>
      </c>
      <c r="K7" s="20">
        <v>2015.6734831625313</v>
      </c>
    </row>
    <row r="8" spans="1:11" x14ac:dyDescent="0.25">
      <c r="A8" s="12">
        <v>42614</v>
      </c>
      <c r="B8" s="32">
        <v>320.99999999999977</v>
      </c>
      <c r="C8" s="20">
        <v>863.87333597906206</v>
      </c>
      <c r="D8" s="20">
        <v>0.29388271049875958</v>
      </c>
      <c r="E8" s="20">
        <v>28.852102039590875</v>
      </c>
      <c r="F8" s="20">
        <v>861.78827284449756</v>
      </c>
      <c r="G8" s="20">
        <v>107.71091178336017</v>
      </c>
      <c r="H8" s="20">
        <v>0</v>
      </c>
      <c r="I8" s="20">
        <v>0</v>
      </c>
      <c r="J8" s="20">
        <v>63.697369297484258</v>
      </c>
      <c r="K8" s="20">
        <v>1926.2158746544937</v>
      </c>
    </row>
    <row r="9" spans="1:11" x14ac:dyDescent="0.25">
      <c r="A9" s="12">
        <v>42644</v>
      </c>
      <c r="B9" s="32">
        <v>321.51098901098896</v>
      </c>
      <c r="C9" s="20">
        <v>1022.7538529176082</v>
      </c>
      <c r="D9" s="20">
        <v>0.18664290563624156</v>
      </c>
      <c r="E9" s="20">
        <v>27.225974000198761</v>
      </c>
      <c r="F9" s="20">
        <v>855.5439633074451</v>
      </c>
      <c r="G9" s="20">
        <v>95.422191627446239</v>
      </c>
      <c r="H9" s="20">
        <v>0</v>
      </c>
      <c r="I9" s="20">
        <v>0</v>
      </c>
      <c r="J9" s="20">
        <v>44.175407295194979</v>
      </c>
      <c r="K9" s="20">
        <v>2045.3080320535294</v>
      </c>
    </row>
    <row r="10" spans="1:11" x14ac:dyDescent="0.25">
      <c r="A10" s="12">
        <v>42675</v>
      </c>
      <c r="B10" s="32">
        <v>323.90109890109892</v>
      </c>
      <c r="C10" s="20">
        <v>1459.4693497272269</v>
      </c>
      <c r="D10" s="20">
        <v>1.3606364792369063</v>
      </c>
      <c r="E10" s="20">
        <v>23.476927302969628</v>
      </c>
      <c r="F10" s="20">
        <v>608.99527772603642</v>
      </c>
      <c r="G10" s="20">
        <v>77.440834528646477</v>
      </c>
      <c r="H10" s="20">
        <v>0</v>
      </c>
      <c r="I10" s="20">
        <v>0</v>
      </c>
      <c r="J10" s="20">
        <v>58.073035631343274</v>
      </c>
      <c r="K10" s="20">
        <v>2228.8160613954597</v>
      </c>
    </row>
    <row r="11" spans="1:11" x14ac:dyDescent="0.25">
      <c r="A11" s="12">
        <v>42705</v>
      </c>
      <c r="B11" s="32">
        <v>334.69780219780222</v>
      </c>
      <c r="C11" s="20">
        <v>1527.0535354742535</v>
      </c>
      <c r="D11" s="20">
        <v>0.31635689142873802</v>
      </c>
      <c r="E11" s="20">
        <v>15.465135062952385</v>
      </c>
      <c r="F11" s="20">
        <v>613.0111393946919</v>
      </c>
      <c r="G11" s="20">
        <v>65.053907304422609</v>
      </c>
      <c r="H11" s="20">
        <v>0</v>
      </c>
      <c r="I11" s="20">
        <v>0</v>
      </c>
      <c r="J11" s="20">
        <v>78.257888942849846</v>
      </c>
      <c r="K11" s="20">
        <v>2299.1579630705992</v>
      </c>
    </row>
    <row r="12" spans="1:11" x14ac:dyDescent="0.25">
      <c r="A12" s="12">
        <v>42736</v>
      </c>
      <c r="B12" s="32">
        <v>334.18636281751043</v>
      </c>
      <c r="C12" s="20">
        <v>1433.5333454602232</v>
      </c>
      <c r="D12" s="20">
        <v>0.24008901937598717</v>
      </c>
      <c r="E12" s="20">
        <v>13.01805993123646</v>
      </c>
      <c r="F12" s="20">
        <v>561.35740193823199</v>
      </c>
      <c r="G12" s="20">
        <v>63.950824302791908</v>
      </c>
      <c r="H12" s="20">
        <v>0</v>
      </c>
      <c r="I12" s="20">
        <v>0</v>
      </c>
      <c r="J12" s="20">
        <v>74.132316238256379</v>
      </c>
      <c r="K12" s="20">
        <v>2146.232036890116</v>
      </c>
    </row>
    <row r="13" spans="1:11" x14ac:dyDescent="0.25">
      <c r="A13" s="12">
        <v>42767</v>
      </c>
      <c r="B13" s="32">
        <v>295.14754098360663</v>
      </c>
      <c r="C13" s="20">
        <v>1477.3024378420953</v>
      </c>
      <c r="D13" s="20">
        <v>1.1086566711420861E-2</v>
      </c>
      <c r="E13" s="20">
        <v>12.289380757727855</v>
      </c>
      <c r="F13" s="20">
        <v>560.20939106825858</v>
      </c>
      <c r="G13" s="20">
        <v>64.29076434061713</v>
      </c>
      <c r="H13" s="20">
        <v>0</v>
      </c>
      <c r="I13" s="20">
        <v>0</v>
      </c>
      <c r="J13" s="20">
        <v>82.866682643963586</v>
      </c>
      <c r="K13" s="20">
        <v>2196.9697432193739</v>
      </c>
    </row>
    <row r="14" spans="1:11" x14ac:dyDescent="0.25">
      <c r="A14" s="12">
        <v>42795</v>
      </c>
      <c r="B14" s="32">
        <v>326.77049180327884</v>
      </c>
      <c r="C14" s="20">
        <v>1505.9221284971154</v>
      </c>
      <c r="D14" s="20">
        <v>1.8742934099210972E-2</v>
      </c>
      <c r="E14" s="20">
        <v>7.7659858785764424</v>
      </c>
      <c r="F14" s="20">
        <v>602.65607913684357</v>
      </c>
      <c r="G14" s="20">
        <v>76.50238546108362</v>
      </c>
      <c r="H14" s="20">
        <v>0</v>
      </c>
      <c r="I14" s="20">
        <v>0</v>
      </c>
      <c r="J14" s="20">
        <v>99.948574170840686</v>
      </c>
      <c r="K14" s="20">
        <v>2292.8138960785591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18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32" baseType="lpstr">
      <vt:lpstr>Welcome</vt:lpstr>
      <vt:lpstr>Total service NBM volumes</vt:lpstr>
      <vt:lpstr>Total Cost breakdown table</vt:lpstr>
      <vt:lpstr>Total response volume</vt:lpstr>
      <vt:lpstr>Primary Response volume chart</vt:lpstr>
      <vt:lpstr>Secondary Response volume chart</vt:lpstr>
      <vt:lpstr>High Response volume chart</vt:lpstr>
      <vt:lpstr>Frequency Response cost chart</vt:lpstr>
      <vt:lpstr>STOR average available capacity</vt:lpstr>
      <vt:lpstr>STOR availability data</vt:lpstr>
      <vt:lpstr>STOR availability Cost</vt:lpstr>
      <vt:lpstr>STOR utilisation data</vt:lpstr>
      <vt:lpstr>STOR total utilisation volume</vt:lpstr>
      <vt:lpstr>STOR total utilisation cost</vt:lpstr>
      <vt:lpstr>STOR total expenditure chart</vt:lpstr>
      <vt:lpstr>FirmFastReserve Capability Cost</vt:lpstr>
      <vt:lpstr>OptionalFastRes capability cost</vt:lpstr>
      <vt:lpstr>FastRes Capability Vol</vt:lpstr>
      <vt:lpstr>Reserve and Response cost pie</vt:lpstr>
      <vt:lpstr>Primary Respone Capability char</vt:lpstr>
      <vt:lpstr>Secondary Response vol char</vt:lpstr>
      <vt:lpstr>High chart</vt:lpstr>
      <vt:lpstr>resp cost chart</vt:lpstr>
      <vt:lpstr>STOR availability volume chart</vt:lpstr>
      <vt:lpstr>STOR Availability Cost Chart</vt:lpstr>
      <vt:lpstr>STOR Utilisation Volume Chart</vt:lpstr>
      <vt:lpstr>STOR Utilisation cost chart</vt:lpstr>
      <vt:lpstr>Total STOR Cost Pie</vt:lpstr>
      <vt:lpstr>FR capability cost chart</vt:lpstr>
      <vt:lpstr>FR optional costs</vt:lpstr>
      <vt:lpstr>FR vol</vt:lpstr>
      <vt:lpstr>'Total Cost breakdown table'!_ftn1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2016-04-25T22:32:07Z</dcterms:created>
  <dcterms:modified xsi:type="dcterms:W3CDTF">2017-06-22T16:04:28Z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-278712427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