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mc:AlternateContent xmlns:mc="http://schemas.openxmlformats.org/markup-compatibility/2006">
    <mc:Choice Requires="x15">
      <x15ac:absPath xmlns:x15ac="http://schemas.microsoft.com/office/spreadsheetml/2010/11/ac" url="https://nationalenergyso.sharepoint.com/sites/GRP-EXT-UK-CodeAdministratorCollaborationSpace/Grid Code/Modifications/GC0139/Legal Text/"/>
    </mc:Choice>
  </mc:AlternateContent>
  <xr:revisionPtr revIDLastSave="389" documentId="8_{9C825B79-FB13-4B35-8A67-35E9B4E76CE1}" xr6:coauthVersionLast="47" xr6:coauthVersionMax="47" xr10:uidLastSave="{3116B3EC-E4CE-4804-A841-50C51F0A933B}"/>
  <bookViews>
    <workbookView xWindow="-110" yWindow="-110" windowWidth="19420" windowHeight="10420" tabRatio="506" firstSheet="20" activeTab="17" xr2:uid="{00000000-000D-0000-FFFF-FFFF00000000}"/>
  </bookViews>
  <sheets>
    <sheet name="Notes" sheetId="3508" r:id="rId1"/>
    <sheet name="Revision notes" sheetId="3509" r:id="rId2"/>
    <sheet name="Proposed Definitions" sheetId="3521" r:id="rId3"/>
    <sheet name="16 System Restoration Info" sheetId="3544" r:id="rId4"/>
    <sheet name="21a Wk 2 GB  Min" sheetId="3512" r:id="rId5"/>
    <sheet name="21b Wk 2 Conn Pt Summer Min" sheetId="3517" r:id="rId6"/>
    <sheet name="21c Wk 2 GSP Summer Daylght Min" sheetId="3518" r:id="rId7"/>
    <sheet name="22 Dem Profile NETS Min" sheetId="3533" r:id="rId8"/>
    <sheet name="23a Wk 28 GB Peak" sheetId="3511" r:id="rId9"/>
    <sheet name="23b Wk 28 Conn Pt Pk" sheetId="3510" r:id="rId10"/>
    <sheet name="23c Wk28 Access Period" sheetId="3504" r:id="rId11"/>
    <sheet name="24 Access Period " sheetId="3543" r:id="rId12"/>
    <sheet name="25a Auto Low Freq Disconn" sheetId="3524" r:id="rId13"/>
    <sheet name="25b High Risk Demand Red" sheetId="3541" r:id="rId14"/>
    <sheet name="25c Emerg Man Dem Disconn" sheetId="3526" r:id="rId15"/>
    <sheet name="26a Dem Profile User Peak" sheetId="3530" r:id="rId16"/>
    <sheet name="26b Dem Profile NETS Peak" sheetId="3535" r:id="rId17"/>
    <sheet name="27 User's Total System Active " sheetId="3537" r:id="rId18"/>
    <sheet name="Other time specified" sheetId="3514" state="hidden" r:id="rId19"/>
    <sheet name="28 Embedded Gen Cap Forecast" sheetId="3522" r:id="rId20"/>
    <sheet name="29a Embedded Gen &gt;=1MW" sheetId="3519" r:id="rId21"/>
    <sheet name="29b Embedded Gen &lt; 1MW" sheetId="3520" r:id="rId22"/>
    <sheet name="30 Embedded Gen Constraints" sheetId="3507" r:id="rId23"/>
    <sheet name="Basic Data Sheet" sheetId="3515" state="hidden" r:id="rId24"/>
    <sheet name="Example Access Period" sheetId="3516" state="hidden" r:id="rId25"/>
  </sheets>
  <externalReferences>
    <externalReference r:id="rId26"/>
  </externalReferences>
  <definedNames>
    <definedName name="breakfreq">#REF!</definedName>
    <definedName name="Control">[1]Options!$D$2:$D$3</definedName>
    <definedName name="Current_Year">'26a Dem Profile User Peak'!$B$2</definedName>
    <definedName name="diagram">#REF!</definedName>
    <definedName name="GenTypePost2015">[1]Options!$A$2:$A$21</definedName>
    <definedName name="GenTypePre2015">[1]Options!$B$2:$B$15</definedName>
    <definedName name="makefreq">#REF!</definedName>
    <definedName name="_xlnm.Print_Area" localSheetId="4">'21a Wk 2 GB  Min'!$A$1:$R$27</definedName>
    <definedName name="_xlnm.Print_Area" localSheetId="5">'21b Wk 2 Conn Pt Summer Min'!$A$1:$P$27</definedName>
    <definedName name="_xlnm.Print_Area" localSheetId="8">'23a Wk 28 GB Peak'!$A$1:$R$24</definedName>
    <definedName name="_xlnm.Print_Area" localSheetId="9">'23b Wk 28 Conn Pt Pk'!$A$1:$S$42</definedName>
    <definedName name="_xlnm.Print_Area" localSheetId="10">'23c Wk28 Access Period'!$B$1:$V$41</definedName>
    <definedName name="_xlnm.Print_Area" localSheetId="22">'30 Embedded Gen Constraints'!$A$1:$O$17</definedName>
    <definedName name="_xlnm.Print_Area" localSheetId="24">'Example Access Period'!$A$1:$P$34</definedName>
    <definedName name="_xlnm.Print_Area" localSheetId="0">Notes!$A$1:$X$36</definedName>
    <definedName name="_xlnm.Print_Area" localSheetId="18">'Other time specified'!$A$1:$O$29</definedName>
    <definedName name="_xlnm.Print_Area" localSheetId="2">'Proposed Definitions'!$A$1:$N$36</definedName>
    <definedName name="_xlnm.Print_Area" localSheetId="1">'Revision notes'!$A$1:$L$16</definedName>
    <definedName name="Protection_Type">[1]Options!$E$2:$E$6</definedName>
    <definedName name="sysfreq">#REF!</definedName>
    <definedName name="table10a">'26a Dem Profile User Peak'!$A$2:$M$62</definedName>
    <definedName name="YesNo">[1]Options!$C$2:$C$3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3543" l="1"/>
  <c r="F13" i="3543"/>
  <c r="H13" i="3543"/>
  <c r="I13" i="3543"/>
  <c r="J13" i="3543"/>
  <c r="K13" i="3543"/>
  <c r="L13" i="3543"/>
  <c r="M13" i="3543"/>
  <c r="N13" i="3543"/>
  <c r="O13" i="3543"/>
  <c r="P13" i="3543"/>
  <c r="Q13" i="3543"/>
  <c r="R13" i="3543"/>
  <c r="S13" i="3543"/>
  <c r="T13" i="3543"/>
  <c r="U13" i="3543"/>
  <c r="V13" i="3543"/>
  <c r="W13" i="3543"/>
  <c r="X13" i="3543"/>
  <c r="Y13" i="3543"/>
  <c r="Z13" i="3543"/>
  <c r="AA13" i="3543"/>
  <c r="AB13" i="3543"/>
  <c r="AC13" i="3543"/>
  <c r="AD13" i="3543"/>
  <c r="AE13" i="3543"/>
  <c r="AF13" i="3543"/>
  <c r="AG13" i="3543"/>
  <c r="AH13" i="3543"/>
  <c r="AI13" i="3543"/>
  <c r="AJ13" i="3543"/>
  <c r="AK13" i="3543"/>
  <c r="AL13" i="3543"/>
  <c r="AM13" i="3543"/>
  <c r="AN13" i="3543"/>
  <c r="AO13" i="3543"/>
  <c r="AP13" i="3543"/>
  <c r="AQ13" i="3543"/>
  <c r="AR13" i="3543"/>
  <c r="AS13" i="3543"/>
  <c r="AT13" i="3543"/>
  <c r="AU13" i="3543"/>
  <c r="AV13" i="3543"/>
  <c r="AW13" i="3543"/>
  <c r="AX13" i="3543"/>
  <c r="AY13" i="3543"/>
  <c r="AZ13" i="3543"/>
  <c r="BA13" i="3543"/>
  <c r="BB13" i="3543"/>
  <c r="BC13" i="3543"/>
  <c r="BD13" i="3543"/>
  <c r="BE13" i="3543"/>
  <c r="BF13" i="3543"/>
  <c r="BG13" i="3543"/>
  <c r="BH13" i="3543"/>
  <c r="BI13" i="3543"/>
  <c r="BJ13" i="3543"/>
  <c r="BK13" i="3543"/>
  <c r="BL13" i="3543"/>
  <c r="BM13" i="3543"/>
  <c r="BN13" i="3543"/>
  <c r="BO13" i="3543"/>
  <c r="BP13" i="3543"/>
  <c r="BQ13" i="3543"/>
  <c r="BR13" i="3543"/>
  <c r="BS13" i="3543"/>
  <c r="BT13" i="3543"/>
  <c r="BU13" i="3543"/>
  <c r="BV13" i="3543"/>
  <c r="BW13" i="3543"/>
  <c r="BX13" i="3543"/>
  <c r="BY13" i="3543"/>
  <c r="BZ13" i="3543"/>
  <c r="CA13" i="3543"/>
  <c r="CB13" i="3543"/>
  <c r="CC13" i="3543"/>
  <c r="CD13" i="3543"/>
  <c r="CE13" i="3543"/>
  <c r="CF13" i="3543"/>
  <c r="CG13" i="3543"/>
  <c r="CH13" i="3543"/>
  <c r="CI13" i="3543"/>
  <c r="CJ13" i="3543"/>
  <c r="CK13" i="3543"/>
  <c r="CL13" i="3543"/>
  <c r="CM13" i="3543"/>
  <c r="CN13" i="3543"/>
  <c r="CO13" i="3543"/>
  <c r="CP13" i="3543"/>
  <c r="CQ13" i="3543"/>
  <c r="CR13" i="3543"/>
  <c r="CS13" i="3543"/>
  <c r="CT13" i="3543"/>
  <c r="CU13" i="3543"/>
  <c r="CV13" i="3543"/>
  <c r="CW13" i="3543"/>
  <c r="CX13" i="3543"/>
  <c r="CY13" i="3543"/>
  <c r="CZ13" i="3543"/>
  <c r="DA13" i="3543"/>
  <c r="DB13" i="3543"/>
  <c r="DC13" i="3543"/>
  <c r="DD13" i="3543"/>
  <c r="DE13" i="3543"/>
  <c r="H14" i="3543"/>
  <c r="I14" i="3543"/>
  <c r="J14" i="3543"/>
  <c r="K14" i="3543"/>
  <c r="L14" i="3543"/>
  <c r="M14" i="3543"/>
  <c r="N14" i="3543"/>
  <c r="O14" i="3543"/>
  <c r="P14" i="3543"/>
  <c r="Q14" i="3543"/>
  <c r="R14" i="3543"/>
  <c r="S14" i="3543"/>
  <c r="T14" i="3543"/>
  <c r="U14" i="3543"/>
  <c r="V14" i="3543"/>
  <c r="W14" i="3543"/>
  <c r="X14" i="3543"/>
  <c r="Y14" i="3543"/>
  <c r="Z14" i="3543"/>
  <c r="AA14" i="3543"/>
  <c r="AB14" i="3543"/>
  <c r="AC14" i="3543"/>
  <c r="AD14" i="3543"/>
  <c r="AE14" i="3543"/>
  <c r="AF14" i="3543"/>
  <c r="AG14" i="3543"/>
  <c r="AH14" i="3543"/>
  <c r="AI14" i="3543"/>
  <c r="AJ14" i="3543"/>
  <c r="AK14" i="3543"/>
  <c r="AL14" i="3543"/>
  <c r="AM14" i="3543"/>
  <c r="AN14" i="3543"/>
  <c r="AO14" i="3543"/>
  <c r="AP14" i="3543"/>
  <c r="AQ14" i="3543"/>
  <c r="AR14" i="3543"/>
  <c r="AS14" i="3543"/>
  <c r="AT14" i="3543"/>
  <c r="AU14" i="3543"/>
  <c r="AV14" i="3543"/>
  <c r="AW14" i="3543"/>
  <c r="AX14" i="3543"/>
  <c r="AY14" i="3543"/>
  <c r="AZ14" i="3543"/>
  <c r="BA14" i="3543"/>
  <c r="BB14" i="3543"/>
  <c r="BC14" i="3543"/>
  <c r="BD14" i="3543"/>
  <c r="BE14" i="3543"/>
  <c r="BF14" i="3543"/>
  <c r="BG14" i="3543"/>
  <c r="BH14" i="3543"/>
  <c r="BI14" i="3543"/>
  <c r="BJ14" i="3543"/>
  <c r="BK14" i="3543"/>
  <c r="BL14" i="3543"/>
  <c r="BM14" i="3543"/>
  <c r="BN14" i="3543"/>
  <c r="BO14" i="3543"/>
  <c r="BP14" i="3543"/>
  <c r="BQ14" i="3543"/>
  <c r="BR14" i="3543"/>
  <c r="BS14" i="3543"/>
  <c r="BT14" i="3543"/>
  <c r="BU14" i="3543"/>
  <c r="BV14" i="3543"/>
  <c r="BW14" i="3543"/>
  <c r="BX14" i="3543"/>
  <c r="BY14" i="3543"/>
  <c r="BZ14" i="3543"/>
  <c r="CA14" i="3543"/>
  <c r="CB14" i="3543"/>
  <c r="CC14" i="3543"/>
  <c r="CD14" i="3543"/>
  <c r="CE14" i="3543"/>
  <c r="CF14" i="3543"/>
  <c r="CG14" i="3543"/>
  <c r="CH14" i="3543"/>
  <c r="CI14" i="3543"/>
  <c r="CJ14" i="3543"/>
  <c r="CK14" i="3543"/>
  <c r="CL14" i="3543"/>
  <c r="CM14" i="3543"/>
  <c r="CN14" i="3543"/>
  <c r="CO14" i="3543"/>
  <c r="CP14" i="3543"/>
  <c r="CQ14" i="3543"/>
  <c r="CR14" i="3543"/>
  <c r="CS14" i="3543"/>
  <c r="CT14" i="3543"/>
  <c r="CU14" i="3543"/>
  <c r="CV14" i="3543"/>
  <c r="CW14" i="3543"/>
  <c r="CX14" i="3543"/>
  <c r="CY14" i="3543"/>
  <c r="CZ14" i="3543"/>
  <c r="DA14" i="3543"/>
  <c r="DB14" i="3543"/>
  <c r="DC14" i="3543"/>
  <c r="DD14" i="3543"/>
  <c r="DE14" i="3543"/>
  <c r="H15" i="3543"/>
  <c r="I15" i="3543"/>
  <c r="J15" i="3543"/>
  <c r="K15" i="3543"/>
  <c r="L15" i="3543"/>
  <c r="M15" i="3543"/>
  <c r="N15" i="3543"/>
  <c r="O15" i="3543"/>
  <c r="P15" i="3543"/>
  <c r="Q15" i="3543"/>
  <c r="R15" i="3543"/>
  <c r="S15" i="3543"/>
  <c r="T15" i="3543"/>
  <c r="U15" i="3543"/>
  <c r="V15" i="3543"/>
  <c r="W15" i="3543"/>
  <c r="X15" i="3543"/>
  <c r="Y15" i="3543"/>
  <c r="Z15" i="3543"/>
  <c r="AA15" i="3543"/>
  <c r="AB15" i="3543"/>
  <c r="AC15" i="3543"/>
  <c r="AD15" i="3543"/>
  <c r="AE15" i="3543"/>
  <c r="AF15" i="3543"/>
  <c r="AG15" i="3543"/>
  <c r="AH15" i="3543"/>
  <c r="AI15" i="3543"/>
  <c r="AJ15" i="3543"/>
  <c r="AK15" i="3543"/>
  <c r="AL15" i="3543"/>
  <c r="AM15" i="3543"/>
  <c r="AN15" i="3543"/>
  <c r="AO15" i="3543"/>
  <c r="AP15" i="3543"/>
  <c r="AQ15" i="3543"/>
  <c r="AR15" i="3543"/>
  <c r="AS15" i="3543"/>
  <c r="AT15" i="3543"/>
  <c r="AU15" i="3543"/>
  <c r="AV15" i="3543"/>
  <c r="AW15" i="3543"/>
  <c r="AX15" i="3543"/>
  <c r="AY15" i="3543"/>
  <c r="AZ15" i="3543"/>
  <c r="BA15" i="3543"/>
  <c r="BB15" i="3543"/>
  <c r="BC15" i="3543"/>
  <c r="BD15" i="3543"/>
  <c r="BE15" i="3543"/>
  <c r="BF15" i="3543"/>
  <c r="BG15" i="3543"/>
  <c r="BH15" i="3543"/>
  <c r="BI15" i="3543"/>
  <c r="BJ15" i="3543"/>
  <c r="BK15" i="3543"/>
  <c r="BL15" i="3543"/>
  <c r="BM15" i="3543"/>
  <c r="BN15" i="3543"/>
  <c r="BO15" i="3543"/>
  <c r="BP15" i="3543"/>
  <c r="BQ15" i="3543"/>
  <c r="BR15" i="3543"/>
  <c r="BS15" i="3543"/>
  <c r="BT15" i="3543"/>
  <c r="BU15" i="3543"/>
  <c r="BV15" i="3543"/>
  <c r="BW15" i="3543"/>
  <c r="BX15" i="3543"/>
  <c r="BY15" i="3543"/>
  <c r="BZ15" i="3543"/>
  <c r="CA15" i="3543"/>
  <c r="CB15" i="3543"/>
  <c r="CC15" i="3543"/>
  <c r="CD15" i="3543"/>
  <c r="CE15" i="3543"/>
  <c r="CF15" i="3543"/>
  <c r="CG15" i="3543"/>
  <c r="CH15" i="3543"/>
  <c r="CI15" i="3543"/>
  <c r="CJ15" i="3543"/>
  <c r="CK15" i="3543"/>
  <c r="CL15" i="3543"/>
  <c r="CM15" i="3543"/>
  <c r="CN15" i="3543"/>
  <c r="CO15" i="3543"/>
  <c r="CP15" i="3543"/>
  <c r="CQ15" i="3543"/>
  <c r="CR15" i="3543"/>
  <c r="CS15" i="3543"/>
  <c r="CT15" i="3543"/>
  <c r="CU15" i="3543"/>
  <c r="CV15" i="3543"/>
  <c r="CW15" i="3543"/>
  <c r="CX15" i="3543"/>
  <c r="CY15" i="3543"/>
  <c r="CZ15" i="3543"/>
  <c r="DA15" i="3543"/>
  <c r="DB15" i="3543"/>
  <c r="DC15" i="3543"/>
  <c r="DD15" i="3543"/>
  <c r="DE15" i="3543"/>
  <c r="H16" i="3543"/>
  <c r="I16" i="3543"/>
  <c r="J16" i="3543"/>
  <c r="K16" i="3543"/>
  <c r="L16" i="3543"/>
  <c r="M16" i="3543"/>
  <c r="N16" i="3543"/>
  <c r="O16" i="3543"/>
  <c r="P16" i="3543"/>
  <c r="Q16" i="3543"/>
  <c r="R16" i="3543"/>
  <c r="S16" i="3543"/>
  <c r="T16" i="3543"/>
  <c r="U16" i="3543"/>
  <c r="V16" i="3543"/>
  <c r="W16" i="3543"/>
  <c r="X16" i="3543"/>
  <c r="Y16" i="3543"/>
  <c r="Z16" i="3543"/>
  <c r="AA16" i="3543"/>
  <c r="AB16" i="3543"/>
  <c r="AC16" i="3543"/>
  <c r="AD16" i="3543"/>
  <c r="AE16" i="3543"/>
  <c r="AF16" i="3543"/>
  <c r="AG16" i="3543"/>
  <c r="AH16" i="3543"/>
  <c r="AI16" i="3543"/>
  <c r="AJ16" i="3543"/>
  <c r="AK16" i="3543"/>
  <c r="AL16" i="3543"/>
  <c r="AM16" i="3543"/>
  <c r="AN16" i="3543"/>
  <c r="AO16" i="3543"/>
  <c r="AP16" i="3543"/>
  <c r="AQ16" i="3543"/>
  <c r="AR16" i="3543"/>
  <c r="AS16" i="3543"/>
  <c r="AT16" i="3543"/>
  <c r="AU16" i="3543"/>
  <c r="AV16" i="3543"/>
  <c r="AW16" i="3543"/>
  <c r="AX16" i="3543"/>
  <c r="AY16" i="3543"/>
  <c r="AZ16" i="3543"/>
  <c r="BA16" i="3543"/>
  <c r="BB16" i="3543"/>
  <c r="BC16" i="3543"/>
  <c r="BD16" i="3543"/>
  <c r="BE16" i="3543"/>
  <c r="BF16" i="3543"/>
  <c r="BG16" i="3543"/>
  <c r="BH16" i="3543"/>
  <c r="BI16" i="3543"/>
  <c r="BJ16" i="3543"/>
  <c r="BK16" i="3543"/>
  <c r="BL16" i="3543"/>
  <c r="BM16" i="3543"/>
  <c r="BN16" i="3543"/>
  <c r="BO16" i="3543"/>
  <c r="BP16" i="3543"/>
  <c r="BQ16" i="3543"/>
  <c r="BR16" i="3543"/>
  <c r="BS16" i="3543"/>
  <c r="BT16" i="3543"/>
  <c r="BU16" i="3543"/>
  <c r="BV16" i="3543"/>
  <c r="BW16" i="3543"/>
  <c r="BX16" i="3543"/>
  <c r="BY16" i="3543"/>
  <c r="BZ16" i="3543"/>
  <c r="CA16" i="3543"/>
  <c r="CB16" i="3543"/>
  <c r="CC16" i="3543"/>
  <c r="CD16" i="3543"/>
  <c r="CE16" i="3543"/>
  <c r="CF16" i="3543"/>
  <c r="CG16" i="3543"/>
  <c r="CH16" i="3543"/>
  <c r="CI16" i="3543"/>
  <c r="CJ16" i="3543"/>
  <c r="CK16" i="3543"/>
  <c r="CL16" i="3543"/>
  <c r="CM16" i="3543"/>
  <c r="CN16" i="3543"/>
  <c r="CO16" i="3543"/>
  <c r="CP16" i="3543"/>
  <c r="CQ16" i="3543"/>
  <c r="CR16" i="3543"/>
  <c r="CS16" i="3543"/>
  <c r="CT16" i="3543"/>
  <c r="CU16" i="3543"/>
  <c r="CV16" i="3543"/>
  <c r="CW16" i="3543"/>
  <c r="CX16" i="3543"/>
  <c r="CY16" i="3543"/>
  <c r="CZ16" i="3543"/>
  <c r="DA16" i="3543"/>
  <c r="DB16" i="3543"/>
  <c r="DC16" i="3543"/>
  <c r="DD16" i="3543"/>
  <c r="DE16" i="3543"/>
  <c r="H17" i="3543"/>
  <c r="I17" i="3543"/>
  <c r="J17" i="3543"/>
  <c r="K17" i="3543"/>
  <c r="L17" i="3543"/>
  <c r="M17" i="3543"/>
  <c r="N17" i="3543"/>
  <c r="O17" i="3543"/>
  <c r="P17" i="3543"/>
  <c r="Q17" i="3543"/>
  <c r="R17" i="3543"/>
  <c r="S17" i="3543"/>
  <c r="T17" i="3543"/>
  <c r="U17" i="3543"/>
  <c r="V17" i="3543"/>
  <c r="W17" i="3543"/>
  <c r="X17" i="3543"/>
  <c r="Y17" i="3543"/>
  <c r="Z17" i="3543"/>
  <c r="AA17" i="3543"/>
  <c r="AB17" i="3543"/>
  <c r="AC17" i="3543"/>
  <c r="AD17" i="3543"/>
  <c r="AE17" i="3543"/>
  <c r="AF17" i="3543"/>
  <c r="AG17" i="3543"/>
  <c r="AH17" i="3543"/>
  <c r="AI17" i="3543"/>
  <c r="AJ17" i="3543"/>
  <c r="AK17" i="3543"/>
  <c r="AL17" i="3543"/>
  <c r="AM17" i="3543"/>
  <c r="AN17" i="3543"/>
  <c r="AO17" i="3543"/>
  <c r="AP17" i="3543"/>
  <c r="AQ17" i="3543"/>
  <c r="AR17" i="3543"/>
  <c r="AS17" i="3543"/>
  <c r="AT17" i="3543"/>
  <c r="AU17" i="3543"/>
  <c r="AV17" i="3543"/>
  <c r="AW17" i="3543"/>
  <c r="AX17" i="3543"/>
  <c r="AY17" i="3543"/>
  <c r="AZ17" i="3543"/>
  <c r="BA17" i="3543"/>
  <c r="BB17" i="3543"/>
  <c r="BC17" i="3543"/>
  <c r="BD17" i="3543"/>
  <c r="BE17" i="3543"/>
  <c r="BF17" i="3543"/>
  <c r="BG17" i="3543"/>
  <c r="BH17" i="3543"/>
  <c r="BI17" i="3543"/>
  <c r="BJ17" i="3543"/>
  <c r="BK17" i="3543"/>
  <c r="BL17" i="3543"/>
  <c r="BM17" i="3543"/>
  <c r="BN17" i="3543"/>
  <c r="BO17" i="3543"/>
  <c r="BP17" i="3543"/>
  <c r="BQ17" i="3543"/>
  <c r="BR17" i="3543"/>
  <c r="BS17" i="3543"/>
  <c r="BT17" i="3543"/>
  <c r="BU17" i="3543"/>
  <c r="BV17" i="3543"/>
  <c r="BW17" i="3543"/>
  <c r="BX17" i="3543"/>
  <c r="BY17" i="3543"/>
  <c r="BZ17" i="3543"/>
  <c r="CA17" i="3543"/>
  <c r="CB17" i="3543"/>
  <c r="CC17" i="3543"/>
  <c r="CD17" i="3543"/>
  <c r="CE17" i="3543"/>
  <c r="CF17" i="3543"/>
  <c r="CG17" i="3543"/>
  <c r="CH17" i="3543"/>
  <c r="CI17" i="3543"/>
  <c r="CJ17" i="3543"/>
  <c r="CK17" i="3543"/>
  <c r="CL17" i="3543"/>
  <c r="CM17" i="3543"/>
  <c r="CN17" i="3543"/>
  <c r="CO17" i="3543"/>
  <c r="CP17" i="3543"/>
  <c r="CQ17" i="3543"/>
  <c r="CR17" i="3543"/>
  <c r="CS17" i="3543"/>
  <c r="CT17" i="3543"/>
  <c r="CU17" i="3543"/>
  <c r="CV17" i="3543"/>
  <c r="CW17" i="3543"/>
  <c r="CX17" i="3543"/>
  <c r="CY17" i="3543"/>
  <c r="CZ17" i="3543"/>
  <c r="DA17" i="3543"/>
  <c r="DB17" i="3543"/>
  <c r="DC17" i="3543"/>
  <c r="DD17" i="3543"/>
  <c r="DE17" i="3543"/>
  <c r="H18" i="3543"/>
  <c r="I18" i="3543"/>
  <c r="J18" i="3543"/>
  <c r="K18" i="3543"/>
  <c r="L18" i="3543"/>
  <c r="M18" i="3543"/>
  <c r="N18" i="3543"/>
  <c r="O18" i="3543"/>
  <c r="P18" i="3543"/>
  <c r="Q18" i="3543"/>
  <c r="R18" i="3543"/>
  <c r="S18" i="3543"/>
  <c r="T18" i="3543"/>
  <c r="U18" i="3543"/>
  <c r="V18" i="3543"/>
  <c r="W18" i="3543"/>
  <c r="X18" i="3543"/>
  <c r="Y18" i="3543"/>
  <c r="Z18" i="3543"/>
  <c r="AA18" i="3543"/>
  <c r="AB18" i="3543"/>
  <c r="AC18" i="3543"/>
  <c r="AD18" i="3543"/>
  <c r="AE18" i="3543"/>
  <c r="AF18" i="3543"/>
  <c r="AG18" i="3543"/>
  <c r="AH18" i="3543"/>
  <c r="AI18" i="3543"/>
  <c r="AJ18" i="3543"/>
  <c r="AK18" i="3543"/>
  <c r="AL18" i="3543"/>
  <c r="AM18" i="3543"/>
  <c r="AN18" i="3543"/>
  <c r="AO18" i="3543"/>
  <c r="AP18" i="3543"/>
  <c r="AQ18" i="3543"/>
  <c r="AR18" i="3543"/>
  <c r="AS18" i="3543"/>
  <c r="AT18" i="3543"/>
  <c r="AU18" i="3543"/>
  <c r="AV18" i="3543"/>
  <c r="AW18" i="3543"/>
  <c r="AX18" i="3543"/>
  <c r="AY18" i="3543"/>
  <c r="AZ18" i="3543"/>
  <c r="BA18" i="3543"/>
  <c r="BB18" i="3543"/>
  <c r="BC18" i="3543"/>
  <c r="BD18" i="3543"/>
  <c r="BE18" i="3543"/>
  <c r="BF18" i="3543"/>
  <c r="BG18" i="3543"/>
  <c r="BH18" i="3543"/>
  <c r="BI18" i="3543"/>
  <c r="BJ18" i="3543"/>
  <c r="BK18" i="3543"/>
  <c r="BL18" i="3543"/>
  <c r="BM18" i="3543"/>
  <c r="BN18" i="3543"/>
  <c r="BO18" i="3543"/>
  <c r="BP18" i="3543"/>
  <c r="BQ18" i="3543"/>
  <c r="BR18" i="3543"/>
  <c r="BS18" i="3543"/>
  <c r="BT18" i="3543"/>
  <c r="BU18" i="3543"/>
  <c r="BV18" i="3543"/>
  <c r="BW18" i="3543"/>
  <c r="BX18" i="3543"/>
  <c r="BY18" i="3543"/>
  <c r="BZ18" i="3543"/>
  <c r="CA18" i="3543"/>
  <c r="CB18" i="3543"/>
  <c r="CC18" i="3543"/>
  <c r="CD18" i="3543"/>
  <c r="CE18" i="3543"/>
  <c r="CF18" i="3543"/>
  <c r="CG18" i="3543"/>
  <c r="CH18" i="3543"/>
  <c r="CI18" i="3543"/>
  <c r="CJ18" i="3543"/>
  <c r="CK18" i="3543"/>
  <c r="CL18" i="3543"/>
  <c r="CM18" i="3543"/>
  <c r="CN18" i="3543"/>
  <c r="CO18" i="3543"/>
  <c r="CP18" i="3543"/>
  <c r="CQ18" i="3543"/>
  <c r="CR18" i="3543"/>
  <c r="CS18" i="3543"/>
  <c r="CT18" i="3543"/>
  <c r="CU18" i="3543"/>
  <c r="CV18" i="3543"/>
  <c r="CW18" i="3543"/>
  <c r="CX18" i="3543"/>
  <c r="CY18" i="3543"/>
  <c r="CZ18" i="3543"/>
  <c r="DA18" i="3543"/>
  <c r="DB18" i="3543"/>
  <c r="DC18" i="3543"/>
  <c r="DD18" i="3543"/>
  <c r="DE18" i="3543"/>
  <c r="H19" i="3543"/>
  <c r="I19" i="3543"/>
  <c r="J19" i="3543"/>
  <c r="K19" i="3543"/>
  <c r="L19" i="3543"/>
  <c r="M19" i="3543"/>
  <c r="N19" i="3543"/>
  <c r="O19" i="3543"/>
  <c r="P19" i="3543"/>
  <c r="Q19" i="3543"/>
  <c r="R19" i="3543"/>
  <c r="S19" i="3543"/>
  <c r="T19" i="3543"/>
  <c r="U19" i="3543"/>
  <c r="V19" i="3543"/>
  <c r="W19" i="3543"/>
  <c r="X19" i="3543"/>
  <c r="Y19" i="3543"/>
  <c r="Z19" i="3543"/>
  <c r="AA19" i="3543"/>
  <c r="AB19" i="3543"/>
  <c r="AC19" i="3543"/>
  <c r="AD19" i="3543"/>
  <c r="AE19" i="3543"/>
  <c r="AF19" i="3543"/>
  <c r="AG19" i="3543"/>
  <c r="AH19" i="3543"/>
  <c r="AI19" i="3543"/>
  <c r="AJ19" i="3543"/>
  <c r="AK19" i="3543"/>
  <c r="AL19" i="3543"/>
  <c r="AM19" i="3543"/>
  <c r="AN19" i="3543"/>
  <c r="AO19" i="3543"/>
  <c r="AP19" i="3543"/>
  <c r="AQ19" i="3543"/>
  <c r="AR19" i="3543"/>
  <c r="AS19" i="3543"/>
  <c r="AT19" i="3543"/>
  <c r="AU19" i="3543"/>
  <c r="AV19" i="3543"/>
  <c r="AW19" i="3543"/>
  <c r="AX19" i="3543"/>
  <c r="AY19" i="3543"/>
  <c r="AZ19" i="3543"/>
  <c r="BA19" i="3543"/>
  <c r="BB19" i="3543"/>
  <c r="BC19" i="3543"/>
  <c r="BD19" i="3543"/>
  <c r="BE19" i="3543"/>
  <c r="BF19" i="3543"/>
  <c r="BG19" i="3543"/>
  <c r="BH19" i="3543"/>
  <c r="BI19" i="3543"/>
  <c r="BJ19" i="3543"/>
  <c r="BK19" i="3543"/>
  <c r="BL19" i="3543"/>
  <c r="BM19" i="3543"/>
  <c r="BN19" i="3543"/>
  <c r="BO19" i="3543"/>
  <c r="BP19" i="3543"/>
  <c r="BQ19" i="3543"/>
  <c r="BR19" i="3543"/>
  <c r="BS19" i="3543"/>
  <c r="BT19" i="3543"/>
  <c r="BU19" i="3543"/>
  <c r="BV19" i="3543"/>
  <c r="BW19" i="3543"/>
  <c r="BX19" i="3543"/>
  <c r="BY19" i="3543"/>
  <c r="BZ19" i="3543"/>
  <c r="CA19" i="3543"/>
  <c r="CB19" i="3543"/>
  <c r="CC19" i="3543"/>
  <c r="CD19" i="3543"/>
  <c r="CE19" i="3543"/>
  <c r="CF19" i="3543"/>
  <c r="CG19" i="3543"/>
  <c r="CH19" i="3543"/>
  <c r="CI19" i="3543"/>
  <c r="CJ19" i="3543"/>
  <c r="CK19" i="3543"/>
  <c r="CL19" i="3543"/>
  <c r="CM19" i="3543"/>
  <c r="CN19" i="3543"/>
  <c r="CO19" i="3543"/>
  <c r="CP19" i="3543"/>
  <c r="CQ19" i="3543"/>
  <c r="CR19" i="3543"/>
  <c r="CS19" i="3543"/>
  <c r="CT19" i="3543"/>
  <c r="CU19" i="3543"/>
  <c r="CV19" i="3543"/>
  <c r="CW19" i="3543"/>
  <c r="CX19" i="3543"/>
  <c r="CY19" i="3543"/>
  <c r="CZ19" i="3543"/>
  <c r="DA19" i="3543"/>
  <c r="DB19" i="3543"/>
  <c r="DC19" i="3543"/>
  <c r="DD19" i="3543"/>
  <c r="DE19" i="3543"/>
  <c r="H20" i="3543"/>
  <c r="I20" i="3543"/>
  <c r="J20" i="3543"/>
  <c r="K20" i="3543"/>
  <c r="L20" i="3543"/>
  <c r="M20" i="3543"/>
  <c r="N20" i="3543"/>
  <c r="O20" i="3543"/>
  <c r="P20" i="3543"/>
  <c r="Q20" i="3543"/>
  <c r="R20" i="3543"/>
  <c r="S20" i="3543"/>
  <c r="T20" i="3543"/>
  <c r="U20" i="3543"/>
  <c r="V20" i="3543"/>
  <c r="W20" i="3543"/>
  <c r="X20" i="3543"/>
  <c r="Y20" i="3543"/>
  <c r="Z20" i="3543"/>
  <c r="AA20" i="3543"/>
  <c r="AB20" i="3543"/>
  <c r="AC20" i="3543"/>
  <c r="AD20" i="3543"/>
  <c r="AE20" i="3543"/>
  <c r="AF20" i="3543"/>
  <c r="AG20" i="3543"/>
  <c r="AH20" i="3543"/>
  <c r="AI20" i="3543"/>
  <c r="AJ20" i="3543"/>
  <c r="AK20" i="3543"/>
  <c r="AL20" i="3543"/>
  <c r="AM20" i="3543"/>
  <c r="AN20" i="3543"/>
  <c r="AO20" i="3543"/>
  <c r="AP20" i="3543"/>
  <c r="AQ20" i="3543"/>
  <c r="AR20" i="3543"/>
  <c r="AS20" i="3543"/>
  <c r="AT20" i="3543"/>
  <c r="AU20" i="3543"/>
  <c r="AV20" i="3543"/>
  <c r="AW20" i="3543"/>
  <c r="AX20" i="3543"/>
  <c r="AY20" i="3543"/>
  <c r="AZ20" i="3543"/>
  <c r="BA20" i="3543"/>
  <c r="BB20" i="3543"/>
  <c r="BC20" i="3543"/>
  <c r="BD20" i="3543"/>
  <c r="BE20" i="3543"/>
  <c r="BF20" i="3543"/>
  <c r="BG20" i="3543"/>
  <c r="BH20" i="3543"/>
  <c r="BI20" i="3543"/>
  <c r="BJ20" i="3543"/>
  <c r="BK20" i="3543"/>
  <c r="BL20" i="3543"/>
  <c r="BM20" i="3543"/>
  <c r="BN20" i="3543"/>
  <c r="BO20" i="3543"/>
  <c r="BP20" i="3543"/>
  <c r="BQ20" i="3543"/>
  <c r="BR20" i="3543"/>
  <c r="BS20" i="3543"/>
  <c r="BT20" i="3543"/>
  <c r="BU20" i="3543"/>
  <c r="BV20" i="3543"/>
  <c r="BW20" i="3543"/>
  <c r="BX20" i="3543"/>
  <c r="BY20" i="3543"/>
  <c r="BZ20" i="3543"/>
  <c r="CA20" i="3543"/>
  <c r="CB20" i="3543"/>
  <c r="CC20" i="3543"/>
  <c r="CD20" i="3543"/>
  <c r="CE20" i="3543"/>
  <c r="CF20" i="3543"/>
  <c r="CG20" i="3543"/>
  <c r="CH20" i="3543"/>
  <c r="CI20" i="3543"/>
  <c r="CJ20" i="3543"/>
  <c r="CK20" i="3543"/>
  <c r="CL20" i="3543"/>
  <c r="CM20" i="3543"/>
  <c r="CN20" i="3543"/>
  <c r="CO20" i="3543"/>
  <c r="CP20" i="3543"/>
  <c r="CQ20" i="3543"/>
  <c r="CR20" i="3543"/>
  <c r="CS20" i="3543"/>
  <c r="CT20" i="3543"/>
  <c r="CU20" i="3543"/>
  <c r="CV20" i="3543"/>
  <c r="CW20" i="3543"/>
  <c r="CX20" i="3543"/>
  <c r="CY20" i="3543"/>
  <c r="CZ20" i="3543"/>
  <c r="DA20" i="3543"/>
  <c r="DB20" i="3543"/>
  <c r="DC20" i="3543"/>
  <c r="DD20" i="3543"/>
  <c r="DE20" i="3543"/>
  <c r="H21" i="3543"/>
  <c r="I21" i="3543"/>
  <c r="J21" i="3543"/>
  <c r="K21" i="3543"/>
  <c r="L21" i="3543"/>
  <c r="M21" i="3543"/>
  <c r="N21" i="3543"/>
  <c r="O21" i="3543"/>
  <c r="P21" i="3543"/>
  <c r="Q21" i="3543"/>
  <c r="R21" i="3543"/>
  <c r="S21" i="3543"/>
  <c r="T21" i="3543"/>
  <c r="U21" i="3543"/>
  <c r="V21" i="3543"/>
  <c r="W21" i="3543"/>
  <c r="X21" i="3543"/>
  <c r="Y21" i="3543"/>
  <c r="Z21" i="3543"/>
  <c r="AA21" i="3543"/>
  <c r="AB21" i="3543"/>
  <c r="AC21" i="3543"/>
  <c r="AD21" i="3543"/>
  <c r="AE21" i="3543"/>
  <c r="AF21" i="3543"/>
  <c r="AG21" i="3543"/>
  <c r="AH21" i="3543"/>
  <c r="AI21" i="3543"/>
  <c r="AJ21" i="3543"/>
  <c r="AK21" i="3543"/>
  <c r="AL21" i="3543"/>
  <c r="AM21" i="3543"/>
  <c r="AN21" i="3543"/>
  <c r="AO21" i="3543"/>
  <c r="AP21" i="3543"/>
  <c r="AQ21" i="3543"/>
  <c r="AR21" i="3543"/>
  <c r="AS21" i="3543"/>
  <c r="AT21" i="3543"/>
  <c r="AU21" i="3543"/>
  <c r="AV21" i="3543"/>
  <c r="AW21" i="3543"/>
  <c r="AX21" i="3543"/>
  <c r="AY21" i="3543"/>
  <c r="AZ21" i="3543"/>
  <c r="BA21" i="3543"/>
  <c r="BB21" i="3543"/>
  <c r="BC21" i="3543"/>
  <c r="BD21" i="3543"/>
  <c r="BE21" i="3543"/>
  <c r="BF21" i="3543"/>
  <c r="BG21" i="3543"/>
  <c r="BH21" i="3543"/>
  <c r="BI21" i="3543"/>
  <c r="BJ21" i="3543"/>
  <c r="BK21" i="3543"/>
  <c r="BL21" i="3543"/>
  <c r="BM21" i="3543"/>
  <c r="BN21" i="3543"/>
  <c r="BO21" i="3543"/>
  <c r="BP21" i="3543"/>
  <c r="BQ21" i="3543"/>
  <c r="BR21" i="3543"/>
  <c r="BS21" i="3543"/>
  <c r="BT21" i="3543"/>
  <c r="BU21" i="3543"/>
  <c r="BV21" i="3543"/>
  <c r="BW21" i="3543"/>
  <c r="BX21" i="3543"/>
  <c r="BY21" i="3543"/>
  <c r="BZ21" i="3543"/>
  <c r="CA21" i="3543"/>
  <c r="CB21" i="3543"/>
  <c r="CC21" i="3543"/>
  <c r="CD21" i="3543"/>
  <c r="CE21" i="3543"/>
  <c r="CF21" i="3543"/>
  <c r="CG21" i="3543"/>
  <c r="CH21" i="3543"/>
  <c r="CI21" i="3543"/>
  <c r="CJ21" i="3543"/>
  <c r="CK21" i="3543"/>
  <c r="CL21" i="3543"/>
  <c r="CM21" i="3543"/>
  <c r="CN21" i="3543"/>
  <c r="CO21" i="3543"/>
  <c r="CP21" i="3543"/>
  <c r="CQ21" i="3543"/>
  <c r="CR21" i="3543"/>
  <c r="CS21" i="3543"/>
  <c r="CT21" i="3543"/>
  <c r="CU21" i="3543"/>
  <c r="CV21" i="3543"/>
  <c r="CW21" i="3543"/>
  <c r="CX21" i="3543"/>
  <c r="CY21" i="3543"/>
  <c r="CZ21" i="3543"/>
  <c r="DA21" i="3543"/>
  <c r="DB21" i="3543"/>
  <c r="DC21" i="3543"/>
  <c r="DD21" i="3543"/>
  <c r="DE21" i="3543"/>
  <c r="H22" i="3543"/>
  <c r="I22" i="3543"/>
  <c r="J22" i="3543"/>
  <c r="K22" i="3543"/>
  <c r="L22" i="3543"/>
  <c r="M22" i="3543"/>
  <c r="N22" i="3543"/>
  <c r="O22" i="3543"/>
  <c r="P22" i="3543"/>
  <c r="Q22" i="3543"/>
  <c r="R22" i="3543"/>
  <c r="S22" i="3543"/>
  <c r="T22" i="3543"/>
  <c r="U22" i="3543"/>
  <c r="V22" i="3543"/>
  <c r="W22" i="3543"/>
  <c r="X22" i="3543"/>
  <c r="Y22" i="3543"/>
  <c r="Z22" i="3543"/>
  <c r="AA22" i="3543"/>
  <c r="AB22" i="3543"/>
  <c r="AC22" i="3543"/>
  <c r="AD22" i="3543"/>
  <c r="AE22" i="3543"/>
  <c r="AF22" i="3543"/>
  <c r="AG22" i="3543"/>
  <c r="AH22" i="3543"/>
  <c r="AI22" i="3543"/>
  <c r="AJ22" i="3543"/>
  <c r="AK22" i="3543"/>
  <c r="AL22" i="3543"/>
  <c r="AM22" i="3543"/>
  <c r="AN22" i="3543"/>
  <c r="AO22" i="3543"/>
  <c r="AP22" i="3543"/>
  <c r="AQ22" i="3543"/>
  <c r="AR22" i="3543"/>
  <c r="AS22" i="3543"/>
  <c r="AT22" i="3543"/>
  <c r="AU22" i="3543"/>
  <c r="AV22" i="3543"/>
  <c r="AW22" i="3543"/>
  <c r="AX22" i="3543"/>
  <c r="AY22" i="3543"/>
  <c r="AZ22" i="3543"/>
  <c r="BA22" i="3543"/>
  <c r="BB22" i="3543"/>
  <c r="BC22" i="3543"/>
  <c r="BD22" i="3543"/>
  <c r="BE22" i="3543"/>
  <c r="BF22" i="3543"/>
  <c r="BG22" i="3543"/>
  <c r="BH22" i="3543"/>
  <c r="BI22" i="3543"/>
  <c r="BJ22" i="3543"/>
  <c r="BK22" i="3543"/>
  <c r="BL22" i="3543"/>
  <c r="BM22" i="3543"/>
  <c r="BN22" i="3543"/>
  <c r="BO22" i="3543"/>
  <c r="BP22" i="3543"/>
  <c r="BQ22" i="3543"/>
  <c r="BR22" i="3543"/>
  <c r="BS22" i="3543"/>
  <c r="BT22" i="3543"/>
  <c r="BU22" i="3543"/>
  <c r="BV22" i="3543"/>
  <c r="BW22" i="3543"/>
  <c r="BX22" i="3543"/>
  <c r="BY22" i="3543"/>
  <c r="BZ22" i="3543"/>
  <c r="CA22" i="3543"/>
  <c r="CB22" i="3543"/>
  <c r="CC22" i="3543"/>
  <c r="CD22" i="3543"/>
  <c r="CE22" i="3543"/>
  <c r="CF22" i="3543"/>
  <c r="CG22" i="3543"/>
  <c r="CH22" i="3543"/>
  <c r="CI22" i="3543"/>
  <c r="CJ22" i="3543"/>
  <c r="CK22" i="3543"/>
  <c r="CL22" i="3543"/>
  <c r="CM22" i="3543"/>
  <c r="CN22" i="3543"/>
  <c r="CO22" i="3543"/>
  <c r="CP22" i="3543"/>
  <c r="CQ22" i="3543"/>
  <c r="CR22" i="3543"/>
  <c r="CS22" i="3543"/>
  <c r="CT22" i="3543"/>
  <c r="CU22" i="3543"/>
  <c r="CV22" i="3543"/>
  <c r="CW22" i="3543"/>
  <c r="CX22" i="3543"/>
  <c r="CY22" i="3543"/>
  <c r="CZ22" i="3543"/>
  <c r="DA22" i="3543"/>
  <c r="DB22" i="3543"/>
  <c r="DC22" i="3543"/>
  <c r="DD22" i="3543"/>
  <c r="DE22" i="3543"/>
  <c r="H23" i="3543"/>
  <c r="I23" i="3543"/>
  <c r="J23" i="3543"/>
  <c r="K23" i="3543"/>
  <c r="L23" i="3543"/>
  <c r="M23" i="3543"/>
  <c r="N23" i="3543"/>
  <c r="O23" i="3543"/>
  <c r="P23" i="3543"/>
  <c r="Q23" i="3543"/>
  <c r="R23" i="3543"/>
  <c r="S23" i="3543"/>
  <c r="T23" i="3543"/>
  <c r="U23" i="3543"/>
  <c r="V23" i="3543"/>
  <c r="W23" i="3543"/>
  <c r="X23" i="3543"/>
  <c r="Y23" i="3543"/>
  <c r="Z23" i="3543"/>
  <c r="AA23" i="3543"/>
  <c r="AB23" i="3543"/>
  <c r="AC23" i="3543"/>
  <c r="AD23" i="3543"/>
  <c r="AE23" i="3543"/>
  <c r="AF23" i="3543"/>
  <c r="AG23" i="3543"/>
  <c r="AH23" i="3543"/>
  <c r="AI23" i="3543"/>
  <c r="AJ23" i="3543"/>
  <c r="AK23" i="3543"/>
  <c r="AL23" i="3543"/>
  <c r="AM23" i="3543"/>
  <c r="AN23" i="3543"/>
  <c r="AO23" i="3543"/>
  <c r="AP23" i="3543"/>
  <c r="AQ23" i="3543"/>
  <c r="AR23" i="3543"/>
  <c r="AS23" i="3543"/>
  <c r="AT23" i="3543"/>
  <c r="AU23" i="3543"/>
  <c r="AV23" i="3543"/>
  <c r="AW23" i="3543"/>
  <c r="AX23" i="3543"/>
  <c r="AY23" i="3543"/>
  <c r="AZ23" i="3543"/>
  <c r="BA23" i="3543"/>
  <c r="BB23" i="3543"/>
  <c r="BC23" i="3543"/>
  <c r="BD23" i="3543"/>
  <c r="BE23" i="3543"/>
  <c r="BF23" i="3543"/>
  <c r="BG23" i="3543"/>
  <c r="BH23" i="3543"/>
  <c r="BI23" i="3543"/>
  <c r="BJ23" i="3543"/>
  <c r="BK23" i="3543"/>
  <c r="BL23" i="3543"/>
  <c r="BM23" i="3543"/>
  <c r="BN23" i="3543"/>
  <c r="BO23" i="3543"/>
  <c r="BP23" i="3543"/>
  <c r="BQ23" i="3543"/>
  <c r="BR23" i="3543"/>
  <c r="BS23" i="3543"/>
  <c r="BT23" i="3543"/>
  <c r="BU23" i="3543"/>
  <c r="BV23" i="3543"/>
  <c r="BW23" i="3543"/>
  <c r="BX23" i="3543"/>
  <c r="BY23" i="3543"/>
  <c r="BZ23" i="3543"/>
  <c r="CA23" i="3543"/>
  <c r="CB23" i="3543"/>
  <c r="CC23" i="3543"/>
  <c r="CD23" i="3543"/>
  <c r="CE23" i="3543"/>
  <c r="CF23" i="3543"/>
  <c r="CG23" i="3543"/>
  <c r="CH23" i="3543"/>
  <c r="CI23" i="3543"/>
  <c r="CJ23" i="3543"/>
  <c r="CK23" i="3543"/>
  <c r="CL23" i="3543"/>
  <c r="CM23" i="3543"/>
  <c r="CN23" i="3543"/>
  <c r="CO23" i="3543"/>
  <c r="CP23" i="3543"/>
  <c r="CQ23" i="3543"/>
  <c r="CR23" i="3543"/>
  <c r="CS23" i="3543"/>
  <c r="CT23" i="3543"/>
  <c r="CU23" i="3543"/>
  <c r="CV23" i="3543"/>
  <c r="CW23" i="3543"/>
  <c r="CX23" i="3543"/>
  <c r="CY23" i="3543"/>
  <c r="CZ23" i="3543"/>
  <c r="DA23" i="3543"/>
  <c r="DB23" i="3543"/>
  <c r="DC23" i="3543"/>
  <c r="DD23" i="3543"/>
  <c r="DE23" i="3543"/>
  <c r="H24" i="3543"/>
  <c r="I24" i="3543"/>
  <c r="J24" i="3543"/>
  <c r="K24" i="3543"/>
  <c r="L24" i="3543"/>
  <c r="M24" i="3543"/>
  <c r="N24" i="3543"/>
  <c r="O24" i="3543"/>
  <c r="P24" i="3543"/>
  <c r="Q24" i="3543"/>
  <c r="R24" i="3543"/>
  <c r="S24" i="3543"/>
  <c r="T24" i="3543"/>
  <c r="U24" i="3543"/>
  <c r="V24" i="3543"/>
  <c r="W24" i="3543"/>
  <c r="X24" i="3543"/>
  <c r="Y24" i="3543"/>
  <c r="Z24" i="3543"/>
  <c r="AA24" i="3543"/>
  <c r="AB24" i="3543"/>
  <c r="AC24" i="3543"/>
  <c r="AD24" i="3543"/>
  <c r="AE24" i="3543"/>
  <c r="AF24" i="3543"/>
  <c r="AG24" i="3543"/>
  <c r="AH24" i="3543"/>
  <c r="AI24" i="3543"/>
  <c r="AJ24" i="3543"/>
  <c r="AK24" i="3543"/>
  <c r="AL24" i="3543"/>
  <c r="AM24" i="3543"/>
  <c r="AN24" i="3543"/>
  <c r="AO24" i="3543"/>
  <c r="AP24" i="3543"/>
  <c r="AQ24" i="3543"/>
  <c r="AR24" i="3543"/>
  <c r="AS24" i="3543"/>
  <c r="AT24" i="3543"/>
  <c r="AU24" i="3543"/>
  <c r="AV24" i="3543"/>
  <c r="AW24" i="3543"/>
  <c r="AX24" i="3543"/>
  <c r="AY24" i="3543"/>
  <c r="AZ24" i="3543"/>
  <c r="BA24" i="3543"/>
  <c r="BB24" i="3543"/>
  <c r="BC24" i="3543"/>
  <c r="BD24" i="3543"/>
  <c r="BE24" i="3543"/>
  <c r="BF24" i="3543"/>
  <c r="BG24" i="3543"/>
  <c r="BH24" i="3543"/>
  <c r="BI24" i="3543"/>
  <c r="BJ24" i="3543"/>
  <c r="BK24" i="3543"/>
  <c r="BL24" i="3543"/>
  <c r="BM24" i="3543"/>
  <c r="BN24" i="3543"/>
  <c r="BO24" i="3543"/>
  <c r="BP24" i="3543"/>
  <c r="BQ24" i="3543"/>
  <c r="BR24" i="3543"/>
  <c r="BS24" i="3543"/>
  <c r="BT24" i="3543"/>
  <c r="BU24" i="3543"/>
  <c r="BV24" i="3543"/>
  <c r="BW24" i="3543"/>
  <c r="BX24" i="3543"/>
  <c r="BY24" i="3543"/>
  <c r="BZ24" i="3543"/>
  <c r="CA24" i="3543"/>
  <c r="CB24" i="3543"/>
  <c r="CC24" i="3543"/>
  <c r="CD24" i="3543"/>
  <c r="CE24" i="3543"/>
  <c r="CF24" i="3543"/>
  <c r="CG24" i="3543"/>
  <c r="CH24" i="3543"/>
  <c r="CI24" i="3543"/>
  <c r="CJ24" i="3543"/>
  <c r="CK24" i="3543"/>
  <c r="CL24" i="3543"/>
  <c r="CM24" i="3543"/>
  <c r="CN24" i="3543"/>
  <c r="CO24" i="3543"/>
  <c r="CP24" i="3543"/>
  <c r="CQ24" i="3543"/>
  <c r="CR24" i="3543"/>
  <c r="CS24" i="3543"/>
  <c r="CT24" i="3543"/>
  <c r="CU24" i="3543"/>
  <c r="CV24" i="3543"/>
  <c r="CW24" i="3543"/>
  <c r="CX24" i="3543"/>
  <c r="CY24" i="3543"/>
  <c r="CZ24" i="3543"/>
  <c r="DA24" i="3543"/>
  <c r="DB24" i="3543"/>
  <c r="DC24" i="3543"/>
  <c r="DD24" i="3543"/>
  <c r="DE24" i="3543"/>
  <c r="H25" i="3543"/>
  <c r="I25" i="3543"/>
  <c r="J25" i="3543"/>
  <c r="K25" i="3543"/>
  <c r="L25" i="3543"/>
  <c r="M25" i="3543"/>
  <c r="N25" i="3543"/>
  <c r="O25" i="3543"/>
  <c r="P25" i="3543"/>
  <c r="Q25" i="3543"/>
  <c r="R25" i="3543"/>
  <c r="S25" i="3543"/>
  <c r="T25" i="3543"/>
  <c r="U25" i="3543"/>
  <c r="V25" i="3543"/>
  <c r="W25" i="3543"/>
  <c r="X25" i="3543"/>
  <c r="Y25" i="3543"/>
  <c r="Z25" i="3543"/>
  <c r="AA25" i="3543"/>
  <c r="AB25" i="3543"/>
  <c r="AC25" i="3543"/>
  <c r="AD25" i="3543"/>
  <c r="AE25" i="3543"/>
  <c r="AF25" i="3543"/>
  <c r="AG25" i="3543"/>
  <c r="AH25" i="3543"/>
  <c r="AI25" i="3543"/>
  <c r="AJ25" i="3543"/>
  <c r="AK25" i="3543"/>
  <c r="AL25" i="3543"/>
  <c r="AM25" i="3543"/>
  <c r="AN25" i="3543"/>
  <c r="AO25" i="3543"/>
  <c r="AP25" i="3543"/>
  <c r="AQ25" i="3543"/>
  <c r="AR25" i="3543"/>
  <c r="AS25" i="3543"/>
  <c r="AT25" i="3543"/>
  <c r="AU25" i="3543"/>
  <c r="AV25" i="3543"/>
  <c r="AW25" i="3543"/>
  <c r="AX25" i="3543"/>
  <c r="AY25" i="3543"/>
  <c r="AZ25" i="3543"/>
  <c r="BA25" i="3543"/>
  <c r="BB25" i="3543"/>
  <c r="BC25" i="3543"/>
  <c r="BD25" i="3543"/>
  <c r="BE25" i="3543"/>
  <c r="BF25" i="3543"/>
  <c r="BG25" i="3543"/>
  <c r="BH25" i="3543"/>
  <c r="BI25" i="3543"/>
  <c r="BJ25" i="3543"/>
  <c r="BK25" i="3543"/>
  <c r="BL25" i="3543"/>
  <c r="BM25" i="3543"/>
  <c r="BN25" i="3543"/>
  <c r="BO25" i="3543"/>
  <c r="BP25" i="3543"/>
  <c r="BQ25" i="3543"/>
  <c r="BR25" i="3543"/>
  <c r="BS25" i="3543"/>
  <c r="BT25" i="3543"/>
  <c r="BU25" i="3543"/>
  <c r="BV25" i="3543"/>
  <c r="BW25" i="3543"/>
  <c r="BX25" i="3543"/>
  <c r="BY25" i="3543"/>
  <c r="BZ25" i="3543"/>
  <c r="CA25" i="3543"/>
  <c r="CB25" i="3543"/>
  <c r="CC25" i="3543"/>
  <c r="CD25" i="3543"/>
  <c r="CE25" i="3543"/>
  <c r="CF25" i="3543"/>
  <c r="CG25" i="3543"/>
  <c r="CH25" i="3543"/>
  <c r="CI25" i="3543"/>
  <c r="CJ25" i="3543"/>
  <c r="CK25" i="3543"/>
  <c r="CL25" i="3543"/>
  <c r="CM25" i="3543"/>
  <c r="CN25" i="3543"/>
  <c r="CO25" i="3543"/>
  <c r="CP25" i="3543"/>
  <c r="CQ25" i="3543"/>
  <c r="CR25" i="3543"/>
  <c r="CS25" i="3543"/>
  <c r="CT25" i="3543"/>
  <c r="CU25" i="3543"/>
  <c r="CV25" i="3543"/>
  <c r="CW25" i="3543"/>
  <c r="CX25" i="3543"/>
  <c r="CY25" i="3543"/>
  <c r="CZ25" i="3543"/>
  <c r="DA25" i="3543"/>
  <c r="DB25" i="3543"/>
  <c r="DC25" i="3543"/>
  <c r="DD25" i="3543"/>
  <c r="DE25" i="3543"/>
  <c r="H26" i="3543"/>
  <c r="I26" i="3543"/>
  <c r="J26" i="3543"/>
  <c r="K26" i="3543"/>
  <c r="L26" i="3543"/>
  <c r="M26" i="3543"/>
  <c r="N26" i="3543"/>
  <c r="O26" i="3543"/>
  <c r="P26" i="3543"/>
  <c r="Q26" i="3543"/>
  <c r="R26" i="3543"/>
  <c r="S26" i="3543"/>
  <c r="T26" i="3543"/>
  <c r="U26" i="3543"/>
  <c r="V26" i="3543"/>
  <c r="W26" i="3543"/>
  <c r="X26" i="3543"/>
  <c r="Y26" i="3543"/>
  <c r="Z26" i="3543"/>
  <c r="AA26" i="3543"/>
  <c r="AB26" i="3543"/>
  <c r="AC26" i="3543"/>
  <c r="AD26" i="3543"/>
  <c r="AE26" i="3543"/>
  <c r="AF26" i="3543"/>
  <c r="AG26" i="3543"/>
  <c r="AH26" i="3543"/>
  <c r="AI26" i="3543"/>
  <c r="AJ26" i="3543"/>
  <c r="AK26" i="3543"/>
  <c r="AL26" i="3543"/>
  <c r="AM26" i="3543"/>
  <c r="AN26" i="3543"/>
  <c r="AO26" i="3543"/>
  <c r="AP26" i="3543"/>
  <c r="AQ26" i="3543"/>
  <c r="AR26" i="3543"/>
  <c r="AS26" i="3543"/>
  <c r="AT26" i="3543"/>
  <c r="AU26" i="3543"/>
  <c r="AV26" i="3543"/>
  <c r="AW26" i="3543"/>
  <c r="AX26" i="3543"/>
  <c r="AY26" i="3543"/>
  <c r="AZ26" i="3543"/>
  <c r="BA26" i="3543"/>
  <c r="BB26" i="3543"/>
  <c r="BC26" i="3543"/>
  <c r="BD26" i="3543"/>
  <c r="BE26" i="3543"/>
  <c r="BF26" i="3543"/>
  <c r="BG26" i="3543"/>
  <c r="BH26" i="3543"/>
  <c r="BI26" i="3543"/>
  <c r="BJ26" i="3543"/>
  <c r="BK26" i="3543"/>
  <c r="BL26" i="3543"/>
  <c r="BM26" i="3543"/>
  <c r="BN26" i="3543"/>
  <c r="BO26" i="3543"/>
  <c r="BP26" i="3543"/>
  <c r="BQ26" i="3543"/>
  <c r="BR26" i="3543"/>
  <c r="BS26" i="3543"/>
  <c r="BT26" i="3543"/>
  <c r="BU26" i="3543"/>
  <c r="BV26" i="3543"/>
  <c r="BW26" i="3543"/>
  <c r="BX26" i="3543"/>
  <c r="BY26" i="3543"/>
  <c r="BZ26" i="3543"/>
  <c r="CA26" i="3543"/>
  <c r="CB26" i="3543"/>
  <c r="CC26" i="3543"/>
  <c r="CD26" i="3543"/>
  <c r="CE26" i="3543"/>
  <c r="CF26" i="3543"/>
  <c r="CG26" i="3543"/>
  <c r="CH26" i="3543"/>
  <c r="CI26" i="3543"/>
  <c r="CJ26" i="3543"/>
  <c r="CK26" i="3543"/>
  <c r="CL26" i="3543"/>
  <c r="CM26" i="3543"/>
  <c r="CN26" i="3543"/>
  <c r="CO26" i="3543"/>
  <c r="CP26" i="3543"/>
  <c r="CQ26" i="3543"/>
  <c r="CR26" i="3543"/>
  <c r="CS26" i="3543"/>
  <c r="CT26" i="3543"/>
  <c r="CU26" i="3543"/>
  <c r="CV26" i="3543"/>
  <c r="CW26" i="3543"/>
  <c r="CX26" i="3543"/>
  <c r="CY26" i="3543"/>
  <c r="CZ26" i="3543"/>
  <c r="DA26" i="3543"/>
  <c r="DB26" i="3543"/>
  <c r="DC26" i="3543"/>
  <c r="DD26" i="3543"/>
  <c r="DE26" i="3543"/>
  <c r="H27" i="3543"/>
  <c r="I27" i="3543"/>
  <c r="J27" i="3543"/>
  <c r="K27" i="3543"/>
  <c r="L27" i="3543"/>
  <c r="M27" i="3543"/>
  <c r="N27" i="3543"/>
  <c r="O27" i="3543"/>
  <c r="P27" i="3543"/>
  <c r="Q27" i="3543"/>
  <c r="R27" i="3543"/>
  <c r="S27" i="3543"/>
  <c r="T27" i="3543"/>
  <c r="U27" i="3543"/>
  <c r="V27" i="3543"/>
  <c r="W27" i="3543"/>
  <c r="X27" i="3543"/>
  <c r="Y27" i="3543"/>
  <c r="Z27" i="3543"/>
  <c r="AA27" i="3543"/>
  <c r="AB27" i="3543"/>
  <c r="AC27" i="3543"/>
  <c r="AD27" i="3543"/>
  <c r="AE27" i="3543"/>
  <c r="AF27" i="3543"/>
  <c r="AG27" i="3543"/>
  <c r="AH27" i="3543"/>
  <c r="AI27" i="3543"/>
  <c r="AJ27" i="3543"/>
  <c r="AK27" i="3543"/>
  <c r="AL27" i="3543"/>
  <c r="AM27" i="3543"/>
  <c r="AN27" i="3543"/>
  <c r="AO27" i="3543"/>
  <c r="AP27" i="3543"/>
  <c r="AQ27" i="3543"/>
  <c r="AR27" i="3543"/>
  <c r="AS27" i="3543"/>
  <c r="AT27" i="3543"/>
  <c r="AU27" i="3543"/>
  <c r="AV27" i="3543"/>
  <c r="AW27" i="3543"/>
  <c r="AX27" i="3543"/>
  <c r="AY27" i="3543"/>
  <c r="AZ27" i="3543"/>
  <c r="BA27" i="3543"/>
  <c r="BB27" i="3543"/>
  <c r="BC27" i="3543"/>
  <c r="BD27" i="3543"/>
  <c r="BE27" i="3543"/>
  <c r="BF27" i="3543"/>
  <c r="BG27" i="3543"/>
  <c r="BH27" i="3543"/>
  <c r="BI27" i="3543"/>
  <c r="BJ27" i="3543"/>
  <c r="BK27" i="3543"/>
  <c r="BL27" i="3543"/>
  <c r="BM27" i="3543"/>
  <c r="BN27" i="3543"/>
  <c r="BO27" i="3543"/>
  <c r="BP27" i="3543"/>
  <c r="BQ27" i="3543"/>
  <c r="BR27" i="3543"/>
  <c r="BS27" i="3543"/>
  <c r="BT27" i="3543"/>
  <c r="BU27" i="3543"/>
  <c r="BV27" i="3543"/>
  <c r="BW27" i="3543"/>
  <c r="BX27" i="3543"/>
  <c r="BY27" i="3543"/>
  <c r="BZ27" i="3543"/>
  <c r="CA27" i="3543"/>
  <c r="CB27" i="3543"/>
  <c r="CC27" i="3543"/>
  <c r="CD27" i="3543"/>
  <c r="CE27" i="3543"/>
  <c r="CF27" i="3543"/>
  <c r="CG27" i="3543"/>
  <c r="CH27" i="3543"/>
  <c r="CI27" i="3543"/>
  <c r="CJ27" i="3543"/>
  <c r="CK27" i="3543"/>
  <c r="CL27" i="3543"/>
  <c r="CM27" i="3543"/>
  <c r="CN27" i="3543"/>
  <c r="CO27" i="3543"/>
  <c r="CP27" i="3543"/>
  <c r="CQ27" i="3543"/>
  <c r="CR27" i="3543"/>
  <c r="CS27" i="3543"/>
  <c r="CT27" i="3543"/>
  <c r="CU27" i="3543"/>
  <c r="CV27" i="3543"/>
  <c r="CW27" i="3543"/>
  <c r="CX27" i="3543"/>
  <c r="CY27" i="3543"/>
  <c r="CZ27" i="3543"/>
  <c r="DA27" i="3543"/>
  <c r="DB27" i="3543"/>
  <c r="DC27" i="3543"/>
  <c r="DD27" i="3543"/>
  <c r="DE27" i="3543"/>
  <c r="H28" i="3543"/>
  <c r="I28" i="3543"/>
  <c r="J28" i="3543"/>
  <c r="K28" i="3543"/>
  <c r="L28" i="3543"/>
  <c r="M28" i="3543"/>
  <c r="N28" i="3543"/>
  <c r="O28" i="3543"/>
  <c r="P28" i="3543"/>
  <c r="Q28" i="3543"/>
  <c r="R28" i="3543"/>
  <c r="S28" i="3543"/>
  <c r="T28" i="3543"/>
  <c r="U28" i="3543"/>
  <c r="V28" i="3543"/>
  <c r="W28" i="3543"/>
  <c r="X28" i="3543"/>
  <c r="Y28" i="3543"/>
  <c r="Z28" i="3543"/>
  <c r="AA28" i="3543"/>
  <c r="AB28" i="3543"/>
  <c r="AC28" i="3543"/>
  <c r="AD28" i="3543"/>
  <c r="AE28" i="3543"/>
  <c r="AF28" i="3543"/>
  <c r="AG28" i="3543"/>
  <c r="AH28" i="3543"/>
  <c r="AI28" i="3543"/>
  <c r="AJ28" i="3543"/>
  <c r="AK28" i="3543"/>
  <c r="AL28" i="3543"/>
  <c r="AM28" i="3543"/>
  <c r="AN28" i="3543"/>
  <c r="AO28" i="3543"/>
  <c r="AP28" i="3543"/>
  <c r="AQ28" i="3543"/>
  <c r="AR28" i="3543"/>
  <c r="AS28" i="3543"/>
  <c r="AT28" i="3543"/>
  <c r="AU28" i="3543"/>
  <c r="AV28" i="3543"/>
  <c r="AW28" i="3543"/>
  <c r="AX28" i="3543"/>
  <c r="AY28" i="3543"/>
  <c r="AZ28" i="3543"/>
  <c r="BA28" i="3543"/>
  <c r="BB28" i="3543"/>
  <c r="BC28" i="3543"/>
  <c r="BD28" i="3543"/>
  <c r="BE28" i="3543"/>
  <c r="BF28" i="3543"/>
  <c r="BG28" i="3543"/>
  <c r="BH28" i="3543"/>
  <c r="BI28" i="3543"/>
  <c r="BJ28" i="3543"/>
  <c r="BK28" i="3543"/>
  <c r="BL28" i="3543"/>
  <c r="BM28" i="3543"/>
  <c r="BN28" i="3543"/>
  <c r="BO28" i="3543"/>
  <c r="BP28" i="3543"/>
  <c r="BQ28" i="3543"/>
  <c r="BR28" i="3543"/>
  <c r="BS28" i="3543"/>
  <c r="BT28" i="3543"/>
  <c r="BU28" i="3543"/>
  <c r="BV28" i="3543"/>
  <c r="BW28" i="3543"/>
  <c r="BX28" i="3543"/>
  <c r="BY28" i="3543"/>
  <c r="BZ28" i="3543"/>
  <c r="CA28" i="3543"/>
  <c r="CB28" i="3543"/>
  <c r="CC28" i="3543"/>
  <c r="CD28" i="3543"/>
  <c r="CE28" i="3543"/>
  <c r="CF28" i="3543"/>
  <c r="CG28" i="3543"/>
  <c r="CH28" i="3543"/>
  <c r="CI28" i="3543"/>
  <c r="CJ28" i="3543"/>
  <c r="CK28" i="3543"/>
  <c r="CL28" i="3543"/>
  <c r="CM28" i="3543"/>
  <c r="CN28" i="3543"/>
  <c r="CO28" i="3543"/>
  <c r="CP28" i="3543"/>
  <c r="CQ28" i="3543"/>
  <c r="CR28" i="3543"/>
  <c r="CS28" i="3543"/>
  <c r="CT28" i="3543"/>
  <c r="CU28" i="3543"/>
  <c r="CV28" i="3543"/>
  <c r="CW28" i="3543"/>
  <c r="CX28" i="3543"/>
  <c r="CY28" i="3543"/>
  <c r="CZ28" i="3543"/>
  <c r="DA28" i="3543"/>
  <c r="DB28" i="3543"/>
  <c r="DC28" i="3543"/>
  <c r="DD28" i="3543"/>
  <c r="DE28" i="3543"/>
  <c r="H29" i="3543"/>
  <c r="I29" i="3543"/>
  <c r="J29" i="3543"/>
  <c r="K29" i="3543"/>
  <c r="L29" i="3543"/>
  <c r="M29" i="3543"/>
  <c r="N29" i="3543"/>
  <c r="O29" i="3543"/>
  <c r="P29" i="3543"/>
  <c r="Q29" i="3543"/>
  <c r="R29" i="3543"/>
  <c r="S29" i="3543"/>
  <c r="T29" i="3543"/>
  <c r="U29" i="3543"/>
  <c r="V29" i="3543"/>
  <c r="W29" i="3543"/>
  <c r="X29" i="3543"/>
  <c r="Y29" i="3543"/>
  <c r="Z29" i="3543"/>
  <c r="AA29" i="3543"/>
  <c r="AB29" i="3543"/>
  <c r="AC29" i="3543"/>
  <c r="AD29" i="3543"/>
  <c r="AE29" i="3543"/>
  <c r="AF29" i="3543"/>
  <c r="AG29" i="3543"/>
  <c r="AH29" i="3543"/>
  <c r="AI29" i="3543"/>
  <c r="AJ29" i="3543"/>
  <c r="AK29" i="3543"/>
  <c r="AL29" i="3543"/>
  <c r="AM29" i="3543"/>
  <c r="AN29" i="3543"/>
  <c r="AO29" i="3543"/>
  <c r="AP29" i="3543"/>
  <c r="AQ29" i="3543"/>
  <c r="AR29" i="3543"/>
  <c r="AS29" i="3543"/>
  <c r="AT29" i="3543"/>
  <c r="AU29" i="3543"/>
  <c r="AV29" i="3543"/>
  <c r="AW29" i="3543"/>
  <c r="AX29" i="3543"/>
  <c r="AY29" i="3543"/>
  <c r="AZ29" i="3543"/>
  <c r="BA29" i="3543"/>
  <c r="BB29" i="3543"/>
  <c r="BC29" i="3543"/>
  <c r="BD29" i="3543"/>
  <c r="BE29" i="3543"/>
  <c r="BF29" i="3543"/>
  <c r="BG29" i="3543"/>
  <c r="BH29" i="3543"/>
  <c r="BI29" i="3543"/>
  <c r="BJ29" i="3543"/>
  <c r="BK29" i="3543"/>
  <c r="BL29" i="3543"/>
  <c r="BM29" i="3543"/>
  <c r="BN29" i="3543"/>
  <c r="BO29" i="3543"/>
  <c r="BP29" i="3543"/>
  <c r="BQ29" i="3543"/>
  <c r="BR29" i="3543"/>
  <c r="BS29" i="3543"/>
  <c r="BT29" i="3543"/>
  <c r="BU29" i="3543"/>
  <c r="BV29" i="3543"/>
  <c r="BW29" i="3543"/>
  <c r="BX29" i="3543"/>
  <c r="BY29" i="3543"/>
  <c r="BZ29" i="3543"/>
  <c r="CA29" i="3543"/>
  <c r="CB29" i="3543"/>
  <c r="CC29" i="3543"/>
  <c r="CD29" i="3543"/>
  <c r="CE29" i="3543"/>
  <c r="CF29" i="3543"/>
  <c r="CG29" i="3543"/>
  <c r="CH29" i="3543"/>
  <c r="CI29" i="3543"/>
  <c r="CJ29" i="3543"/>
  <c r="CK29" i="3543"/>
  <c r="CL29" i="3543"/>
  <c r="CM29" i="3543"/>
  <c r="CN29" i="3543"/>
  <c r="CO29" i="3543"/>
  <c r="CP29" i="3543"/>
  <c r="CQ29" i="3543"/>
  <c r="CR29" i="3543"/>
  <c r="CS29" i="3543"/>
  <c r="CT29" i="3543"/>
  <c r="CU29" i="3543"/>
  <c r="CV29" i="3543"/>
  <c r="CW29" i="3543"/>
  <c r="CX29" i="3543"/>
  <c r="CY29" i="3543"/>
  <c r="CZ29" i="3543"/>
  <c r="DA29" i="3543"/>
  <c r="DB29" i="3543"/>
  <c r="DC29" i="3543"/>
  <c r="DD29" i="3543"/>
  <c r="DE29" i="3543"/>
  <c r="H30" i="3543"/>
  <c r="I30" i="3543"/>
  <c r="J30" i="3543"/>
  <c r="K30" i="3543"/>
  <c r="L30" i="3543"/>
  <c r="M30" i="3543"/>
  <c r="N30" i="3543"/>
  <c r="O30" i="3543"/>
  <c r="P30" i="3543"/>
  <c r="Q30" i="3543"/>
  <c r="R30" i="3543"/>
  <c r="S30" i="3543"/>
  <c r="T30" i="3543"/>
  <c r="U30" i="3543"/>
  <c r="V30" i="3543"/>
  <c r="W30" i="3543"/>
  <c r="X30" i="3543"/>
  <c r="Y30" i="3543"/>
  <c r="Z30" i="3543"/>
  <c r="AA30" i="3543"/>
  <c r="AB30" i="3543"/>
  <c r="AC30" i="3543"/>
  <c r="AD30" i="3543"/>
  <c r="AE30" i="3543"/>
  <c r="AF30" i="3543"/>
  <c r="AG30" i="3543"/>
  <c r="AH30" i="3543"/>
  <c r="AI30" i="3543"/>
  <c r="AJ30" i="3543"/>
  <c r="AK30" i="3543"/>
  <c r="AL30" i="3543"/>
  <c r="AM30" i="3543"/>
  <c r="AN30" i="3543"/>
  <c r="AO30" i="3543"/>
  <c r="AP30" i="3543"/>
  <c r="AQ30" i="3543"/>
  <c r="AR30" i="3543"/>
  <c r="AS30" i="3543"/>
  <c r="AT30" i="3543"/>
  <c r="AU30" i="3543"/>
  <c r="AV30" i="3543"/>
  <c r="AW30" i="3543"/>
  <c r="AX30" i="3543"/>
  <c r="AY30" i="3543"/>
  <c r="AZ30" i="3543"/>
  <c r="BA30" i="3543"/>
  <c r="BB30" i="3543"/>
  <c r="BC30" i="3543"/>
  <c r="BD30" i="3543"/>
  <c r="BE30" i="3543"/>
  <c r="BF30" i="3543"/>
  <c r="BG30" i="3543"/>
  <c r="BH30" i="3543"/>
  <c r="BI30" i="3543"/>
  <c r="BJ30" i="3543"/>
  <c r="BK30" i="3543"/>
  <c r="BL30" i="3543"/>
  <c r="BM30" i="3543"/>
  <c r="BN30" i="3543"/>
  <c r="BO30" i="3543"/>
  <c r="BP30" i="3543"/>
  <c r="BQ30" i="3543"/>
  <c r="BR30" i="3543"/>
  <c r="BS30" i="3543"/>
  <c r="BT30" i="3543"/>
  <c r="BU30" i="3543"/>
  <c r="BV30" i="3543"/>
  <c r="BW30" i="3543"/>
  <c r="BX30" i="3543"/>
  <c r="BY30" i="3543"/>
  <c r="BZ30" i="3543"/>
  <c r="CA30" i="3543"/>
  <c r="CB30" i="3543"/>
  <c r="CC30" i="3543"/>
  <c r="CD30" i="3543"/>
  <c r="CE30" i="3543"/>
  <c r="CF30" i="3543"/>
  <c r="CG30" i="3543"/>
  <c r="CH30" i="3543"/>
  <c r="CI30" i="3543"/>
  <c r="CJ30" i="3543"/>
  <c r="CK30" i="3543"/>
  <c r="CL30" i="3543"/>
  <c r="CM30" i="3543"/>
  <c r="CN30" i="3543"/>
  <c r="CO30" i="3543"/>
  <c r="CP30" i="3543"/>
  <c r="CQ30" i="3543"/>
  <c r="CR30" i="3543"/>
  <c r="CS30" i="3543"/>
  <c r="CT30" i="3543"/>
  <c r="CU30" i="3543"/>
  <c r="CV30" i="3543"/>
  <c r="CW30" i="3543"/>
  <c r="CX30" i="3543"/>
  <c r="CY30" i="3543"/>
  <c r="CZ30" i="3543"/>
  <c r="DA30" i="3543"/>
  <c r="DB30" i="3543"/>
  <c r="DC30" i="3543"/>
  <c r="DD30" i="3543"/>
  <c r="DE30" i="3543"/>
  <c r="H31" i="3543"/>
  <c r="I31" i="3543"/>
  <c r="J31" i="3543"/>
  <c r="K31" i="3543"/>
  <c r="L31" i="3543"/>
  <c r="M31" i="3543"/>
  <c r="N31" i="3543"/>
  <c r="O31" i="3543"/>
  <c r="P31" i="3543"/>
  <c r="Q31" i="3543"/>
  <c r="R31" i="3543"/>
  <c r="S31" i="3543"/>
  <c r="T31" i="3543"/>
  <c r="U31" i="3543"/>
  <c r="V31" i="3543"/>
  <c r="W31" i="3543"/>
  <c r="X31" i="3543"/>
  <c r="Y31" i="3543"/>
  <c r="Z31" i="3543"/>
  <c r="AA31" i="3543"/>
  <c r="AB31" i="3543"/>
  <c r="AC31" i="3543"/>
  <c r="AD31" i="3543"/>
  <c r="AE31" i="3543"/>
  <c r="AF31" i="3543"/>
  <c r="AG31" i="3543"/>
  <c r="AH31" i="3543"/>
  <c r="AI31" i="3543"/>
  <c r="AJ31" i="3543"/>
  <c r="AK31" i="3543"/>
  <c r="AL31" i="3543"/>
  <c r="AM31" i="3543"/>
  <c r="AN31" i="3543"/>
  <c r="AO31" i="3543"/>
  <c r="AP31" i="3543"/>
  <c r="AQ31" i="3543"/>
  <c r="AR31" i="3543"/>
  <c r="AS31" i="3543"/>
  <c r="AT31" i="3543"/>
  <c r="AU31" i="3543"/>
  <c r="AV31" i="3543"/>
  <c r="AW31" i="3543"/>
  <c r="AX31" i="3543"/>
  <c r="AY31" i="3543"/>
  <c r="AZ31" i="3543"/>
  <c r="BA31" i="3543"/>
  <c r="BB31" i="3543"/>
  <c r="BC31" i="3543"/>
  <c r="BD31" i="3543"/>
  <c r="BE31" i="3543"/>
  <c r="BF31" i="3543"/>
  <c r="BG31" i="3543"/>
  <c r="BH31" i="3543"/>
  <c r="BI31" i="3543"/>
  <c r="BJ31" i="3543"/>
  <c r="BK31" i="3543"/>
  <c r="BL31" i="3543"/>
  <c r="BM31" i="3543"/>
  <c r="BN31" i="3543"/>
  <c r="BO31" i="3543"/>
  <c r="BP31" i="3543"/>
  <c r="BQ31" i="3543"/>
  <c r="BR31" i="3543"/>
  <c r="BS31" i="3543"/>
  <c r="BT31" i="3543"/>
  <c r="BU31" i="3543"/>
  <c r="BV31" i="3543"/>
  <c r="BW31" i="3543"/>
  <c r="BX31" i="3543"/>
  <c r="BY31" i="3543"/>
  <c r="BZ31" i="3543"/>
  <c r="CA31" i="3543"/>
  <c r="CB31" i="3543"/>
  <c r="CC31" i="3543"/>
  <c r="CD31" i="3543"/>
  <c r="CE31" i="3543"/>
  <c r="CF31" i="3543"/>
  <c r="CG31" i="3543"/>
  <c r="CH31" i="3543"/>
  <c r="CI31" i="3543"/>
  <c r="CJ31" i="3543"/>
  <c r="CK31" i="3543"/>
  <c r="CL31" i="3543"/>
  <c r="CM31" i="3543"/>
  <c r="CN31" i="3543"/>
  <c r="CO31" i="3543"/>
  <c r="CP31" i="3543"/>
  <c r="CQ31" i="3543"/>
  <c r="CR31" i="3543"/>
  <c r="CS31" i="3543"/>
  <c r="CT31" i="3543"/>
  <c r="CU31" i="3543"/>
  <c r="CV31" i="3543"/>
  <c r="CW31" i="3543"/>
  <c r="CX31" i="3543"/>
  <c r="CY31" i="3543"/>
  <c r="CZ31" i="3543"/>
  <c r="DA31" i="3543"/>
  <c r="DB31" i="3543"/>
  <c r="DC31" i="3543"/>
  <c r="DD31" i="3543"/>
  <c r="DE31" i="3543"/>
  <c r="H32" i="3543"/>
  <c r="I32" i="3543"/>
  <c r="J32" i="3543"/>
  <c r="K32" i="3543"/>
  <c r="L32" i="3543"/>
  <c r="M32" i="3543"/>
  <c r="N32" i="3543"/>
  <c r="O32" i="3543"/>
  <c r="P32" i="3543"/>
  <c r="Q32" i="3543"/>
  <c r="R32" i="3543"/>
  <c r="S32" i="3543"/>
  <c r="T32" i="3543"/>
  <c r="U32" i="3543"/>
  <c r="V32" i="3543"/>
  <c r="W32" i="3543"/>
  <c r="X32" i="3543"/>
  <c r="Y32" i="3543"/>
  <c r="Z32" i="3543"/>
  <c r="AA32" i="3543"/>
  <c r="AB32" i="3543"/>
  <c r="AC32" i="3543"/>
  <c r="AD32" i="3543"/>
  <c r="AE32" i="3543"/>
  <c r="AF32" i="3543"/>
  <c r="AG32" i="3543"/>
  <c r="AH32" i="3543"/>
  <c r="AI32" i="3543"/>
  <c r="AJ32" i="3543"/>
  <c r="AK32" i="3543"/>
  <c r="AL32" i="3543"/>
  <c r="AM32" i="3543"/>
  <c r="AN32" i="3543"/>
  <c r="AO32" i="3543"/>
  <c r="AP32" i="3543"/>
  <c r="AQ32" i="3543"/>
  <c r="AR32" i="3543"/>
  <c r="AS32" i="3543"/>
  <c r="AT32" i="3543"/>
  <c r="AU32" i="3543"/>
  <c r="AV32" i="3543"/>
  <c r="AW32" i="3543"/>
  <c r="AX32" i="3543"/>
  <c r="AY32" i="3543"/>
  <c r="AZ32" i="3543"/>
  <c r="BA32" i="3543"/>
  <c r="BB32" i="3543"/>
  <c r="BC32" i="3543"/>
  <c r="BD32" i="3543"/>
  <c r="BE32" i="3543"/>
  <c r="BF32" i="3543"/>
  <c r="BG32" i="3543"/>
  <c r="BH32" i="3543"/>
  <c r="BI32" i="3543"/>
  <c r="BJ32" i="3543"/>
  <c r="BK32" i="3543"/>
  <c r="BL32" i="3543"/>
  <c r="BM32" i="3543"/>
  <c r="BN32" i="3543"/>
  <c r="BO32" i="3543"/>
  <c r="BP32" i="3543"/>
  <c r="BQ32" i="3543"/>
  <c r="BR32" i="3543"/>
  <c r="BS32" i="3543"/>
  <c r="BT32" i="3543"/>
  <c r="BU32" i="3543"/>
  <c r="BV32" i="3543"/>
  <c r="BW32" i="3543"/>
  <c r="BX32" i="3543"/>
  <c r="BY32" i="3543"/>
  <c r="BZ32" i="3543"/>
  <c r="CA32" i="3543"/>
  <c r="CB32" i="3543"/>
  <c r="CC32" i="3543"/>
  <c r="CD32" i="3543"/>
  <c r="CE32" i="3543"/>
  <c r="CF32" i="3543"/>
  <c r="CG32" i="3543"/>
  <c r="CH32" i="3543"/>
  <c r="CI32" i="3543"/>
  <c r="CJ32" i="3543"/>
  <c r="CK32" i="3543"/>
  <c r="CL32" i="3543"/>
  <c r="CM32" i="3543"/>
  <c r="CN32" i="3543"/>
  <c r="CO32" i="3543"/>
  <c r="CP32" i="3543"/>
  <c r="CQ32" i="3543"/>
  <c r="CR32" i="3543"/>
  <c r="CS32" i="3543"/>
  <c r="CT32" i="3543"/>
  <c r="CU32" i="3543"/>
  <c r="CV32" i="3543"/>
  <c r="CW32" i="3543"/>
  <c r="CX32" i="3543"/>
  <c r="CY32" i="3543"/>
  <c r="CZ32" i="3543"/>
  <c r="DA32" i="3543"/>
  <c r="DB32" i="3543"/>
  <c r="DC32" i="3543"/>
  <c r="DD32" i="3543"/>
  <c r="DE32" i="3543"/>
  <c r="H33" i="3543"/>
  <c r="I33" i="3543"/>
  <c r="J33" i="3543"/>
  <c r="K33" i="3543"/>
  <c r="L33" i="3543"/>
  <c r="M33" i="3543"/>
  <c r="N33" i="3543"/>
  <c r="O33" i="3543"/>
  <c r="P33" i="3543"/>
  <c r="Q33" i="3543"/>
  <c r="R33" i="3543"/>
  <c r="S33" i="3543"/>
  <c r="T33" i="3543"/>
  <c r="U33" i="3543"/>
  <c r="V33" i="3543"/>
  <c r="W33" i="3543"/>
  <c r="X33" i="3543"/>
  <c r="Y33" i="3543"/>
  <c r="Z33" i="3543"/>
  <c r="AA33" i="3543"/>
  <c r="AB33" i="3543"/>
  <c r="AC33" i="3543"/>
  <c r="AD33" i="3543"/>
  <c r="AE33" i="3543"/>
  <c r="AF33" i="3543"/>
  <c r="AG33" i="3543"/>
  <c r="AH33" i="3543"/>
  <c r="AI33" i="3543"/>
  <c r="AJ33" i="3543"/>
  <c r="AK33" i="3543"/>
  <c r="AL33" i="3543"/>
  <c r="AM33" i="3543"/>
  <c r="AN33" i="3543"/>
  <c r="AO33" i="3543"/>
  <c r="AP33" i="3543"/>
  <c r="AQ33" i="3543"/>
  <c r="AR33" i="3543"/>
  <c r="AS33" i="3543"/>
  <c r="AT33" i="3543"/>
  <c r="AU33" i="3543"/>
  <c r="AV33" i="3543"/>
  <c r="AW33" i="3543"/>
  <c r="AX33" i="3543"/>
  <c r="AY33" i="3543"/>
  <c r="AZ33" i="3543"/>
  <c r="BA33" i="3543"/>
  <c r="BB33" i="3543"/>
  <c r="BC33" i="3543"/>
  <c r="BD33" i="3543"/>
  <c r="BE33" i="3543"/>
  <c r="BF33" i="3543"/>
  <c r="BG33" i="3543"/>
  <c r="BH33" i="3543"/>
  <c r="BI33" i="3543"/>
  <c r="BJ33" i="3543"/>
  <c r="BK33" i="3543"/>
  <c r="BL33" i="3543"/>
  <c r="BM33" i="3543"/>
  <c r="BN33" i="3543"/>
  <c r="BO33" i="3543"/>
  <c r="BP33" i="3543"/>
  <c r="BQ33" i="3543"/>
  <c r="BR33" i="3543"/>
  <c r="BS33" i="3543"/>
  <c r="BT33" i="3543"/>
  <c r="BU33" i="3543"/>
  <c r="BV33" i="3543"/>
  <c r="BW33" i="3543"/>
  <c r="BX33" i="3543"/>
  <c r="BY33" i="3543"/>
  <c r="BZ33" i="3543"/>
  <c r="CA33" i="3543"/>
  <c r="CB33" i="3543"/>
  <c r="CC33" i="3543"/>
  <c r="CD33" i="3543"/>
  <c r="CE33" i="3543"/>
  <c r="CF33" i="3543"/>
  <c r="CG33" i="3543"/>
  <c r="CH33" i="3543"/>
  <c r="CI33" i="3543"/>
  <c r="CJ33" i="3543"/>
  <c r="CK33" i="3543"/>
  <c r="CL33" i="3543"/>
  <c r="CM33" i="3543"/>
  <c r="CN33" i="3543"/>
  <c r="CO33" i="3543"/>
  <c r="CP33" i="3543"/>
  <c r="CQ33" i="3543"/>
  <c r="CR33" i="3543"/>
  <c r="CS33" i="3543"/>
  <c r="CT33" i="3543"/>
  <c r="CU33" i="3543"/>
  <c r="CV33" i="3543"/>
  <c r="CW33" i="3543"/>
  <c r="CX33" i="3543"/>
  <c r="CY33" i="3543"/>
  <c r="CZ33" i="3543"/>
  <c r="DA33" i="3543"/>
  <c r="DB33" i="3543"/>
  <c r="DC33" i="3543"/>
  <c r="DD33" i="3543"/>
  <c r="DE33" i="3543"/>
  <c r="H34" i="3543"/>
  <c r="I34" i="3543"/>
  <c r="J34" i="3543"/>
  <c r="K34" i="3543"/>
  <c r="L34" i="3543"/>
  <c r="M34" i="3543"/>
  <c r="N34" i="3543"/>
  <c r="O34" i="3543"/>
  <c r="P34" i="3543"/>
  <c r="Q34" i="3543"/>
  <c r="R34" i="3543"/>
  <c r="S34" i="3543"/>
  <c r="T34" i="3543"/>
  <c r="U34" i="3543"/>
  <c r="V34" i="3543"/>
  <c r="W34" i="3543"/>
  <c r="X34" i="3543"/>
  <c r="Y34" i="3543"/>
  <c r="Z34" i="3543"/>
  <c r="AA34" i="3543"/>
  <c r="AB34" i="3543"/>
  <c r="AC34" i="3543"/>
  <c r="AD34" i="3543"/>
  <c r="AE34" i="3543"/>
  <c r="AF34" i="3543"/>
  <c r="AG34" i="3543"/>
  <c r="AH34" i="3543"/>
  <c r="AI34" i="3543"/>
  <c r="AJ34" i="3543"/>
  <c r="AK34" i="3543"/>
  <c r="AL34" i="3543"/>
  <c r="AM34" i="3543"/>
  <c r="AN34" i="3543"/>
  <c r="AO34" i="3543"/>
  <c r="AP34" i="3543"/>
  <c r="AQ34" i="3543"/>
  <c r="AR34" i="3543"/>
  <c r="AS34" i="3543"/>
  <c r="AT34" i="3543"/>
  <c r="AU34" i="3543"/>
  <c r="AV34" i="3543"/>
  <c r="AW34" i="3543"/>
  <c r="AX34" i="3543"/>
  <c r="AY34" i="3543"/>
  <c r="AZ34" i="3543"/>
  <c r="BA34" i="3543"/>
  <c r="BB34" i="3543"/>
  <c r="BC34" i="3543"/>
  <c r="BD34" i="3543"/>
  <c r="BE34" i="3543"/>
  <c r="BF34" i="3543"/>
  <c r="BG34" i="3543"/>
  <c r="BH34" i="3543"/>
  <c r="BI34" i="3543"/>
  <c r="BJ34" i="3543"/>
  <c r="BK34" i="3543"/>
  <c r="BL34" i="3543"/>
  <c r="BM34" i="3543"/>
  <c r="BN34" i="3543"/>
  <c r="BO34" i="3543"/>
  <c r="BP34" i="3543"/>
  <c r="BQ34" i="3543"/>
  <c r="BR34" i="3543"/>
  <c r="BS34" i="3543"/>
  <c r="BT34" i="3543"/>
  <c r="BU34" i="3543"/>
  <c r="BV34" i="3543"/>
  <c r="BW34" i="3543"/>
  <c r="BX34" i="3543"/>
  <c r="BY34" i="3543"/>
  <c r="BZ34" i="3543"/>
  <c r="CA34" i="3543"/>
  <c r="CB34" i="3543"/>
  <c r="CC34" i="3543"/>
  <c r="CD34" i="3543"/>
  <c r="CE34" i="3543"/>
  <c r="CF34" i="3543"/>
  <c r="CG34" i="3543"/>
  <c r="CH34" i="3543"/>
  <c r="CI34" i="3543"/>
  <c r="CJ34" i="3543"/>
  <c r="CK34" i="3543"/>
  <c r="CL34" i="3543"/>
  <c r="CM34" i="3543"/>
  <c r="CN34" i="3543"/>
  <c r="CO34" i="3543"/>
  <c r="CP34" i="3543"/>
  <c r="CQ34" i="3543"/>
  <c r="CR34" i="3543"/>
  <c r="CS34" i="3543"/>
  <c r="CT34" i="3543"/>
  <c r="CU34" i="3543"/>
  <c r="CV34" i="3543"/>
  <c r="CW34" i="3543"/>
  <c r="CX34" i="3543"/>
  <c r="CY34" i="3543"/>
  <c r="CZ34" i="3543"/>
  <c r="DA34" i="3543"/>
  <c r="DB34" i="3543"/>
  <c r="DC34" i="3543"/>
  <c r="DD34" i="3543"/>
  <c r="DE34" i="3543"/>
  <c r="H35" i="3543"/>
  <c r="I35" i="3543"/>
  <c r="J35" i="3543"/>
  <c r="K35" i="3543"/>
  <c r="L35" i="3543"/>
  <c r="M35" i="3543"/>
  <c r="N35" i="3543"/>
  <c r="O35" i="3543"/>
  <c r="P35" i="3543"/>
  <c r="Q35" i="3543"/>
  <c r="R35" i="3543"/>
  <c r="S35" i="3543"/>
  <c r="T35" i="3543"/>
  <c r="U35" i="3543"/>
  <c r="V35" i="3543"/>
  <c r="W35" i="3543"/>
  <c r="X35" i="3543"/>
  <c r="Y35" i="3543"/>
  <c r="Z35" i="3543"/>
  <c r="AA35" i="3543"/>
  <c r="AB35" i="3543"/>
  <c r="AC35" i="3543"/>
  <c r="AD35" i="3543"/>
  <c r="AE35" i="3543"/>
  <c r="AF35" i="3543"/>
  <c r="AG35" i="3543"/>
  <c r="AH35" i="3543"/>
  <c r="AI35" i="3543"/>
  <c r="AJ35" i="3543"/>
  <c r="AK35" i="3543"/>
  <c r="AL35" i="3543"/>
  <c r="AM35" i="3543"/>
  <c r="AN35" i="3543"/>
  <c r="AO35" i="3543"/>
  <c r="AP35" i="3543"/>
  <c r="AQ35" i="3543"/>
  <c r="AR35" i="3543"/>
  <c r="AS35" i="3543"/>
  <c r="AT35" i="3543"/>
  <c r="AU35" i="3543"/>
  <c r="AV35" i="3543"/>
  <c r="AW35" i="3543"/>
  <c r="AX35" i="3543"/>
  <c r="AY35" i="3543"/>
  <c r="AZ35" i="3543"/>
  <c r="BA35" i="3543"/>
  <c r="BB35" i="3543"/>
  <c r="BC35" i="3543"/>
  <c r="BD35" i="3543"/>
  <c r="BE35" i="3543"/>
  <c r="BF35" i="3543"/>
  <c r="BG35" i="3543"/>
  <c r="BH35" i="3543"/>
  <c r="BI35" i="3543"/>
  <c r="BJ35" i="3543"/>
  <c r="BK35" i="3543"/>
  <c r="BL35" i="3543"/>
  <c r="BM35" i="3543"/>
  <c r="BN35" i="3543"/>
  <c r="BO35" i="3543"/>
  <c r="BP35" i="3543"/>
  <c r="BQ35" i="3543"/>
  <c r="BR35" i="3543"/>
  <c r="BS35" i="3543"/>
  <c r="BT35" i="3543"/>
  <c r="BU35" i="3543"/>
  <c r="BV35" i="3543"/>
  <c r="BW35" i="3543"/>
  <c r="BX35" i="3543"/>
  <c r="BY35" i="3543"/>
  <c r="BZ35" i="3543"/>
  <c r="CA35" i="3543"/>
  <c r="CB35" i="3543"/>
  <c r="CC35" i="3543"/>
  <c r="CD35" i="3543"/>
  <c r="CE35" i="3543"/>
  <c r="CF35" i="3543"/>
  <c r="CG35" i="3543"/>
  <c r="CH35" i="3543"/>
  <c r="CI35" i="3543"/>
  <c r="CJ35" i="3543"/>
  <c r="CK35" i="3543"/>
  <c r="CL35" i="3543"/>
  <c r="CM35" i="3543"/>
  <c r="CN35" i="3543"/>
  <c r="CO35" i="3543"/>
  <c r="CP35" i="3543"/>
  <c r="CQ35" i="3543"/>
  <c r="CR35" i="3543"/>
  <c r="CS35" i="3543"/>
  <c r="CT35" i="3543"/>
  <c r="CU35" i="3543"/>
  <c r="CV35" i="3543"/>
  <c r="CW35" i="3543"/>
  <c r="CX35" i="3543"/>
  <c r="CY35" i="3543"/>
  <c r="CZ35" i="3543"/>
  <c r="DA35" i="3543"/>
  <c r="DB35" i="3543"/>
  <c r="DC35" i="3543"/>
  <c r="DD35" i="3543"/>
  <c r="DE35" i="3543"/>
  <c r="H36" i="3543"/>
  <c r="I36" i="3543"/>
  <c r="J36" i="3543"/>
  <c r="K36" i="3543"/>
  <c r="L36" i="3543"/>
  <c r="M36" i="3543"/>
  <c r="N36" i="3543"/>
  <c r="O36" i="3543"/>
  <c r="P36" i="3543"/>
  <c r="Q36" i="3543"/>
  <c r="R36" i="3543"/>
  <c r="S36" i="3543"/>
  <c r="T36" i="3543"/>
  <c r="U36" i="3543"/>
  <c r="V36" i="3543"/>
  <c r="W36" i="3543"/>
  <c r="X36" i="3543"/>
  <c r="Y36" i="3543"/>
  <c r="Z36" i="3543"/>
  <c r="AA36" i="3543"/>
  <c r="AB36" i="3543"/>
  <c r="AC36" i="3543"/>
  <c r="AD36" i="3543"/>
  <c r="AE36" i="3543"/>
  <c r="AF36" i="3543"/>
  <c r="AG36" i="3543"/>
  <c r="AH36" i="3543"/>
  <c r="AI36" i="3543"/>
  <c r="AJ36" i="3543"/>
  <c r="AK36" i="3543"/>
  <c r="AL36" i="3543"/>
  <c r="AM36" i="3543"/>
  <c r="AN36" i="3543"/>
  <c r="AO36" i="3543"/>
  <c r="AP36" i="3543"/>
  <c r="AQ36" i="3543"/>
  <c r="AR36" i="3543"/>
  <c r="AS36" i="3543"/>
  <c r="AT36" i="3543"/>
  <c r="AU36" i="3543"/>
  <c r="AV36" i="3543"/>
  <c r="AW36" i="3543"/>
  <c r="AX36" i="3543"/>
  <c r="AY36" i="3543"/>
  <c r="AZ36" i="3543"/>
  <c r="BA36" i="3543"/>
  <c r="BB36" i="3543"/>
  <c r="BC36" i="3543"/>
  <c r="BD36" i="3543"/>
  <c r="BE36" i="3543"/>
  <c r="BF36" i="3543"/>
  <c r="BG36" i="3543"/>
  <c r="BH36" i="3543"/>
  <c r="BI36" i="3543"/>
  <c r="BJ36" i="3543"/>
  <c r="BK36" i="3543"/>
  <c r="BL36" i="3543"/>
  <c r="BM36" i="3543"/>
  <c r="BN36" i="3543"/>
  <c r="BO36" i="3543"/>
  <c r="BP36" i="3543"/>
  <c r="BQ36" i="3543"/>
  <c r="BR36" i="3543"/>
  <c r="BS36" i="3543"/>
  <c r="BT36" i="3543"/>
  <c r="BU36" i="3543"/>
  <c r="BV36" i="3543"/>
  <c r="BW36" i="3543"/>
  <c r="BX36" i="3543"/>
  <c r="BY36" i="3543"/>
  <c r="BZ36" i="3543"/>
  <c r="CA36" i="3543"/>
  <c r="CB36" i="3543"/>
  <c r="CC36" i="3543"/>
  <c r="CD36" i="3543"/>
  <c r="CE36" i="3543"/>
  <c r="CF36" i="3543"/>
  <c r="CG36" i="3543"/>
  <c r="CH36" i="3543"/>
  <c r="CI36" i="3543"/>
  <c r="CJ36" i="3543"/>
  <c r="CK36" i="3543"/>
  <c r="CL36" i="3543"/>
  <c r="CM36" i="3543"/>
  <c r="CN36" i="3543"/>
  <c r="CO36" i="3543"/>
  <c r="CP36" i="3543"/>
  <c r="CQ36" i="3543"/>
  <c r="CR36" i="3543"/>
  <c r="CS36" i="3543"/>
  <c r="CT36" i="3543"/>
  <c r="CU36" i="3543"/>
  <c r="CV36" i="3543"/>
  <c r="CW36" i="3543"/>
  <c r="CX36" i="3543"/>
  <c r="CY36" i="3543"/>
  <c r="CZ36" i="3543"/>
  <c r="DA36" i="3543"/>
  <c r="DB36" i="3543"/>
  <c r="DC36" i="3543"/>
  <c r="DD36" i="3543"/>
  <c r="DE36" i="3543"/>
  <c r="H37" i="3543"/>
  <c r="I37" i="3543"/>
  <c r="J37" i="3543"/>
  <c r="K37" i="3543"/>
  <c r="L37" i="3543"/>
  <c r="M37" i="3543"/>
  <c r="N37" i="3543"/>
  <c r="O37" i="3543"/>
  <c r="P37" i="3543"/>
  <c r="Q37" i="3543"/>
  <c r="R37" i="3543"/>
  <c r="S37" i="3543"/>
  <c r="T37" i="3543"/>
  <c r="U37" i="3543"/>
  <c r="V37" i="3543"/>
  <c r="W37" i="3543"/>
  <c r="X37" i="3543"/>
  <c r="Y37" i="3543"/>
  <c r="Z37" i="3543"/>
  <c r="AA37" i="3543"/>
  <c r="AB37" i="3543"/>
  <c r="AC37" i="3543"/>
  <c r="AD37" i="3543"/>
  <c r="AE37" i="3543"/>
  <c r="AF37" i="3543"/>
  <c r="AG37" i="3543"/>
  <c r="AH37" i="3543"/>
  <c r="AI37" i="3543"/>
  <c r="AJ37" i="3543"/>
  <c r="AK37" i="3543"/>
  <c r="AL37" i="3543"/>
  <c r="AM37" i="3543"/>
  <c r="AN37" i="3543"/>
  <c r="AO37" i="3543"/>
  <c r="AP37" i="3543"/>
  <c r="AQ37" i="3543"/>
  <c r="AR37" i="3543"/>
  <c r="AS37" i="3543"/>
  <c r="AT37" i="3543"/>
  <c r="AU37" i="3543"/>
  <c r="AV37" i="3543"/>
  <c r="AW37" i="3543"/>
  <c r="AX37" i="3543"/>
  <c r="AY37" i="3543"/>
  <c r="AZ37" i="3543"/>
  <c r="BA37" i="3543"/>
  <c r="BB37" i="3543"/>
  <c r="BC37" i="3543"/>
  <c r="BD37" i="3543"/>
  <c r="BE37" i="3543"/>
  <c r="BF37" i="3543"/>
  <c r="BG37" i="3543"/>
  <c r="BH37" i="3543"/>
  <c r="BI37" i="3543"/>
  <c r="BJ37" i="3543"/>
  <c r="BK37" i="3543"/>
  <c r="BL37" i="3543"/>
  <c r="BM37" i="3543"/>
  <c r="BN37" i="3543"/>
  <c r="BO37" i="3543"/>
  <c r="BP37" i="3543"/>
  <c r="BQ37" i="3543"/>
  <c r="BR37" i="3543"/>
  <c r="BS37" i="3543"/>
  <c r="BT37" i="3543"/>
  <c r="BU37" i="3543"/>
  <c r="BV37" i="3543"/>
  <c r="BW37" i="3543"/>
  <c r="BX37" i="3543"/>
  <c r="BY37" i="3543"/>
  <c r="BZ37" i="3543"/>
  <c r="CA37" i="3543"/>
  <c r="CB37" i="3543"/>
  <c r="CC37" i="3543"/>
  <c r="CD37" i="3543"/>
  <c r="CE37" i="3543"/>
  <c r="CF37" i="3543"/>
  <c r="CG37" i="3543"/>
  <c r="CH37" i="3543"/>
  <c r="CI37" i="3543"/>
  <c r="CJ37" i="3543"/>
  <c r="CK37" i="3543"/>
  <c r="CL37" i="3543"/>
  <c r="CM37" i="3543"/>
  <c r="CN37" i="3543"/>
  <c r="CO37" i="3543"/>
  <c r="CP37" i="3543"/>
  <c r="CQ37" i="3543"/>
  <c r="CR37" i="3543"/>
  <c r="CS37" i="3543"/>
  <c r="CT37" i="3543"/>
  <c r="CU37" i="3543"/>
  <c r="CV37" i="3543"/>
  <c r="CW37" i="3543"/>
  <c r="CX37" i="3543"/>
  <c r="CY37" i="3543"/>
  <c r="CZ37" i="3543"/>
  <c r="DA37" i="3543"/>
  <c r="DB37" i="3543"/>
  <c r="DC37" i="3543"/>
  <c r="DD37" i="3543"/>
  <c r="DE37" i="3543"/>
  <c r="H38" i="3543"/>
  <c r="I38" i="3543"/>
  <c r="J38" i="3543"/>
  <c r="K38" i="3543"/>
  <c r="L38" i="3543"/>
  <c r="M38" i="3543"/>
  <c r="N38" i="3543"/>
  <c r="O38" i="3543"/>
  <c r="P38" i="3543"/>
  <c r="Q38" i="3543"/>
  <c r="R38" i="3543"/>
  <c r="S38" i="3543"/>
  <c r="T38" i="3543"/>
  <c r="U38" i="3543"/>
  <c r="V38" i="3543"/>
  <c r="W38" i="3543"/>
  <c r="X38" i="3543"/>
  <c r="Y38" i="3543"/>
  <c r="Z38" i="3543"/>
  <c r="AA38" i="3543"/>
  <c r="AB38" i="3543"/>
  <c r="AC38" i="3543"/>
  <c r="AD38" i="3543"/>
  <c r="AE38" i="3543"/>
  <c r="AF38" i="3543"/>
  <c r="AG38" i="3543"/>
  <c r="AH38" i="3543"/>
  <c r="AI38" i="3543"/>
  <c r="AJ38" i="3543"/>
  <c r="AK38" i="3543"/>
  <c r="AL38" i="3543"/>
  <c r="AM38" i="3543"/>
  <c r="AN38" i="3543"/>
  <c r="AO38" i="3543"/>
  <c r="AP38" i="3543"/>
  <c r="AQ38" i="3543"/>
  <c r="AR38" i="3543"/>
  <c r="AS38" i="3543"/>
  <c r="AT38" i="3543"/>
  <c r="AU38" i="3543"/>
  <c r="AV38" i="3543"/>
  <c r="AW38" i="3543"/>
  <c r="AX38" i="3543"/>
  <c r="AY38" i="3543"/>
  <c r="AZ38" i="3543"/>
  <c r="BA38" i="3543"/>
  <c r="BB38" i="3543"/>
  <c r="BC38" i="3543"/>
  <c r="BD38" i="3543"/>
  <c r="BE38" i="3543"/>
  <c r="BF38" i="3543"/>
  <c r="BG38" i="3543"/>
  <c r="BH38" i="3543"/>
  <c r="BI38" i="3543"/>
  <c r="BJ38" i="3543"/>
  <c r="BK38" i="3543"/>
  <c r="BL38" i="3543"/>
  <c r="BM38" i="3543"/>
  <c r="BN38" i="3543"/>
  <c r="BO38" i="3543"/>
  <c r="BP38" i="3543"/>
  <c r="BQ38" i="3543"/>
  <c r="BR38" i="3543"/>
  <c r="BS38" i="3543"/>
  <c r="BT38" i="3543"/>
  <c r="BU38" i="3543"/>
  <c r="BV38" i="3543"/>
  <c r="BW38" i="3543"/>
  <c r="BX38" i="3543"/>
  <c r="BY38" i="3543"/>
  <c r="BZ38" i="3543"/>
  <c r="CA38" i="3543"/>
  <c r="CB38" i="3543"/>
  <c r="CC38" i="3543"/>
  <c r="CD38" i="3543"/>
  <c r="CE38" i="3543"/>
  <c r="CF38" i="3543"/>
  <c r="CG38" i="3543"/>
  <c r="CH38" i="3543"/>
  <c r="CI38" i="3543"/>
  <c r="CJ38" i="3543"/>
  <c r="CK38" i="3543"/>
  <c r="CL38" i="3543"/>
  <c r="CM38" i="3543"/>
  <c r="CN38" i="3543"/>
  <c r="CO38" i="3543"/>
  <c r="CP38" i="3543"/>
  <c r="CQ38" i="3543"/>
  <c r="CR38" i="3543"/>
  <c r="CS38" i="3543"/>
  <c r="CT38" i="3543"/>
  <c r="CU38" i="3543"/>
  <c r="CV38" i="3543"/>
  <c r="CW38" i="3543"/>
  <c r="CX38" i="3543"/>
  <c r="CY38" i="3543"/>
  <c r="CZ38" i="3543"/>
  <c r="DA38" i="3543"/>
  <c r="DB38" i="3543"/>
  <c r="DC38" i="3543"/>
  <c r="DD38" i="3543"/>
  <c r="DE38" i="3543"/>
  <c r="H39" i="3543"/>
  <c r="I39" i="3543"/>
  <c r="J39" i="3543"/>
  <c r="K39" i="3543"/>
  <c r="L39" i="3543"/>
  <c r="M39" i="3543"/>
  <c r="N39" i="3543"/>
  <c r="O39" i="3543"/>
  <c r="P39" i="3543"/>
  <c r="Q39" i="3543"/>
  <c r="R39" i="3543"/>
  <c r="S39" i="3543"/>
  <c r="T39" i="3543"/>
  <c r="U39" i="3543"/>
  <c r="V39" i="3543"/>
  <c r="W39" i="3543"/>
  <c r="X39" i="3543"/>
  <c r="Y39" i="3543"/>
  <c r="Z39" i="3543"/>
  <c r="AA39" i="3543"/>
  <c r="AB39" i="3543"/>
  <c r="AC39" i="3543"/>
  <c r="AD39" i="3543"/>
  <c r="AE39" i="3543"/>
  <c r="AF39" i="3543"/>
  <c r="AG39" i="3543"/>
  <c r="AH39" i="3543"/>
  <c r="AI39" i="3543"/>
  <c r="AJ39" i="3543"/>
  <c r="AK39" i="3543"/>
  <c r="AL39" i="3543"/>
  <c r="AM39" i="3543"/>
  <c r="AN39" i="3543"/>
  <c r="AO39" i="3543"/>
  <c r="AP39" i="3543"/>
  <c r="AQ39" i="3543"/>
  <c r="AR39" i="3543"/>
  <c r="AS39" i="3543"/>
  <c r="AT39" i="3543"/>
  <c r="AU39" i="3543"/>
  <c r="AV39" i="3543"/>
  <c r="AW39" i="3543"/>
  <c r="AX39" i="3543"/>
  <c r="AY39" i="3543"/>
  <c r="AZ39" i="3543"/>
  <c r="BA39" i="3543"/>
  <c r="BB39" i="3543"/>
  <c r="BC39" i="3543"/>
  <c r="BD39" i="3543"/>
  <c r="BE39" i="3543"/>
  <c r="BF39" i="3543"/>
  <c r="BG39" i="3543"/>
  <c r="BH39" i="3543"/>
  <c r="BI39" i="3543"/>
  <c r="BJ39" i="3543"/>
  <c r="BK39" i="3543"/>
  <c r="BL39" i="3543"/>
  <c r="BM39" i="3543"/>
  <c r="BN39" i="3543"/>
  <c r="BO39" i="3543"/>
  <c r="BP39" i="3543"/>
  <c r="BQ39" i="3543"/>
  <c r="BR39" i="3543"/>
  <c r="BS39" i="3543"/>
  <c r="BT39" i="3543"/>
  <c r="BU39" i="3543"/>
  <c r="BV39" i="3543"/>
  <c r="BW39" i="3543"/>
  <c r="BX39" i="3543"/>
  <c r="BY39" i="3543"/>
  <c r="BZ39" i="3543"/>
  <c r="CA39" i="3543"/>
  <c r="CB39" i="3543"/>
  <c r="CC39" i="3543"/>
  <c r="CD39" i="3543"/>
  <c r="CE39" i="3543"/>
  <c r="CF39" i="3543"/>
  <c r="CG39" i="3543"/>
  <c r="CH39" i="3543"/>
  <c r="CI39" i="3543"/>
  <c r="CJ39" i="3543"/>
  <c r="CK39" i="3543"/>
  <c r="CL39" i="3543"/>
  <c r="CM39" i="3543"/>
  <c r="CN39" i="3543"/>
  <c r="CO39" i="3543"/>
  <c r="CP39" i="3543"/>
  <c r="CQ39" i="3543"/>
  <c r="CR39" i="3543"/>
  <c r="CS39" i="3543"/>
  <c r="CT39" i="3543"/>
  <c r="CU39" i="3543"/>
  <c r="CV39" i="3543"/>
  <c r="CW39" i="3543"/>
  <c r="CX39" i="3543"/>
  <c r="CY39" i="3543"/>
  <c r="CZ39" i="3543"/>
  <c r="DA39" i="3543"/>
  <c r="DB39" i="3543"/>
  <c r="DC39" i="3543"/>
  <c r="DD39" i="3543"/>
  <c r="DE39" i="3543"/>
  <c r="H40" i="3543"/>
  <c r="I40" i="3543"/>
  <c r="J40" i="3543"/>
  <c r="K40" i="3543"/>
  <c r="L40" i="3543"/>
  <c r="M40" i="3543"/>
  <c r="N40" i="3543"/>
  <c r="O40" i="3543"/>
  <c r="P40" i="3543"/>
  <c r="Q40" i="3543"/>
  <c r="R40" i="3543"/>
  <c r="S40" i="3543"/>
  <c r="T40" i="3543"/>
  <c r="U40" i="3543"/>
  <c r="V40" i="3543"/>
  <c r="W40" i="3543"/>
  <c r="X40" i="3543"/>
  <c r="Y40" i="3543"/>
  <c r="Z40" i="3543"/>
  <c r="AA40" i="3543"/>
  <c r="AB40" i="3543"/>
  <c r="AC40" i="3543"/>
  <c r="AD40" i="3543"/>
  <c r="AE40" i="3543"/>
  <c r="AF40" i="3543"/>
  <c r="AG40" i="3543"/>
  <c r="AH40" i="3543"/>
  <c r="AI40" i="3543"/>
  <c r="AJ40" i="3543"/>
  <c r="AK40" i="3543"/>
  <c r="AL40" i="3543"/>
  <c r="AM40" i="3543"/>
  <c r="AN40" i="3543"/>
  <c r="AO40" i="3543"/>
  <c r="AP40" i="3543"/>
  <c r="AQ40" i="3543"/>
  <c r="AR40" i="3543"/>
  <c r="AS40" i="3543"/>
  <c r="AT40" i="3543"/>
  <c r="AU40" i="3543"/>
  <c r="AV40" i="3543"/>
  <c r="AW40" i="3543"/>
  <c r="AX40" i="3543"/>
  <c r="AY40" i="3543"/>
  <c r="AZ40" i="3543"/>
  <c r="BA40" i="3543"/>
  <c r="BB40" i="3543"/>
  <c r="BC40" i="3543"/>
  <c r="BD40" i="3543"/>
  <c r="BE40" i="3543"/>
  <c r="BF40" i="3543"/>
  <c r="BG40" i="3543"/>
  <c r="BH40" i="3543"/>
  <c r="BI40" i="3543"/>
  <c r="BJ40" i="3543"/>
  <c r="BK40" i="3543"/>
  <c r="BL40" i="3543"/>
  <c r="BM40" i="3543"/>
  <c r="BN40" i="3543"/>
  <c r="BO40" i="3543"/>
  <c r="BP40" i="3543"/>
  <c r="BQ40" i="3543"/>
  <c r="BR40" i="3543"/>
  <c r="BS40" i="3543"/>
  <c r="BT40" i="3543"/>
  <c r="BU40" i="3543"/>
  <c r="BV40" i="3543"/>
  <c r="BW40" i="3543"/>
  <c r="BX40" i="3543"/>
  <c r="BY40" i="3543"/>
  <c r="BZ40" i="3543"/>
  <c r="CA40" i="3543"/>
  <c r="CB40" i="3543"/>
  <c r="CC40" i="3543"/>
  <c r="CD40" i="3543"/>
  <c r="CE40" i="3543"/>
  <c r="CF40" i="3543"/>
  <c r="CG40" i="3543"/>
  <c r="CH40" i="3543"/>
  <c r="CI40" i="3543"/>
  <c r="CJ40" i="3543"/>
  <c r="CK40" i="3543"/>
  <c r="CL40" i="3543"/>
  <c r="CM40" i="3543"/>
  <c r="CN40" i="3543"/>
  <c r="CO40" i="3543"/>
  <c r="CP40" i="3543"/>
  <c r="CQ40" i="3543"/>
  <c r="CR40" i="3543"/>
  <c r="CS40" i="3543"/>
  <c r="CT40" i="3543"/>
  <c r="CU40" i="3543"/>
  <c r="CV40" i="3543"/>
  <c r="CW40" i="3543"/>
  <c r="CX40" i="3543"/>
  <c r="CY40" i="3543"/>
  <c r="CZ40" i="3543"/>
  <c r="DA40" i="3543"/>
  <c r="DB40" i="3543"/>
  <c r="DC40" i="3543"/>
  <c r="DD40" i="3543"/>
  <c r="DE40" i="3543"/>
  <c r="H41" i="3543"/>
  <c r="I41" i="3543"/>
  <c r="J41" i="3543"/>
  <c r="K41" i="3543"/>
  <c r="L41" i="3543"/>
  <c r="M41" i="3543"/>
  <c r="N41" i="3543"/>
  <c r="O41" i="3543"/>
  <c r="P41" i="3543"/>
  <c r="Q41" i="3543"/>
  <c r="R41" i="3543"/>
  <c r="S41" i="3543"/>
  <c r="T41" i="3543"/>
  <c r="U41" i="3543"/>
  <c r="V41" i="3543"/>
  <c r="W41" i="3543"/>
  <c r="X41" i="3543"/>
  <c r="Y41" i="3543"/>
  <c r="Z41" i="3543"/>
  <c r="AA41" i="3543"/>
  <c r="AB41" i="3543"/>
  <c r="AC41" i="3543"/>
  <c r="AD41" i="3543"/>
  <c r="AE41" i="3543"/>
  <c r="AF41" i="3543"/>
  <c r="AG41" i="3543"/>
  <c r="AH41" i="3543"/>
  <c r="AI41" i="3543"/>
  <c r="AJ41" i="3543"/>
  <c r="AK41" i="3543"/>
  <c r="AL41" i="3543"/>
  <c r="AM41" i="3543"/>
  <c r="AN41" i="3543"/>
  <c r="AO41" i="3543"/>
  <c r="AP41" i="3543"/>
  <c r="AQ41" i="3543"/>
  <c r="AR41" i="3543"/>
  <c r="AS41" i="3543"/>
  <c r="AT41" i="3543"/>
  <c r="AU41" i="3543"/>
  <c r="AV41" i="3543"/>
  <c r="AW41" i="3543"/>
  <c r="AX41" i="3543"/>
  <c r="AY41" i="3543"/>
  <c r="AZ41" i="3543"/>
  <c r="BA41" i="3543"/>
  <c r="BB41" i="3543"/>
  <c r="BC41" i="3543"/>
  <c r="BD41" i="3543"/>
  <c r="BE41" i="3543"/>
  <c r="BF41" i="3543"/>
  <c r="BG41" i="3543"/>
  <c r="BH41" i="3543"/>
  <c r="BI41" i="3543"/>
  <c r="BJ41" i="3543"/>
  <c r="BK41" i="3543"/>
  <c r="BL41" i="3543"/>
  <c r="BM41" i="3543"/>
  <c r="BN41" i="3543"/>
  <c r="BO41" i="3543"/>
  <c r="BP41" i="3543"/>
  <c r="BQ41" i="3543"/>
  <c r="BR41" i="3543"/>
  <c r="BS41" i="3543"/>
  <c r="BT41" i="3543"/>
  <c r="BU41" i="3543"/>
  <c r="BV41" i="3543"/>
  <c r="BW41" i="3543"/>
  <c r="BX41" i="3543"/>
  <c r="BY41" i="3543"/>
  <c r="BZ41" i="3543"/>
  <c r="CA41" i="3543"/>
  <c r="CB41" i="3543"/>
  <c r="CC41" i="3543"/>
  <c r="CD41" i="3543"/>
  <c r="CE41" i="3543"/>
  <c r="CF41" i="3543"/>
  <c r="CG41" i="3543"/>
  <c r="CH41" i="3543"/>
  <c r="CI41" i="3543"/>
  <c r="CJ41" i="3543"/>
  <c r="CK41" i="3543"/>
  <c r="CL41" i="3543"/>
  <c r="CM41" i="3543"/>
  <c r="CN41" i="3543"/>
  <c r="CO41" i="3543"/>
  <c r="CP41" i="3543"/>
  <c r="CQ41" i="3543"/>
  <c r="CR41" i="3543"/>
  <c r="CS41" i="3543"/>
  <c r="CT41" i="3543"/>
  <c r="CU41" i="3543"/>
  <c r="CV41" i="3543"/>
  <c r="CW41" i="3543"/>
  <c r="CX41" i="3543"/>
  <c r="CY41" i="3543"/>
  <c r="CZ41" i="3543"/>
  <c r="DA41" i="3543"/>
  <c r="DB41" i="3543"/>
  <c r="DC41" i="3543"/>
  <c r="DD41" i="3543"/>
  <c r="DE41" i="3543"/>
  <c r="H42" i="3543"/>
  <c r="I42" i="3543"/>
  <c r="J42" i="3543"/>
  <c r="K42" i="3543"/>
  <c r="L42" i="3543"/>
  <c r="M42" i="3543"/>
  <c r="N42" i="3543"/>
  <c r="O42" i="3543"/>
  <c r="P42" i="3543"/>
  <c r="Q42" i="3543"/>
  <c r="R42" i="3543"/>
  <c r="S42" i="3543"/>
  <c r="T42" i="3543"/>
  <c r="U42" i="3543"/>
  <c r="V42" i="3543"/>
  <c r="W42" i="3543"/>
  <c r="X42" i="3543"/>
  <c r="Y42" i="3543"/>
  <c r="Z42" i="3543"/>
  <c r="AA42" i="3543"/>
  <c r="AB42" i="3543"/>
  <c r="AC42" i="3543"/>
  <c r="AD42" i="3543"/>
  <c r="AE42" i="3543"/>
  <c r="AF42" i="3543"/>
  <c r="AG42" i="3543"/>
  <c r="AH42" i="3543"/>
  <c r="AI42" i="3543"/>
  <c r="AJ42" i="3543"/>
  <c r="AK42" i="3543"/>
  <c r="AL42" i="3543"/>
  <c r="AM42" i="3543"/>
  <c r="AN42" i="3543"/>
  <c r="AO42" i="3543"/>
  <c r="AP42" i="3543"/>
  <c r="AQ42" i="3543"/>
  <c r="AR42" i="3543"/>
  <c r="AS42" i="3543"/>
  <c r="AT42" i="3543"/>
  <c r="AU42" i="3543"/>
  <c r="AV42" i="3543"/>
  <c r="AW42" i="3543"/>
  <c r="AX42" i="3543"/>
  <c r="AY42" i="3543"/>
  <c r="AZ42" i="3543"/>
  <c r="BA42" i="3543"/>
  <c r="BB42" i="3543"/>
  <c r="BC42" i="3543"/>
  <c r="BD42" i="3543"/>
  <c r="BE42" i="3543"/>
  <c r="BF42" i="3543"/>
  <c r="BG42" i="3543"/>
  <c r="BH42" i="3543"/>
  <c r="BI42" i="3543"/>
  <c r="BJ42" i="3543"/>
  <c r="BK42" i="3543"/>
  <c r="BL42" i="3543"/>
  <c r="BM42" i="3543"/>
  <c r="BN42" i="3543"/>
  <c r="BO42" i="3543"/>
  <c r="BP42" i="3543"/>
  <c r="BQ42" i="3543"/>
  <c r="BR42" i="3543"/>
  <c r="BS42" i="3543"/>
  <c r="BT42" i="3543"/>
  <c r="BU42" i="3543"/>
  <c r="BV42" i="3543"/>
  <c r="BW42" i="3543"/>
  <c r="BX42" i="3543"/>
  <c r="BY42" i="3543"/>
  <c r="BZ42" i="3543"/>
  <c r="CA42" i="3543"/>
  <c r="CB42" i="3543"/>
  <c r="CC42" i="3543"/>
  <c r="CD42" i="3543"/>
  <c r="CE42" i="3543"/>
  <c r="CF42" i="3543"/>
  <c r="CG42" i="3543"/>
  <c r="CH42" i="3543"/>
  <c r="CI42" i="3543"/>
  <c r="CJ42" i="3543"/>
  <c r="CK42" i="3543"/>
  <c r="CL42" i="3543"/>
  <c r="CM42" i="3543"/>
  <c r="CN42" i="3543"/>
  <c r="CO42" i="3543"/>
  <c r="CP42" i="3543"/>
  <c r="CQ42" i="3543"/>
  <c r="CR42" i="3543"/>
  <c r="CS42" i="3543"/>
  <c r="CT42" i="3543"/>
  <c r="CU42" i="3543"/>
  <c r="CV42" i="3543"/>
  <c r="CW42" i="3543"/>
  <c r="CX42" i="3543"/>
  <c r="CY42" i="3543"/>
  <c r="CZ42" i="3543"/>
  <c r="DA42" i="3543"/>
  <c r="DB42" i="3543"/>
  <c r="DC42" i="3543"/>
  <c r="DD42" i="3543"/>
  <c r="DE42" i="3543"/>
  <c r="H43" i="3543"/>
  <c r="I43" i="3543"/>
  <c r="J43" i="3543"/>
  <c r="K43" i="3543"/>
  <c r="L43" i="3543"/>
  <c r="M43" i="3543"/>
  <c r="N43" i="3543"/>
  <c r="O43" i="3543"/>
  <c r="P43" i="3543"/>
  <c r="Q43" i="3543"/>
  <c r="R43" i="3543"/>
  <c r="S43" i="3543"/>
  <c r="T43" i="3543"/>
  <c r="U43" i="3543"/>
  <c r="V43" i="3543"/>
  <c r="W43" i="3543"/>
  <c r="X43" i="3543"/>
  <c r="Y43" i="3543"/>
  <c r="Z43" i="3543"/>
  <c r="AA43" i="3543"/>
  <c r="AB43" i="3543"/>
  <c r="AC43" i="3543"/>
  <c r="AD43" i="3543"/>
  <c r="AE43" i="3543"/>
  <c r="AF43" i="3543"/>
  <c r="AG43" i="3543"/>
  <c r="AH43" i="3543"/>
  <c r="AI43" i="3543"/>
  <c r="AJ43" i="3543"/>
  <c r="AK43" i="3543"/>
  <c r="AL43" i="3543"/>
  <c r="AM43" i="3543"/>
  <c r="AN43" i="3543"/>
  <c r="AO43" i="3543"/>
  <c r="AP43" i="3543"/>
  <c r="AQ43" i="3543"/>
  <c r="AR43" i="3543"/>
  <c r="AS43" i="3543"/>
  <c r="AT43" i="3543"/>
  <c r="AU43" i="3543"/>
  <c r="AV43" i="3543"/>
  <c r="AW43" i="3543"/>
  <c r="AX43" i="3543"/>
  <c r="AY43" i="3543"/>
  <c r="AZ43" i="3543"/>
  <c r="BA43" i="3543"/>
  <c r="BB43" i="3543"/>
  <c r="BC43" i="3543"/>
  <c r="BD43" i="3543"/>
  <c r="BE43" i="3543"/>
  <c r="BF43" i="3543"/>
  <c r="BG43" i="3543"/>
  <c r="BH43" i="3543"/>
  <c r="BI43" i="3543"/>
  <c r="BJ43" i="3543"/>
  <c r="BK43" i="3543"/>
  <c r="BL43" i="3543"/>
  <c r="BM43" i="3543"/>
  <c r="BN43" i="3543"/>
  <c r="BO43" i="3543"/>
  <c r="BP43" i="3543"/>
  <c r="BQ43" i="3543"/>
  <c r="BR43" i="3543"/>
  <c r="BS43" i="3543"/>
  <c r="BT43" i="3543"/>
  <c r="BU43" i="3543"/>
  <c r="BV43" i="3543"/>
  <c r="BW43" i="3543"/>
  <c r="BX43" i="3543"/>
  <c r="BY43" i="3543"/>
  <c r="BZ43" i="3543"/>
  <c r="CA43" i="3543"/>
  <c r="CB43" i="3543"/>
  <c r="CC43" i="3543"/>
  <c r="CD43" i="3543"/>
  <c r="CE43" i="3543"/>
  <c r="CF43" i="3543"/>
  <c r="CG43" i="3543"/>
  <c r="CH43" i="3543"/>
  <c r="CI43" i="3543"/>
  <c r="CJ43" i="3543"/>
  <c r="CK43" i="3543"/>
  <c r="CL43" i="3543"/>
  <c r="CM43" i="3543"/>
  <c r="CN43" i="3543"/>
  <c r="CO43" i="3543"/>
  <c r="CP43" i="3543"/>
  <c r="CQ43" i="3543"/>
  <c r="CR43" i="3543"/>
  <c r="CS43" i="3543"/>
  <c r="CT43" i="3543"/>
  <c r="CU43" i="3543"/>
  <c r="CV43" i="3543"/>
  <c r="CW43" i="3543"/>
  <c r="CX43" i="3543"/>
  <c r="CY43" i="3543"/>
  <c r="CZ43" i="3543"/>
  <c r="DA43" i="3543"/>
  <c r="DB43" i="3543"/>
  <c r="DC43" i="3543"/>
  <c r="DD43" i="3543"/>
  <c r="DE43" i="3543"/>
  <c r="H44" i="3543"/>
  <c r="I44" i="3543"/>
  <c r="J44" i="3543"/>
  <c r="K44" i="3543"/>
  <c r="L44" i="3543"/>
  <c r="M44" i="3543"/>
  <c r="N44" i="3543"/>
  <c r="O44" i="3543"/>
  <c r="P44" i="3543"/>
  <c r="Q44" i="3543"/>
  <c r="R44" i="3543"/>
  <c r="S44" i="3543"/>
  <c r="T44" i="3543"/>
  <c r="U44" i="3543"/>
  <c r="V44" i="3543"/>
  <c r="W44" i="3543"/>
  <c r="X44" i="3543"/>
  <c r="Y44" i="3543"/>
  <c r="Z44" i="3543"/>
  <c r="AA44" i="3543"/>
  <c r="AB44" i="3543"/>
  <c r="AC44" i="3543"/>
  <c r="AD44" i="3543"/>
  <c r="AE44" i="3543"/>
  <c r="AF44" i="3543"/>
  <c r="AG44" i="3543"/>
  <c r="AH44" i="3543"/>
  <c r="AI44" i="3543"/>
  <c r="AJ44" i="3543"/>
  <c r="AK44" i="3543"/>
  <c r="AL44" i="3543"/>
  <c r="AM44" i="3543"/>
  <c r="AN44" i="3543"/>
  <c r="AO44" i="3543"/>
  <c r="AP44" i="3543"/>
  <c r="AQ44" i="3543"/>
  <c r="AR44" i="3543"/>
  <c r="AS44" i="3543"/>
  <c r="AT44" i="3543"/>
  <c r="AU44" i="3543"/>
  <c r="AV44" i="3543"/>
  <c r="AW44" i="3543"/>
  <c r="AX44" i="3543"/>
  <c r="AY44" i="3543"/>
  <c r="AZ44" i="3543"/>
  <c r="BA44" i="3543"/>
  <c r="BB44" i="3543"/>
  <c r="BC44" i="3543"/>
  <c r="BD44" i="3543"/>
  <c r="BE44" i="3543"/>
  <c r="BF44" i="3543"/>
  <c r="BG44" i="3543"/>
  <c r="BH44" i="3543"/>
  <c r="BI44" i="3543"/>
  <c r="BJ44" i="3543"/>
  <c r="BK44" i="3543"/>
  <c r="BL44" i="3543"/>
  <c r="BM44" i="3543"/>
  <c r="BN44" i="3543"/>
  <c r="BO44" i="3543"/>
  <c r="BP44" i="3543"/>
  <c r="BQ44" i="3543"/>
  <c r="BR44" i="3543"/>
  <c r="BS44" i="3543"/>
  <c r="BT44" i="3543"/>
  <c r="BU44" i="3543"/>
  <c r="BV44" i="3543"/>
  <c r="BW44" i="3543"/>
  <c r="BX44" i="3543"/>
  <c r="BY44" i="3543"/>
  <c r="BZ44" i="3543"/>
  <c r="CA44" i="3543"/>
  <c r="CB44" i="3543"/>
  <c r="CC44" i="3543"/>
  <c r="CD44" i="3543"/>
  <c r="CE44" i="3543"/>
  <c r="CF44" i="3543"/>
  <c r="CG44" i="3543"/>
  <c r="CH44" i="3543"/>
  <c r="CI44" i="3543"/>
  <c r="CJ44" i="3543"/>
  <c r="CK44" i="3543"/>
  <c r="CL44" i="3543"/>
  <c r="CM44" i="3543"/>
  <c r="CN44" i="3543"/>
  <c r="CO44" i="3543"/>
  <c r="CP44" i="3543"/>
  <c r="CQ44" i="3543"/>
  <c r="CR44" i="3543"/>
  <c r="CS44" i="3543"/>
  <c r="CT44" i="3543"/>
  <c r="CU44" i="3543"/>
  <c r="CV44" i="3543"/>
  <c r="CW44" i="3543"/>
  <c r="CX44" i="3543"/>
  <c r="CY44" i="3543"/>
  <c r="CZ44" i="3543"/>
  <c r="DA44" i="3543"/>
  <c r="DB44" i="3543"/>
  <c r="DC44" i="3543"/>
  <c r="DD44" i="3543"/>
  <c r="DE44" i="3543"/>
  <c r="H45" i="3543"/>
  <c r="I45" i="3543"/>
  <c r="J45" i="3543"/>
  <c r="K45" i="3543"/>
  <c r="L45" i="3543"/>
  <c r="M45" i="3543"/>
  <c r="N45" i="3543"/>
  <c r="O45" i="3543"/>
  <c r="P45" i="3543"/>
  <c r="Q45" i="3543"/>
  <c r="R45" i="3543"/>
  <c r="S45" i="3543"/>
  <c r="T45" i="3543"/>
  <c r="U45" i="3543"/>
  <c r="V45" i="3543"/>
  <c r="W45" i="3543"/>
  <c r="X45" i="3543"/>
  <c r="Y45" i="3543"/>
  <c r="Z45" i="3543"/>
  <c r="AA45" i="3543"/>
  <c r="AB45" i="3543"/>
  <c r="AC45" i="3543"/>
  <c r="AD45" i="3543"/>
  <c r="AE45" i="3543"/>
  <c r="AF45" i="3543"/>
  <c r="AG45" i="3543"/>
  <c r="AH45" i="3543"/>
  <c r="AI45" i="3543"/>
  <c r="AJ45" i="3543"/>
  <c r="AK45" i="3543"/>
  <c r="AL45" i="3543"/>
  <c r="AM45" i="3543"/>
  <c r="AN45" i="3543"/>
  <c r="AO45" i="3543"/>
  <c r="AP45" i="3543"/>
  <c r="AQ45" i="3543"/>
  <c r="AR45" i="3543"/>
  <c r="AS45" i="3543"/>
  <c r="AT45" i="3543"/>
  <c r="AU45" i="3543"/>
  <c r="AV45" i="3543"/>
  <c r="AW45" i="3543"/>
  <c r="AX45" i="3543"/>
  <c r="AY45" i="3543"/>
  <c r="AZ45" i="3543"/>
  <c r="BA45" i="3543"/>
  <c r="BB45" i="3543"/>
  <c r="BC45" i="3543"/>
  <c r="BD45" i="3543"/>
  <c r="BE45" i="3543"/>
  <c r="BF45" i="3543"/>
  <c r="BG45" i="3543"/>
  <c r="BH45" i="3543"/>
  <c r="BI45" i="3543"/>
  <c r="BJ45" i="3543"/>
  <c r="BK45" i="3543"/>
  <c r="BL45" i="3543"/>
  <c r="BM45" i="3543"/>
  <c r="BN45" i="3543"/>
  <c r="BO45" i="3543"/>
  <c r="BP45" i="3543"/>
  <c r="BQ45" i="3543"/>
  <c r="BR45" i="3543"/>
  <c r="BS45" i="3543"/>
  <c r="BT45" i="3543"/>
  <c r="BU45" i="3543"/>
  <c r="BV45" i="3543"/>
  <c r="BW45" i="3543"/>
  <c r="BX45" i="3543"/>
  <c r="BY45" i="3543"/>
  <c r="BZ45" i="3543"/>
  <c r="CA45" i="3543"/>
  <c r="CB45" i="3543"/>
  <c r="CC45" i="3543"/>
  <c r="CD45" i="3543"/>
  <c r="CE45" i="3543"/>
  <c r="CF45" i="3543"/>
  <c r="CG45" i="3543"/>
  <c r="CH45" i="3543"/>
  <c r="CI45" i="3543"/>
  <c r="CJ45" i="3543"/>
  <c r="CK45" i="3543"/>
  <c r="CL45" i="3543"/>
  <c r="CM45" i="3543"/>
  <c r="CN45" i="3543"/>
  <c r="CO45" i="3543"/>
  <c r="CP45" i="3543"/>
  <c r="CQ45" i="3543"/>
  <c r="CR45" i="3543"/>
  <c r="CS45" i="3543"/>
  <c r="CT45" i="3543"/>
  <c r="CU45" i="3543"/>
  <c r="CV45" i="3543"/>
  <c r="CW45" i="3543"/>
  <c r="CX45" i="3543"/>
  <c r="CY45" i="3543"/>
  <c r="CZ45" i="3543"/>
  <c r="DA45" i="3543"/>
  <c r="DB45" i="3543"/>
  <c r="DC45" i="3543"/>
  <c r="DD45" i="3543"/>
  <c r="DE45" i="3543"/>
  <c r="H46" i="3543"/>
  <c r="I46" i="3543"/>
  <c r="J46" i="3543"/>
  <c r="K46" i="3543"/>
  <c r="L46" i="3543"/>
  <c r="M46" i="3543"/>
  <c r="N46" i="3543"/>
  <c r="O46" i="3543"/>
  <c r="P46" i="3543"/>
  <c r="Q46" i="3543"/>
  <c r="R46" i="3543"/>
  <c r="S46" i="3543"/>
  <c r="T46" i="3543"/>
  <c r="U46" i="3543"/>
  <c r="V46" i="3543"/>
  <c r="W46" i="3543"/>
  <c r="X46" i="3543"/>
  <c r="Y46" i="3543"/>
  <c r="Z46" i="3543"/>
  <c r="AA46" i="3543"/>
  <c r="AB46" i="3543"/>
  <c r="AC46" i="3543"/>
  <c r="AD46" i="3543"/>
  <c r="AE46" i="3543"/>
  <c r="AF46" i="3543"/>
  <c r="AG46" i="3543"/>
  <c r="AH46" i="3543"/>
  <c r="AI46" i="3543"/>
  <c r="AJ46" i="3543"/>
  <c r="AK46" i="3543"/>
  <c r="AL46" i="3543"/>
  <c r="AM46" i="3543"/>
  <c r="AN46" i="3543"/>
  <c r="AO46" i="3543"/>
  <c r="AP46" i="3543"/>
  <c r="AQ46" i="3543"/>
  <c r="AR46" i="3543"/>
  <c r="AS46" i="3543"/>
  <c r="AT46" i="3543"/>
  <c r="AU46" i="3543"/>
  <c r="AV46" i="3543"/>
  <c r="AW46" i="3543"/>
  <c r="AX46" i="3543"/>
  <c r="AY46" i="3543"/>
  <c r="AZ46" i="3543"/>
  <c r="BA46" i="3543"/>
  <c r="BB46" i="3543"/>
  <c r="BC46" i="3543"/>
  <c r="BD46" i="3543"/>
  <c r="BE46" i="3543"/>
  <c r="BF46" i="3543"/>
  <c r="BG46" i="3543"/>
  <c r="BH46" i="3543"/>
  <c r="BI46" i="3543"/>
  <c r="BJ46" i="3543"/>
  <c r="BK46" i="3543"/>
  <c r="BL46" i="3543"/>
  <c r="BM46" i="3543"/>
  <c r="BN46" i="3543"/>
  <c r="BO46" i="3543"/>
  <c r="BP46" i="3543"/>
  <c r="BQ46" i="3543"/>
  <c r="BR46" i="3543"/>
  <c r="BS46" i="3543"/>
  <c r="BT46" i="3543"/>
  <c r="BU46" i="3543"/>
  <c r="BV46" i="3543"/>
  <c r="BW46" i="3543"/>
  <c r="BX46" i="3543"/>
  <c r="BY46" i="3543"/>
  <c r="BZ46" i="3543"/>
  <c r="CA46" i="3543"/>
  <c r="CB46" i="3543"/>
  <c r="CC46" i="3543"/>
  <c r="CD46" i="3543"/>
  <c r="CE46" i="3543"/>
  <c r="CF46" i="3543"/>
  <c r="CG46" i="3543"/>
  <c r="CH46" i="3543"/>
  <c r="CI46" i="3543"/>
  <c r="CJ46" i="3543"/>
  <c r="CK46" i="3543"/>
  <c r="CL46" i="3543"/>
  <c r="CM46" i="3543"/>
  <c r="CN46" i="3543"/>
  <c r="CO46" i="3543"/>
  <c r="CP46" i="3543"/>
  <c r="CQ46" i="3543"/>
  <c r="CR46" i="3543"/>
  <c r="CS46" i="3543"/>
  <c r="CT46" i="3543"/>
  <c r="CU46" i="3543"/>
  <c r="CV46" i="3543"/>
  <c r="CW46" i="3543"/>
  <c r="CX46" i="3543"/>
  <c r="CY46" i="3543"/>
  <c r="CZ46" i="3543"/>
  <c r="DA46" i="3543"/>
  <c r="DB46" i="3543"/>
  <c r="DC46" i="3543"/>
  <c r="DD46" i="3543"/>
  <c r="DE46" i="3543"/>
  <c r="H47" i="3543"/>
  <c r="I47" i="3543"/>
  <c r="J47" i="3543"/>
  <c r="K47" i="3543"/>
  <c r="L47" i="3543"/>
  <c r="M47" i="3543"/>
  <c r="N47" i="3543"/>
  <c r="O47" i="3543"/>
  <c r="P47" i="3543"/>
  <c r="Q47" i="3543"/>
  <c r="R47" i="3543"/>
  <c r="S47" i="3543"/>
  <c r="T47" i="3543"/>
  <c r="U47" i="3543"/>
  <c r="V47" i="3543"/>
  <c r="W47" i="3543"/>
  <c r="X47" i="3543"/>
  <c r="Y47" i="3543"/>
  <c r="Z47" i="3543"/>
  <c r="AA47" i="3543"/>
  <c r="AB47" i="3543"/>
  <c r="AC47" i="3543"/>
  <c r="AD47" i="3543"/>
  <c r="AE47" i="3543"/>
  <c r="AF47" i="3543"/>
  <c r="AG47" i="3543"/>
  <c r="AH47" i="3543"/>
  <c r="AI47" i="3543"/>
  <c r="AJ47" i="3543"/>
  <c r="AK47" i="3543"/>
  <c r="AL47" i="3543"/>
  <c r="AM47" i="3543"/>
  <c r="AN47" i="3543"/>
  <c r="AO47" i="3543"/>
  <c r="AP47" i="3543"/>
  <c r="AQ47" i="3543"/>
  <c r="AR47" i="3543"/>
  <c r="AS47" i="3543"/>
  <c r="AT47" i="3543"/>
  <c r="AU47" i="3543"/>
  <c r="AV47" i="3543"/>
  <c r="AW47" i="3543"/>
  <c r="AX47" i="3543"/>
  <c r="AY47" i="3543"/>
  <c r="AZ47" i="3543"/>
  <c r="BA47" i="3543"/>
  <c r="BB47" i="3543"/>
  <c r="BC47" i="3543"/>
  <c r="BD47" i="3543"/>
  <c r="BE47" i="3543"/>
  <c r="BF47" i="3543"/>
  <c r="BG47" i="3543"/>
  <c r="BH47" i="3543"/>
  <c r="BI47" i="3543"/>
  <c r="BJ47" i="3543"/>
  <c r="BK47" i="3543"/>
  <c r="BL47" i="3543"/>
  <c r="BM47" i="3543"/>
  <c r="BN47" i="3543"/>
  <c r="BO47" i="3543"/>
  <c r="BP47" i="3543"/>
  <c r="BQ47" i="3543"/>
  <c r="BR47" i="3543"/>
  <c r="BS47" i="3543"/>
  <c r="BT47" i="3543"/>
  <c r="BU47" i="3543"/>
  <c r="BV47" i="3543"/>
  <c r="BW47" i="3543"/>
  <c r="BX47" i="3543"/>
  <c r="BY47" i="3543"/>
  <c r="BZ47" i="3543"/>
  <c r="CA47" i="3543"/>
  <c r="CB47" i="3543"/>
  <c r="CC47" i="3543"/>
  <c r="CD47" i="3543"/>
  <c r="CE47" i="3543"/>
  <c r="CF47" i="3543"/>
  <c r="CG47" i="3543"/>
  <c r="CH47" i="3543"/>
  <c r="CI47" i="3543"/>
  <c r="CJ47" i="3543"/>
  <c r="CK47" i="3543"/>
  <c r="CL47" i="3543"/>
  <c r="CM47" i="3543"/>
  <c r="CN47" i="3543"/>
  <c r="CO47" i="3543"/>
  <c r="CP47" i="3543"/>
  <c r="CQ47" i="3543"/>
  <c r="CR47" i="3543"/>
  <c r="CS47" i="3543"/>
  <c r="CT47" i="3543"/>
  <c r="CU47" i="3543"/>
  <c r="CV47" i="3543"/>
  <c r="CW47" i="3543"/>
  <c r="CX47" i="3543"/>
  <c r="CY47" i="3543"/>
  <c r="CZ47" i="3543"/>
  <c r="DA47" i="3543"/>
  <c r="DB47" i="3543"/>
  <c r="DC47" i="3543"/>
  <c r="DD47" i="3543"/>
  <c r="DE47" i="3543"/>
  <c r="H48" i="3543"/>
  <c r="I48" i="3543"/>
  <c r="J48" i="3543"/>
  <c r="K48" i="3543"/>
  <c r="L48" i="3543"/>
  <c r="M48" i="3543"/>
  <c r="N48" i="3543"/>
  <c r="O48" i="3543"/>
  <c r="P48" i="3543"/>
  <c r="Q48" i="3543"/>
  <c r="R48" i="3543"/>
  <c r="S48" i="3543"/>
  <c r="T48" i="3543"/>
  <c r="U48" i="3543"/>
  <c r="V48" i="3543"/>
  <c r="W48" i="3543"/>
  <c r="X48" i="3543"/>
  <c r="Y48" i="3543"/>
  <c r="Z48" i="3543"/>
  <c r="AA48" i="3543"/>
  <c r="AB48" i="3543"/>
  <c r="AC48" i="3543"/>
  <c r="AD48" i="3543"/>
  <c r="AE48" i="3543"/>
  <c r="AF48" i="3543"/>
  <c r="AG48" i="3543"/>
  <c r="AH48" i="3543"/>
  <c r="AI48" i="3543"/>
  <c r="AJ48" i="3543"/>
  <c r="AK48" i="3543"/>
  <c r="AL48" i="3543"/>
  <c r="AM48" i="3543"/>
  <c r="AN48" i="3543"/>
  <c r="AO48" i="3543"/>
  <c r="AP48" i="3543"/>
  <c r="AQ48" i="3543"/>
  <c r="AR48" i="3543"/>
  <c r="AS48" i="3543"/>
  <c r="AT48" i="3543"/>
  <c r="AU48" i="3543"/>
  <c r="AV48" i="3543"/>
  <c r="AW48" i="3543"/>
  <c r="AX48" i="3543"/>
  <c r="AY48" i="3543"/>
  <c r="AZ48" i="3543"/>
  <c r="BA48" i="3543"/>
  <c r="BB48" i="3543"/>
  <c r="BC48" i="3543"/>
  <c r="BD48" i="3543"/>
  <c r="BE48" i="3543"/>
  <c r="BF48" i="3543"/>
  <c r="BG48" i="3543"/>
  <c r="BH48" i="3543"/>
  <c r="BI48" i="3543"/>
  <c r="BJ48" i="3543"/>
  <c r="BK48" i="3543"/>
  <c r="BL48" i="3543"/>
  <c r="BM48" i="3543"/>
  <c r="BN48" i="3543"/>
  <c r="BO48" i="3543"/>
  <c r="BP48" i="3543"/>
  <c r="BQ48" i="3543"/>
  <c r="BR48" i="3543"/>
  <c r="BS48" i="3543"/>
  <c r="BT48" i="3543"/>
  <c r="BU48" i="3543"/>
  <c r="BV48" i="3543"/>
  <c r="BW48" i="3543"/>
  <c r="BX48" i="3543"/>
  <c r="BY48" i="3543"/>
  <c r="BZ48" i="3543"/>
  <c r="CA48" i="3543"/>
  <c r="CB48" i="3543"/>
  <c r="CC48" i="3543"/>
  <c r="CD48" i="3543"/>
  <c r="CE48" i="3543"/>
  <c r="CF48" i="3543"/>
  <c r="CG48" i="3543"/>
  <c r="CH48" i="3543"/>
  <c r="CI48" i="3543"/>
  <c r="CJ48" i="3543"/>
  <c r="CK48" i="3543"/>
  <c r="CL48" i="3543"/>
  <c r="CM48" i="3543"/>
  <c r="CN48" i="3543"/>
  <c r="CO48" i="3543"/>
  <c r="CP48" i="3543"/>
  <c r="CQ48" i="3543"/>
  <c r="CR48" i="3543"/>
  <c r="CS48" i="3543"/>
  <c r="CT48" i="3543"/>
  <c r="CU48" i="3543"/>
  <c r="CV48" i="3543"/>
  <c r="CW48" i="3543"/>
  <c r="CX48" i="3543"/>
  <c r="CY48" i="3543"/>
  <c r="CZ48" i="3543"/>
  <c r="DA48" i="3543"/>
  <c r="DB48" i="3543"/>
  <c r="DC48" i="3543"/>
  <c r="DD48" i="3543"/>
  <c r="DE48" i="3543"/>
  <c r="H49" i="3543"/>
  <c r="I49" i="3543"/>
  <c r="J49" i="3543"/>
  <c r="K49" i="3543"/>
  <c r="L49" i="3543"/>
  <c r="M49" i="3543"/>
  <c r="N49" i="3543"/>
  <c r="O49" i="3543"/>
  <c r="P49" i="3543"/>
  <c r="Q49" i="3543"/>
  <c r="R49" i="3543"/>
  <c r="S49" i="3543"/>
  <c r="T49" i="3543"/>
  <c r="U49" i="3543"/>
  <c r="V49" i="3543"/>
  <c r="W49" i="3543"/>
  <c r="X49" i="3543"/>
  <c r="Y49" i="3543"/>
  <c r="Z49" i="3543"/>
  <c r="AA49" i="3543"/>
  <c r="AB49" i="3543"/>
  <c r="AC49" i="3543"/>
  <c r="AD49" i="3543"/>
  <c r="AE49" i="3543"/>
  <c r="AF49" i="3543"/>
  <c r="AG49" i="3543"/>
  <c r="AH49" i="3543"/>
  <c r="AI49" i="3543"/>
  <c r="AJ49" i="3543"/>
  <c r="AK49" i="3543"/>
  <c r="AL49" i="3543"/>
  <c r="AM49" i="3543"/>
  <c r="AN49" i="3543"/>
  <c r="AO49" i="3543"/>
  <c r="AP49" i="3543"/>
  <c r="AQ49" i="3543"/>
  <c r="AR49" i="3543"/>
  <c r="AS49" i="3543"/>
  <c r="AT49" i="3543"/>
  <c r="AU49" i="3543"/>
  <c r="AV49" i="3543"/>
  <c r="AW49" i="3543"/>
  <c r="AX49" i="3543"/>
  <c r="AY49" i="3543"/>
  <c r="AZ49" i="3543"/>
  <c r="BA49" i="3543"/>
  <c r="BB49" i="3543"/>
  <c r="BC49" i="3543"/>
  <c r="BD49" i="3543"/>
  <c r="BE49" i="3543"/>
  <c r="BF49" i="3543"/>
  <c r="BG49" i="3543"/>
  <c r="BH49" i="3543"/>
  <c r="BI49" i="3543"/>
  <c r="BJ49" i="3543"/>
  <c r="BK49" i="3543"/>
  <c r="BL49" i="3543"/>
  <c r="BM49" i="3543"/>
  <c r="BN49" i="3543"/>
  <c r="BO49" i="3543"/>
  <c r="BP49" i="3543"/>
  <c r="BQ49" i="3543"/>
  <c r="BR49" i="3543"/>
  <c r="BS49" i="3543"/>
  <c r="BT49" i="3543"/>
  <c r="BU49" i="3543"/>
  <c r="BV49" i="3543"/>
  <c r="BW49" i="3543"/>
  <c r="BX49" i="3543"/>
  <c r="BY49" i="3543"/>
  <c r="BZ49" i="3543"/>
  <c r="CA49" i="3543"/>
  <c r="CB49" i="3543"/>
  <c r="CC49" i="3543"/>
  <c r="CD49" i="3543"/>
  <c r="CE49" i="3543"/>
  <c r="CF49" i="3543"/>
  <c r="CG49" i="3543"/>
  <c r="CH49" i="3543"/>
  <c r="CI49" i="3543"/>
  <c r="CJ49" i="3543"/>
  <c r="CK49" i="3543"/>
  <c r="CL49" i="3543"/>
  <c r="CM49" i="3543"/>
  <c r="CN49" i="3543"/>
  <c r="CO49" i="3543"/>
  <c r="CP49" i="3543"/>
  <c r="CQ49" i="3543"/>
  <c r="CR49" i="3543"/>
  <c r="CS49" i="3543"/>
  <c r="CT49" i="3543"/>
  <c r="CU49" i="3543"/>
  <c r="CV49" i="3543"/>
  <c r="CW49" i="3543"/>
  <c r="CX49" i="3543"/>
  <c r="CY49" i="3543"/>
  <c r="CZ49" i="3543"/>
  <c r="DA49" i="3543"/>
  <c r="DB49" i="3543"/>
  <c r="DC49" i="3543"/>
  <c r="DD49" i="3543"/>
  <c r="DE49" i="3543"/>
  <c r="H50" i="3543"/>
  <c r="I50" i="3543"/>
  <c r="J50" i="3543"/>
  <c r="K50" i="3543"/>
  <c r="L50" i="3543"/>
  <c r="M50" i="3543"/>
  <c r="N50" i="3543"/>
  <c r="O50" i="3543"/>
  <c r="P50" i="3543"/>
  <c r="Q50" i="3543"/>
  <c r="R50" i="3543"/>
  <c r="S50" i="3543"/>
  <c r="T50" i="3543"/>
  <c r="U50" i="3543"/>
  <c r="V50" i="3543"/>
  <c r="W50" i="3543"/>
  <c r="X50" i="3543"/>
  <c r="Y50" i="3543"/>
  <c r="Z50" i="3543"/>
  <c r="AA50" i="3543"/>
  <c r="AB50" i="3543"/>
  <c r="AC50" i="3543"/>
  <c r="AD50" i="3543"/>
  <c r="AE50" i="3543"/>
  <c r="AF50" i="3543"/>
  <c r="AG50" i="3543"/>
  <c r="AH50" i="3543"/>
  <c r="AI50" i="3543"/>
  <c r="AJ50" i="3543"/>
  <c r="AK50" i="3543"/>
  <c r="AL50" i="3543"/>
  <c r="AM50" i="3543"/>
  <c r="AN50" i="3543"/>
  <c r="AO50" i="3543"/>
  <c r="AP50" i="3543"/>
  <c r="AQ50" i="3543"/>
  <c r="AR50" i="3543"/>
  <c r="AS50" i="3543"/>
  <c r="AT50" i="3543"/>
  <c r="AU50" i="3543"/>
  <c r="AV50" i="3543"/>
  <c r="AW50" i="3543"/>
  <c r="AX50" i="3543"/>
  <c r="AY50" i="3543"/>
  <c r="AZ50" i="3543"/>
  <c r="BA50" i="3543"/>
  <c r="BB50" i="3543"/>
  <c r="BC50" i="3543"/>
  <c r="BD50" i="3543"/>
  <c r="BE50" i="3543"/>
  <c r="BF50" i="3543"/>
  <c r="BG50" i="3543"/>
  <c r="BH50" i="3543"/>
  <c r="BI50" i="3543"/>
  <c r="BJ50" i="3543"/>
  <c r="BK50" i="3543"/>
  <c r="BL50" i="3543"/>
  <c r="BM50" i="3543"/>
  <c r="BN50" i="3543"/>
  <c r="BO50" i="3543"/>
  <c r="BP50" i="3543"/>
  <c r="BQ50" i="3543"/>
  <c r="BR50" i="3543"/>
  <c r="BS50" i="3543"/>
  <c r="BT50" i="3543"/>
  <c r="BU50" i="3543"/>
  <c r="BV50" i="3543"/>
  <c r="BW50" i="3543"/>
  <c r="BX50" i="3543"/>
  <c r="BY50" i="3543"/>
  <c r="BZ50" i="3543"/>
  <c r="CA50" i="3543"/>
  <c r="CB50" i="3543"/>
  <c r="CC50" i="3543"/>
  <c r="CD50" i="3543"/>
  <c r="CE50" i="3543"/>
  <c r="CF50" i="3543"/>
  <c r="CG50" i="3543"/>
  <c r="CH50" i="3543"/>
  <c r="CI50" i="3543"/>
  <c r="CJ50" i="3543"/>
  <c r="CK50" i="3543"/>
  <c r="CL50" i="3543"/>
  <c r="CM50" i="3543"/>
  <c r="CN50" i="3543"/>
  <c r="CO50" i="3543"/>
  <c r="CP50" i="3543"/>
  <c r="CQ50" i="3543"/>
  <c r="CR50" i="3543"/>
  <c r="CS50" i="3543"/>
  <c r="CT50" i="3543"/>
  <c r="CU50" i="3543"/>
  <c r="CV50" i="3543"/>
  <c r="CW50" i="3543"/>
  <c r="CX50" i="3543"/>
  <c r="CY50" i="3543"/>
  <c r="CZ50" i="3543"/>
  <c r="DA50" i="3543"/>
  <c r="DB50" i="3543"/>
  <c r="DC50" i="3543"/>
  <c r="DD50" i="3543"/>
  <c r="DE50" i="3543"/>
  <c r="H51" i="3543"/>
  <c r="I51" i="3543"/>
  <c r="J51" i="3543"/>
  <c r="K51" i="3543"/>
  <c r="L51" i="3543"/>
  <c r="M51" i="3543"/>
  <c r="N51" i="3543"/>
  <c r="O51" i="3543"/>
  <c r="P51" i="3543"/>
  <c r="Q51" i="3543"/>
  <c r="R51" i="3543"/>
  <c r="S51" i="3543"/>
  <c r="T51" i="3543"/>
  <c r="U51" i="3543"/>
  <c r="V51" i="3543"/>
  <c r="W51" i="3543"/>
  <c r="X51" i="3543"/>
  <c r="Y51" i="3543"/>
  <c r="Z51" i="3543"/>
  <c r="AA51" i="3543"/>
  <c r="AB51" i="3543"/>
  <c r="AC51" i="3543"/>
  <c r="AD51" i="3543"/>
  <c r="AE51" i="3543"/>
  <c r="AF51" i="3543"/>
  <c r="AG51" i="3543"/>
  <c r="AH51" i="3543"/>
  <c r="AI51" i="3543"/>
  <c r="AJ51" i="3543"/>
  <c r="AK51" i="3543"/>
  <c r="AL51" i="3543"/>
  <c r="AM51" i="3543"/>
  <c r="AN51" i="3543"/>
  <c r="AO51" i="3543"/>
  <c r="AP51" i="3543"/>
  <c r="AQ51" i="3543"/>
  <c r="AR51" i="3543"/>
  <c r="AS51" i="3543"/>
  <c r="AT51" i="3543"/>
  <c r="AU51" i="3543"/>
  <c r="AV51" i="3543"/>
  <c r="AW51" i="3543"/>
  <c r="AX51" i="3543"/>
  <c r="AY51" i="3543"/>
  <c r="AZ51" i="3543"/>
  <c r="BA51" i="3543"/>
  <c r="BB51" i="3543"/>
  <c r="BC51" i="3543"/>
  <c r="BD51" i="3543"/>
  <c r="BE51" i="3543"/>
  <c r="BF51" i="3543"/>
  <c r="BG51" i="3543"/>
  <c r="BH51" i="3543"/>
  <c r="BI51" i="3543"/>
  <c r="BJ51" i="3543"/>
  <c r="BK51" i="3543"/>
  <c r="BL51" i="3543"/>
  <c r="BM51" i="3543"/>
  <c r="BN51" i="3543"/>
  <c r="BO51" i="3543"/>
  <c r="BP51" i="3543"/>
  <c r="BQ51" i="3543"/>
  <c r="BR51" i="3543"/>
  <c r="BS51" i="3543"/>
  <c r="BT51" i="3543"/>
  <c r="BU51" i="3543"/>
  <c r="BV51" i="3543"/>
  <c r="BW51" i="3543"/>
  <c r="BX51" i="3543"/>
  <c r="BY51" i="3543"/>
  <c r="BZ51" i="3543"/>
  <c r="CA51" i="3543"/>
  <c r="CB51" i="3543"/>
  <c r="CC51" i="3543"/>
  <c r="CD51" i="3543"/>
  <c r="CE51" i="3543"/>
  <c r="CF51" i="3543"/>
  <c r="CG51" i="3543"/>
  <c r="CH51" i="3543"/>
  <c r="CI51" i="3543"/>
  <c r="CJ51" i="3543"/>
  <c r="CK51" i="3543"/>
  <c r="CL51" i="3543"/>
  <c r="CM51" i="3543"/>
  <c r="CN51" i="3543"/>
  <c r="CO51" i="3543"/>
  <c r="CP51" i="3543"/>
  <c r="CQ51" i="3543"/>
  <c r="CR51" i="3543"/>
  <c r="CS51" i="3543"/>
  <c r="CT51" i="3543"/>
  <c r="CU51" i="3543"/>
  <c r="CV51" i="3543"/>
  <c r="CW51" i="3543"/>
  <c r="CX51" i="3543"/>
  <c r="CY51" i="3543"/>
  <c r="CZ51" i="3543"/>
  <c r="DA51" i="3543"/>
  <c r="DB51" i="3543"/>
  <c r="DC51" i="3543"/>
  <c r="DD51" i="3543"/>
  <c r="DE51" i="3543"/>
  <c r="H52" i="3543"/>
  <c r="I52" i="3543"/>
  <c r="J52" i="3543"/>
  <c r="K52" i="3543"/>
  <c r="L52" i="3543"/>
  <c r="M52" i="3543"/>
  <c r="N52" i="3543"/>
  <c r="O52" i="3543"/>
  <c r="P52" i="3543"/>
  <c r="Q52" i="3543"/>
  <c r="R52" i="3543"/>
  <c r="S52" i="3543"/>
  <c r="T52" i="3543"/>
  <c r="U52" i="3543"/>
  <c r="V52" i="3543"/>
  <c r="W52" i="3543"/>
  <c r="X52" i="3543"/>
  <c r="Y52" i="3543"/>
  <c r="Z52" i="3543"/>
  <c r="AA52" i="3543"/>
  <c r="AB52" i="3543"/>
  <c r="AC52" i="3543"/>
  <c r="AD52" i="3543"/>
  <c r="AE52" i="3543"/>
  <c r="AF52" i="3543"/>
  <c r="AG52" i="3543"/>
  <c r="AH52" i="3543"/>
  <c r="AI52" i="3543"/>
  <c r="AJ52" i="3543"/>
  <c r="AK52" i="3543"/>
  <c r="AL52" i="3543"/>
  <c r="AM52" i="3543"/>
  <c r="AN52" i="3543"/>
  <c r="AO52" i="3543"/>
  <c r="AP52" i="3543"/>
  <c r="AQ52" i="3543"/>
  <c r="AR52" i="3543"/>
  <c r="AS52" i="3543"/>
  <c r="AT52" i="3543"/>
  <c r="AU52" i="3543"/>
  <c r="AV52" i="3543"/>
  <c r="AW52" i="3543"/>
  <c r="AX52" i="3543"/>
  <c r="AY52" i="3543"/>
  <c r="AZ52" i="3543"/>
  <c r="BA52" i="3543"/>
  <c r="BB52" i="3543"/>
  <c r="BC52" i="3543"/>
  <c r="BD52" i="3543"/>
  <c r="BE52" i="3543"/>
  <c r="BF52" i="3543"/>
  <c r="BG52" i="3543"/>
  <c r="BH52" i="3543"/>
  <c r="BI52" i="3543"/>
  <c r="BJ52" i="3543"/>
  <c r="BK52" i="3543"/>
  <c r="BL52" i="3543"/>
  <c r="BM52" i="3543"/>
  <c r="BN52" i="3543"/>
  <c r="BO52" i="3543"/>
  <c r="BP52" i="3543"/>
  <c r="BQ52" i="3543"/>
  <c r="BR52" i="3543"/>
  <c r="BS52" i="3543"/>
  <c r="BT52" i="3543"/>
  <c r="BU52" i="3543"/>
  <c r="BV52" i="3543"/>
  <c r="BW52" i="3543"/>
  <c r="BX52" i="3543"/>
  <c r="BY52" i="3543"/>
  <c r="BZ52" i="3543"/>
  <c r="CA52" i="3543"/>
  <c r="CB52" i="3543"/>
  <c r="CC52" i="3543"/>
  <c r="CD52" i="3543"/>
  <c r="CE52" i="3543"/>
  <c r="CF52" i="3543"/>
  <c r="CG52" i="3543"/>
  <c r="CH52" i="3543"/>
  <c r="CI52" i="3543"/>
  <c r="CJ52" i="3543"/>
  <c r="CK52" i="3543"/>
  <c r="CL52" i="3543"/>
  <c r="CM52" i="3543"/>
  <c r="CN52" i="3543"/>
  <c r="CO52" i="3543"/>
  <c r="CP52" i="3543"/>
  <c r="CQ52" i="3543"/>
  <c r="CR52" i="3543"/>
  <c r="CS52" i="3543"/>
  <c r="CT52" i="3543"/>
  <c r="CU52" i="3543"/>
  <c r="CV52" i="3543"/>
  <c r="CW52" i="3543"/>
  <c r="CX52" i="3543"/>
  <c r="CY52" i="3543"/>
  <c r="CZ52" i="3543"/>
  <c r="DA52" i="3543"/>
  <c r="DB52" i="3543"/>
  <c r="DC52" i="3543"/>
  <c r="DD52" i="3543"/>
  <c r="DE52" i="3543"/>
  <c r="H53" i="3543"/>
  <c r="I53" i="3543"/>
  <c r="J53" i="3543"/>
  <c r="K53" i="3543"/>
  <c r="L53" i="3543"/>
  <c r="M53" i="3543"/>
  <c r="N53" i="3543"/>
  <c r="O53" i="3543"/>
  <c r="P53" i="3543"/>
  <c r="Q53" i="3543"/>
  <c r="R53" i="3543"/>
  <c r="S53" i="3543"/>
  <c r="T53" i="3543"/>
  <c r="U53" i="3543"/>
  <c r="V53" i="3543"/>
  <c r="W53" i="3543"/>
  <c r="X53" i="3543"/>
  <c r="Y53" i="3543"/>
  <c r="Z53" i="3543"/>
  <c r="AA53" i="3543"/>
  <c r="AB53" i="3543"/>
  <c r="AC53" i="3543"/>
  <c r="AD53" i="3543"/>
  <c r="AE53" i="3543"/>
  <c r="AF53" i="3543"/>
  <c r="AG53" i="3543"/>
  <c r="AH53" i="3543"/>
  <c r="AI53" i="3543"/>
  <c r="AJ53" i="3543"/>
  <c r="AK53" i="3543"/>
  <c r="AL53" i="3543"/>
  <c r="AM53" i="3543"/>
  <c r="AN53" i="3543"/>
  <c r="AO53" i="3543"/>
  <c r="AP53" i="3543"/>
  <c r="AQ53" i="3543"/>
  <c r="AR53" i="3543"/>
  <c r="AS53" i="3543"/>
  <c r="AT53" i="3543"/>
  <c r="AU53" i="3543"/>
  <c r="AV53" i="3543"/>
  <c r="AW53" i="3543"/>
  <c r="AX53" i="3543"/>
  <c r="AY53" i="3543"/>
  <c r="AZ53" i="3543"/>
  <c r="BA53" i="3543"/>
  <c r="BB53" i="3543"/>
  <c r="BC53" i="3543"/>
  <c r="BD53" i="3543"/>
  <c r="BE53" i="3543"/>
  <c r="BF53" i="3543"/>
  <c r="BG53" i="3543"/>
  <c r="BH53" i="3543"/>
  <c r="BI53" i="3543"/>
  <c r="BJ53" i="3543"/>
  <c r="BK53" i="3543"/>
  <c r="BL53" i="3543"/>
  <c r="BM53" i="3543"/>
  <c r="BN53" i="3543"/>
  <c r="BO53" i="3543"/>
  <c r="BP53" i="3543"/>
  <c r="BQ53" i="3543"/>
  <c r="BR53" i="3543"/>
  <c r="BS53" i="3543"/>
  <c r="BT53" i="3543"/>
  <c r="BU53" i="3543"/>
  <c r="BV53" i="3543"/>
  <c r="BW53" i="3543"/>
  <c r="BX53" i="3543"/>
  <c r="BY53" i="3543"/>
  <c r="BZ53" i="3543"/>
  <c r="CA53" i="3543"/>
  <c r="CB53" i="3543"/>
  <c r="CC53" i="3543"/>
  <c r="CD53" i="3543"/>
  <c r="CE53" i="3543"/>
  <c r="CF53" i="3543"/>
  <c r="CG53" i="3543"/>
  <c r="CH53" i="3543"/>
  <c r="CI53" i="3543"/>
  <c r="CJ53" i="3543"/>
  <c r="CK53" i="3543"/>
  <c r="CL53" i="3543"/>
  <c r="CM53" i="3543"/>
  <c r="CN53" i="3543"/>
  <c r="CO53" i="3543"/>
  <c r="CP53" i="3543"/>
  <c r="CQ53" i="3543"/>
  <c r="CR53" i="3543"/>
  <c r="CS53" i="3543"/>
  <c r="CT53" i="3543"/>
  <c r="CU53" i="3543"/>
  <c r="CV53" i="3543"/>
  <c r="CW53" i="3543"/>
  <c r="CX53" i="3543"/>
  <c r="CY53" i="3543"/>
  <c r="CZ53" i="3543"/>
  <c r="DA53" i="3543"/>
  <c r="DB53" i="3543"/>
  <c r="DC53" i="3543"/>
  <c r="DD53" i="3543"/>
  <c r="DE53" i="3543"/>
  <c r="H54" i="3543"/>
  <c r="I54" i="3543"/>
  <c r="J54" i="3543"/>
  <c r="K54" i="3543"/>
  <c r="L54" i="3543"/>
  <c r="M54" i="3543"/>
  <c r="N54" i="3543"/>
  <c r="O54" i="3543"/>
  <c r="P54" i="3543"/>
  <c r="Q54" i="3543"/>
  <c r="R54" i="3543"/>
  <c r="S54" i="3543"/>
  <c r="T54" i="3543"/>
  <c r="U54" i="3543"/>
  <c r="V54" i="3543"/>
  <c r="W54" i="3543"/>
  <c r="X54" i="3543"/>
  <c r="Y54" i="3543"/>
  <c r="Z54" i="3543"/>
  <c r="AA54" i="3543"/>
  <c r="AB54" i="3543"/>
  <c r="AC54" i="3543"/>
  <c r="AD54" i="3543"/>
  <c r="AE54" i="3543"/>
  <c r="AF54" i="3543"/>
  <c r="AG54" i="3543"/>
  <c r="AH54" i="3543"/>
  <c r="AI54" i="3543"/>
  <c r="AJ54" i="3543"/>
  <c r="AK54" i="3543"/>
  <c r="AL54" i="3543"/>
  <c r="AM54" i="3543"/>
  <c r="AN54" i="3543"/>
  <c r="AO54" i="3543"/>
  <c r="AP54" i="3543"/>
  <c r="AQ54" i="3543"/>
  <c r="AR54" i="3543"/>
  <c r="AS54" i="3543"/>
  <c r="AT54" i="3543"/>
  <c r="AU54" i="3543"/>
  <c r="AV54" i="3543"/>
  <c r="AW54" i="3543"/>
  <c r="AX54" i="3543"/>
  <c r="AY54" i="3543"/>
  <c r="AZ54" i="3543"/>
  <c r="BA54" i="3543"/>
  <c r="BB54" i="3543"/>
  <c r="BC54" i="3543"/>
  <c r="BD54" i="3543"/>
  <c r="BE54" i="3543"/>
  <c r="BF54" i="3543"/>
  <c r="BG54" i="3543"/>
  <c r="BH54" i="3543"/>
  <c r="BI54" i="3543"/>
  <c r="BJ54" i="3543"/>
  <c r="BK54" i="3543"/>
  <c r="BL54" i="3543"/>
  <c r="BM54" i="3543"/>
  <c r="BN54" i="3543"/>
  <c r="BO54" i="3543"/>
  <c r="BP54" i="3543"/>
  <c r="BQ54" i="3543"/>
  <c r="BR54" i="3543"/>
  <c r="BS54" i="3543"/>
  <c r="BT54" i="3543"/>
  <c r="BU54" i="3543"/>
  <c r="BV54" i="3543"/>
  <c r="BW54" i="3543"/>
  <c r="BX54" i="3543"/>
  <c r="BY54" i="3543"/>
  <c r="BZ54" i="3543"/>
  <c r="CA54" i="3543"/>
  <c r="CB54" i="3543"/>
  <c r="CC54" i="3543"/>
  <c r="CD54" i="3543"/>
  <c r="CE54" i="3543"/>
  <c r="CF54" i="3543"/>
  <c r="CG54" i="3543"/>
  <c r="CH54" i="3543"/>
  <c r="CI54" i="3543"/>
  <c r="CJ54" i="3543"/>
  <c r="CK54" i="3543"/>
  <c r="CL54" i="3543"/>
  <c r="CM54" i="3543"/>
  <c r="CN54" i="3543"/>
  <c r="CO54" i="3543"/>
  <c r="CP54" i="3543"/>
  <c r="CQ54" i="3543"/>
  <c r="CR54" i="3543"/>
  <c r="CS54" i="3543"/>
  <c r="CT54" i="3543"/>
  <c r="CU54" i="3543"/>
  <c r="CV54" i="3543"/>
  <c r="CW54" i="3543"/>
  <c r="CX54" i="3543"/>
  <c r="CY54" i="3543"/>
  <c r="CZ54" i="3543"/>
  <c r="DA54" i="3543"/>
  <c r="DB54" i="3543"/>
  <c r="DC54" i="3543"/>
  <c r="DD54" i="3543"/>
  <c r="DE54" i="3543"/>
  <c r="H55" i="3543"/>
  <c r="I55" i="3543"/>
  <c r="J55" i="3543"/>
  <c r="K55" i="3543"/>
  <c r="L55" i="3543"/>
  <c r="M55" i="3543"/>
  <c r="N55" i="3543"/>
  <c r="O55" i="3543"/>
  <c r="P55" i="3543"/>
  <c r="Q55" i="3543"/>
  <c r="R55" i="3543"/>
  <c r="S55" i="3543"/>
  <c r="T55" i="3543"/>
  <c r="U55" i="3543"/>
  <c r="V55" i="3543"/>
  <c r="W55" i="3543"/>
  <c r="X55" i="3543"/>
  <c r="Y55" i="3543"/>
  <c r="Z55" i="3543"/>
  <c r="AA55" i="3543"/>
  <c r="AB55" i="3543"/>
  <c r="AC55" i="3543"/>
  <c r="AD55" i="3543"/>
  <c r="AE55" i="3543"/>
  <c r="AF55" i="3543"/>
  <c r="AG55" i="3543"/>
  <c r="AH55" i="3543"/>
  <c r="AI55" i="3543"/>
  <c r="AJ55" i="3543"/>
  <c r="AK55" i="3543"/>
  <c r="AL55" i="3543"/>
  <c r="AM55" i="3543"/>
  <c r="AN55" i="3543"/>
  <c r="AO55" i="3543"/>
  <c r="AP55" i="3543"/>
  <c r="AQ55" i="3543"/>
  <c r="AR55" i="3543"/>
  <c r="AS55" i="3543"/>
  <c r="AT55" i="3543"/>
  <c r="AU55" i="3543"/>
  <c r="AV55" i="3543"/>
  <c r="AW55" i="3543"/>
  <c r="AX55" i="3543"/>
  <c r="AY55" i="3543"/>
  <c r="AZ55" i="3543"/>
  <c r="BA55" i="3543"/>
  <c r="BB55" i="3543"/>
  <c r="BC55" i="3543"/>
  <c r="BD55" i="3543"/>
  <c r="BE55" i="3543"/>
  <c r="BF55" i="3543"/>
  <c r="BG55" i="3543"/>
  <c r="BH55" i="3543"/>
  <c r="BI55" i="3543"/>
  <c r="BJ55" i="3543"/>
  <c r="BK55" i="3543"/>
  <c r="BL55" i="3543"/>
  <c r="BM55" i="3543"/>
  <c r="BN55" i="3543"/>
  <c r="BO55" i="3543"/>
  <c r="BP55" i="3543"/>
  <c r="BQ55" i="3543"/>
  <c r="BR55" i="3543"/>
  <c r="BS55" i="3543"/>
  <c r="BT55" i="3543"/>
  <c r="BU55" i="3543"/>
  <c r="BV55" i="3543"/>
  <c r="BW55" i="3543"/>
  <c r="BX55" i="3543"/>
  <c r="BY55" i="3543"/>
  <c r="BZ55" i="3543"/>
  <c r="CA55" i="3543"/>
  <c r="CB55" i="3543"/>
  <c r="CC55" i="3543"/>
  <c r="CD55" i="3543"/>
  <c r="CE55" i="3543"/>
  <c r="CF55" i="3543"/>
  <c r="CG55" i="3543"/>
  <c r="CH55" i="3543"/>
  <c r="CI55" i="3543"/>
  <c r="CJ55" i="3543"/>
  <c r="CK55" i="3543"/>
  <c r="CL55" i="3543"/>
  <c r="CM55" i="3543"/>
  <c r="CN55" i="3543"/>
  <c r="CO55" i="3543"/>
  <c r="CP55" i="3543"/>
  <c r="CQ55" i="3543"/>
  <c r="CR55" i="3543"/>
  <c r="CS55" i="3543"/>
  <c r="CT55" i="3543"/>
  <c r="CU55" i="3543"/>
  <c r="CV55" i="3543"/>
  <c r="CW55" i="3543"/>
  <c r="CX55" i="3543"/>
  <c r="CY55" i="3543"/>
  <c r="CZ55" i="3543"/>
  <c r="DA55" i="3543"/>
  <c r="DB55" i="3543"/>
  <c r="DC55" i="3543"/>
  <c r="DD55" i="3543"/>
  <c r="DE55" i="3543"/>
  <c r="H56" i="3543"/>
  <c r="I56" i="3543"/>
  <c r="J56" i="3543"/>
  <c r="K56" i="3543"/>
  <c r="L56" i="3543"/>
  <c r="M56" i="3543"/>
  <c r="N56" i="3543"/>
  <c r="O56" i="3543"/>
  <c r="P56" i="3543"/>
  <c r="Q56" i="3543"/>
  <c r="R56" i="3543"/>
  <c r="S56" i="3543"/>
  <c r="T56" i="3543"/>
  <c r="U56" i="3543"/>
  <c r="V56" i="3543"/>
  <c r="W56" i="3543"/>
  <c r="X56" i="3543"/>
  <c r="Y56" i="3543"/>
  <c r="Z56" i="3543"/>
  <c r="AA56" i="3543"/>
  <c r="AB56" i="3543"/>
  <c r="AC56" i="3543"/>
  <c r="AD56" i="3543"/>
  <c r="AE56" i="3543"/>
  <c r="AF56" i="3543"/>
  <c r="AG56" i="3543"/>
  <c r="AH56" i="3543"/>
  <c r="AI56" i="3543"/>
  <c r="AJ56" i="3543"/>
  <c r="AK56" i="3543"/>
  <c r="AL56" i="3543"/>
  <c r="AM56" i="3543"/>
  <c r="AN56" i="3543"/>
  <c r="AO56" i="3543"/>
  <c r="AP56" i="3543"/>
  <c r="AQ56" i="3543"/>
  <c r="AR56" i="3543"/>
  <c r="AS56" i="3543"/>
  <c r="AT56" i="3543"/>
  <c r="AU56" i="3543"/>
  <c r="AV56" i="3543"/>
  <c r="AW56" i="3543"/>
  <c r="AX56" i="3543"/>
  <c r="AY56" i="3543"/>
  <c r="AZ56" i="3543"/>
  <c r="BA56" i="3543"/>
  <c r="BB56" i="3543"/>
  <c r="BC56" i="3543"/>
  <c r="BD56" i="3543"/>
  <c r="BE56" i="3543"/>
  <c r="BF56" i="3543"/>
  <c r="BG56" i="3543"/>
  <c r="BH56" i="3543"/>
  <c r="BI56" i="3543"/>
  <c r="BJ56" i="3543"/>
  <c r="BK56" i="3543"/>
  <c r="BL56" i="3543"/>
  <c r="BM56" i="3543"/>
  <c r="BN56" i="3543"/>
  <c r="BO56" i="3543"/>
  <c r="BP56" i="3543"/>
  <c r="BQ56" i="3543"/>
  <c r="BR56" i="3543"/>
  <c r="BS56" i="3543"/>
  <c r="BT56" i="3543"/>
  <c r="BU56" i="3543"/>
  <c r="BV56" i="3543"/>
  <c r="BW56" i="3543"/>
  <c r="BX56" i="3543"/>
  <c r="BY56" i="3543"/>
  <c r="BZ56" i="3543"/>
  <c r="CA56" i="3543"/>
  <c r="CB56" i="3543"/>
  <c r="CC56" i="3543"/>
  <c r="CD56" i="3543"/>
  <c r="CE56" i="3543"/>
  <c r="CF56" i="3543"/>
  <c r="CG56" i="3543"/>
  <c r="CH56" i="3543"/>
  <c r="CI56" i="3543"/>
  <c r="CJ56" i="3543"/>
  <c r="CK56" i="3543"/>
  <c r="CL56" i="3543"/>
  <c r="CM56" i="3543"/>
  <c r="CN56" i="3543"/>
  <c r="CO56" i="3543"/>
  <c r="CP56" i="3543"/>
  <c r="CQ56" i="3543"/>
  <c r="CR56" i="3543"/>
  <c r="CS56" i="3543"/>
  <c r="CT56" i="3543"/>
  <c r="CU56" i="3543"/>
  <c r="CV56" i="3543"/>
  <c r="CW56" i="3543"/>
  <c r="CX56" i="3543"/>
  <c r="CY56" i="3543"/>
  <c r="CZ56" i="3543"/>
  <c r="DA56" i="3543"/>
  <c r="DB56" i="3543"/>
  <c r="DC56" i="3543"/>
  <c r="DD56" i="3543"/>
  <c r="DE56" i="3543"/>
  <c r="H57" i="3543"/>
  <c r="I57" i="3543"/>
  <c r="J57" i="3543"/>
  <c r="K57" i="3543"/>
  <c r="L57" i="3543"/>
  <c r="M57" i="3543"/>
  <c r="N57" i="3543"/>
  <c r="O57" i="3543"/>
  <c r="P57" i="3543"/>
  <c r="Q57" i="3543"/>
  <c r="R57" i="3543"/>
  <c r="S57" i="3543"/>
  <c r="T57" i="3543"/>
  <c r="U57" i="3543"/>
  <c r="V57" i="3543"/>
  <c r="W57" i="3543"/>
  <c r="X57" i="3543"/>
  <c r="Y57" i="3543"/>
  <c r="Z57" i="3543"/>
  <c r="AA57" i="3543"/>
  <c r="AB57" i="3543"/>
  <c r="AC57" i="3543"/>
  <c r="AD57" i="3543"/>
  <c r="AE57" i="3543"/>
  <c r="AF57" i="3543"/>
  <c r="AG57" i="3543"/>
  <c r="AH57" i="3543"/>
  <c r="AI57" i="3543"/>
  <c r="AJ57" i="3543"/>
  <c r="AK57" i="3543"/>
  <c r="AL57" i="3543"/>
  <c r="AM57" i="3543"/>
  <c r="AN57" i="3543"/>
  <c r="AO57" i="3543"/>
  <c r="AP57" i="3543"/>
  <c r="AQ57" i="3543"/>
  <c r="AR57" i="3543"/>
  <c r="AS57" i="3543"/>
  <c r="AT57" i="3543"/>
  <c r="AU57" i="3543"/>
  <c r="AV57" i="3543"/>
  <c r="AW57" i="3543"/>
  <c r="AX57" i="3543"/>
  <c r="AY57" i="3543"/>
  <c r="AZ57" i="3543"/>
  <c r="BA57" i="3543"/>
  <c r="BB57" i="3543"/>
  <c r="BC57" i="3543"/>
  <c r="BD57" i="3543"/>
  <c r="BE57" i="3543"/>
  <c r="BF57" i="3543"/>
  <c r="BG57" i="3543"/>
  <c r="BH57" i="3543"/>
  <c r="BI57" i="3543"/>
  <c r="BJ57" i="3543"/>
  <c r="BK57" i="3543"/>
  <c r="BL57" i="3543"/>
  <c r="BM57" i="3543"/>
  <c r="BN57" i="3543"/>
  <c r="BO57" i="3543"/>
  <c r="BP57" i="3543"/>
  <c r="BQ57" i="3543"/>
  <c r="BR57" i="3543"/>
  <c r="BS57" i="3543"/>
  <c r="BT57" i="3543"/>
  <c r="BU57" i="3543"/>
  <c r="BV57" i="3543"/>
  <c r="BW57" i="3543"/>
  <c r="BX57" i="3543"/>
  <c r="BY57" i="3543"/>
  <c r="BZ57" i="3543"/>
  <c r="CA57" i="3543"/>
  <c r="CB57" i="3543"/>
  <c r="CC57" i="3543"/>
  <c r="CD57" i="3543"/>
  <c r="CE57" i="3543"/>
  <c r="CF57" i="3543"/>
  <c r="CG57" i="3543"/>
  <c r="CH57" i="3543"/>
  <c r="CI57" i="3543"/>
  <c r="CJ57" i="3543"/>
  <c r="CK57" i="3543"/>
  <c r="CL57" i="3543"/>
  <c r="CM57" i="3543"/>
  <c r="CN57" i="3543"/>
  <c r="CO57" i="3543"/>
  <c r="CP57" i="3543"/>
  <c r="CQ57" i="3543"/>
  <c r="CR57" i="3543"/>
  <c r="CS57" i="3543"/>
  <c r="CT57" i="3543"/>
  <c r="CU57" i="3543"/>
  <c r="CV57" i="3543"/>
  <c r="CW57" i="3543"/>
  <c r="CX57" i="3543"/>
  <c r="CY57" i="3543"/>
  <c r="CZ57" i="3543"/>
  <c r="DA57" i="3543"/>
  <c r="DB57" i="3543"/>
  <c r="DC57" i="3543"/>
  <c r="DD57" i="3543"/>
  <c r="DE57" i="3543"/>
  <c r="H58" i="3543"/>
  <c r="I58" i="3543"/>
  <c r="J58" i="3543"/>
  <c r="K58" i="3543"/>
  <c r="L58" i="3543"/>
  <c r="M58" i="3543"/>
  <c r="N58" i="3543"/>
  <c r="O58" i="3543"/>
  <c r="P58" i="3543"/>
  <c r="Q58" i="3543"/>
  <c r="R58" i="3543"/>
  <c r="S58" i="3543"/>
  <c r="T58" i="3543"/>
  <c r="U58" i="3543"/>
  <c r="V58" i="3543"/>
  <c r="W58" i="3543"/>
  <c r="X58" i="3543"/>
  <c r="Y58" i="3543"/>
  <c r="Z58" i="3543"/>
  <c r="AA58" i="3543"/>
  <c r="AB58" i="3543"/>
  <c r="AC58" i="3543"/>
  <c r="AD58" i="3543"/>
  <c r="AE58" i="3543"/>
  <c r="AF58" i="3543"/>
  <c r="AG58" i="3543"/>
  <c r="AH58" i="3543"/>
  <c r="AI58" i="3543"/>
  <c r="AJ58" i="3543"/>
  <c r="AK58" i="3543"/>
  <c r="AL58" i="3543"/>
  <c r="AM58" i="3543"/>
  <c r="AN58" i="3543"/>
  <c r="AO58" i="3543"/>
  <c r="AP58" i="3543"/>
  <c r="AQ58" i="3543"/>
  <c r="AR58" i="3543"/>
  <c r="AS58" i="3543"/>
  <c r="AT58" i="3543"/>
  <c r="AU58" i="3543"/>
  <c r="AV58" i="3543"/>
  <c r="AW58" i="3543"/>
  <c r="AX58" i="3543"/>
  <c r="AY58" i="3543"/>
  <c r="AZ58" i="3543"/>
  <c r="BA58" i="3543"/>
  <c r="BB58" i="3543"/>
  <c r="BC58" i="3543"/>
  <c r="BD58" i="3543"/>
  <c r="BE58" i="3543"/>
  <c r="BF58" i="3543"/>
  <c r="BG58" i="3543"/>
  <c r="BH58" i="3543"/>
  <c r="BI58" i="3543"/>
  <c r="BJ58" i="3543"/>
  <c r="BK58" i="3543"/>
  <c r="BL58" i="3543"/>
  <c r="BM58" i="3543"/>
  <c r="BN58" i="3543"/>
  <c r="BO58" i="3543"/>
  <c r="BP58" i="3543"/>
  <c r="BQ58" i="3543"/>
  <c r="BR58" i="3543"/>
  <c r="BS58" i="3543"/>
  <c r="BT58" i="3543"/>
  <c r="BU58" i="3543"/>
  <c r="BV58" i="3543"/>
  <c r="BW58" i="3543"/>
  <c r="BX58" i="3543"/>
  <c r="BY58" i="3543"/>
  <c r="BZ58" i="3543"/>
  <c r="CA58" i="3543"/>
  <c r="CB58" i="3543"/>
  <c r="CC58" i="3543"/>
  <c r="CD58" i="3543"/>
  <c r="CE58" i="3543"/>
  <c r="CF58" i="3543"/>
  <c r="CG58" i="3543"/>
  <c r="CH58" i="3543"/>
  <c r="CI58" i="3543"/>
  <c r="CJ58" i="3543"/>
  <c r="CK58" i="3543"/>
  <c r="CL58" i="3543"/>
  <c r="CM58" i="3543"/>
  <c r="CN58" i="3543"/>
  <c r="CO58" i="3543"/>
  <c r="CP58" i="3543"/>
  <c r="CQ58" i="3543"/>
  <c r="CR58" i="3543"/>
  <c r="CS58" i="3543"/>
  <c r="CT58" i="3543"/>
  <c r="CU58" i="3543"/>
  <c r="CV58" i="3543"/>
  <c r="CW58" i="3543"/>
  <c r="CX58" i="3543"/>
  <c r="CY58" i="3543"/>
  <c r="CZ58" i="3543"/>
  <c r="DA58" i="3543"/>
  <c r="DB58" i="3543"/>
  <c r="DC58" i="3543"/>
  <c r="DD58" i="3543"/>
  <c r="DE58" i="3543"/>
  <c r="H59" i="3543"/>
  <c r="I59" i="3543"/>
  <c r="J59" i="3543"/>
  <c r="K59" i="3543"/>
  <c r="L59" i="3543"/>
  <c r="M59" i="3543"/>
  <c r="N59" i="3543"/>
  <c r="O59" i="3543"/>
  <c r="P59" i="3543"/>
  <c r="Q59" i="3543"/>
  <c r="R59" i="3543"/>
  <c r="S59" i="3543"/>
  <c r="T59" i="3543"/>
  <c r="U59" i="3543"/>
  <c r="V59" i="3543"/>
  <c r="W59" i="3543"/>
  <c r="X59" i="3543"/>
  <c r="Y59" i="3543"/>
  <c r="Z59" i="3543"/>
  <c r="AA59" i="3543"/>
  <c r="AB59" i="3543"/>
  <c r="AC59" i="3543"/>
  <c r="AD59" i="3543"/>
  <c r="AE59" i="3543"/>
  <c r="AF59" i="3543"/>
  <c r="AG59" i="3543"/>
  <c r="AH59" i="3543"/>
  <c r="AI59" i="3543"/>
  <c r="AJ59" i="3543"/>
  <c r="AK59" i="3543"/>
  <c r="AL59" i="3543"/>
  <c r="AM59" i="3543"/>
  <c r="AN59" i="3543"/>
  <c r="AO59" i="3543"/>
  <c r="AP59" i="3543"/>
  <c r="AQ59" i="3543"/>
  <c r="AR59" i="3543"/>
  <c r="AS59" i="3543"/>
  <c r="AT59" i="3543"/>
  <c r="AU59" i="3543"/>
  <c r="AV59" i="3543"/>
  <c r="AW59" i="3543"/>
  <c r="AX59" i="3543"/>
  <c r="AY59" i="3543"/>
  <c r="AZ59" i="3543"/>
  <c r="BA59" i="3543"/>
  <c r="BB59" i="3543"/>
  <c r="BC59" i="3543"/>
  <c r="BD59" i="3543"/>
  <c r="BE59" i="3543"/>
  <c r="BF59" i="3543"/>
  <c r="BG59" i="3543"/>
  <c r="BH59" i="3543"/>
  <c r="BI59" i="3543"/>
  <c r="BJ59" i="3543"/>
  <c r="BK59" i="3543"/>
  <c r="BL59" i="3543"/>
  <c r="BM59" i="3543"/>
  <c r="BN59" i="3543"/>
  <c r="BO59" i="3543"/>
  <c r="BP59" i="3543"/>
  <c r="BQ59" i="3543"/>
  <c r="BR59" i="3543"/>
  <c r="BS59" i="3543"/>
  <c r="BT59" i="3543"/>
  <c r="BU59" i="3543"/>
  <c r="BV59" i="3543"/>
  <c r="BW59" i="3543"/>
  <c r="BX59" i="3543"/>
  <c r="BY59" i="3543"/>
  <c r="BZ59" i="3543"/>
  <c r="CA59" i="3543"/>
  <c r="CB59" i="3543"/>
  <c r="CC59" i="3543"/>
  <c r="CD59" i="3543"/>
  <c r="CE59" i="3543"/>
  <c r="CF59" i="3543"/>
  <c r="CG59" i="3543"/>
  <c r="CH59" i="3543"/>
  <c r="CI59" i="3543"/>
  <c r="CJ59" i="3543"/>
  <c r="CK59" i="3543"/>
  <c r="CL59" i="3543"/>
  <c r="CM59" i="3543"/>
  <c r="CN59" i="3543"/>
  <c r="CO59" i="3543"/>
  <c r="CP59" i="3543"/>
  <c r="CQ59" i="3543"/>
  <c r="CR59" i="3543"/>
  <c r="CS59" i="3543"/>
  <c r="CT59" i="3543"/>
  <c r="CU59" i="3543"/>
  <c r="CV59" i="3543"/>
  <c r="CW59" i="3543"/>
  <c r="CX59" i="3543"/>
  <c r="CY59" i="3543"/>
  <c r="CZ59" i="3543"/>
  <c r="DA59" i="3543"/>
  <c r="DB59" i="3543"/>
  <c r="DC59" i="3543"/>
  <c r="DD59" i="3543"/>
  <c r="DE59" i="3543"/>
  <c r="H60" i="3543"/>
  <c r="I60" i="3543"/>
  <c r="J60" i="3543"/>
  <c r="K60" i="3543"/>
  <c r="L60" i="3543"/>
  <c r="M60" i="3543"/>
  <c r="N60" i="3543"/>
  <c r="O60" i="3543"/>
  <c r="P60" i="3543"/>
  <c r="Q60" i="3543"/>
  <c r="R60" i="3543"/>
  <c r="S60" i="3543"/>
  <c r="T60" i="3543"/>
  <c r="U60" i="3543"/>
  <c r="V60" i="3543"/>
  <c r="W60" i="3543"/>
  <c r="X60" i="3543"/>
  <c r="Y60" i="3543"/>
  <c r="Z60" i="3543"/>
  <c r="AA60" i="3543"/>
  <c r="AB60" i="3543"/>
  <c r="AC60" i="3543"/>
  <c r="AD60" i="3543"/>
  <c r="AE60" i="3543"/>
  <c r="AF60" i="3543"/>
  <c r="AG60" i="3543"/>
  <c r="AH60" i="3543"/>
  <c r="AI60" i="3543"/>
  <c r="AJ60" i="3543"/>
  <c r="AK60" i="3543"/>
  <c r="AL60" i="3543"/>
  <c r="AM60" i="3543"/>
  <c r="AN60" i="3543"/>
  <c r="AO60" i="3543"/>
  <c r="AP60" i="3543"/>
  <c r="AQ60" i="3543"/>
  <c r="AR60" i="3543"/>
  <c r="AS60" i="3543"/>
  <c r="AT60" i="3543"/>
  <c r="AU60" i="3543"/>
  <c r="AV60" i="3543"/>
  <c r="AW60" i="3543"/>
  <c r="AX60" i="3543"/>
  <c r="AY60" i="3543"/>
  <c r="AZ60" i="3543"/>
  <c r="BA60" i="3543"/>
  <c r="BB60" i="3543"/>
  <c r="BC60" i="3543"/>
  <c r="BD60" i="3543"/>
  <c r="BE60" i="3543"/>
  <c r="BF60" i="3543"/>
  <c r="BG60" i="3543"/>
  <c r="BH60" i="3543"/>
  <c r="BI60" i="3543"/>
  <c r="BJ60" i="3543"/>
  <c r="BK60" i="3543"/>
  <c r="BL60" i="3543"/>
  <c r="BM60" i="3543"/>
  <c r="BN60" i="3543"/>
  <c r="BO60" i="3543"/>
  <c r="BP60" i="3543"/>
  <c r="BQ60" i="3543"/>
  <c r="BR60" i="3543"/>
  <c r="BS60" i="3543"/>
  <c r="BT60" i="3543"/>
  <c r="BU60" i="3543"/>
  <c r="BV60" i="3543"/>
  <c r="BW60" i="3543"/>
  <c r="BX60" i="3543"/>
  <c r="BY60" i="3543"/>
  <c r="BZ60" i="3543"/>
  <c r="CA60" i="3543"/>
  <c r="CB60" i="3543"/>
  <c r="CC60" i="3543"/>
  <c r="CD60" i="3543"/>
  <c r="CE60" i="3543"/>
  <c r="CF60" i="3543"/>
  <c r="CG60" i="3543"/>
  <c r="CH60" i="3543"/>
  <c r="CI60" i="3543"/>
  <c r="CJ60" i="3543"/>
  <c r="CK60" i="3543"/>
  <c r="CL60" i="3543"/>
  <c r="CM60" i="3543"/>
  <c r="CN60" i="3543"/>
  <c r="CO60" i="3543"/>
  <c r="CP60" i="3543"/>
  <c r="CQ60" i="3543"/>
  <c r="CR60" i="3543"/>
  <c r="CS60" i="3543"/>
  <c r="CT60" i="3543"/>
  <c r="CU60" i="3543"/>
  <c r="CV60" i="3543"/>
  <c r="CW60" i="3543"/>
  <c r="CX60" i="3543"/>
  <c r="CY60" i="3543"/>
  <c r="CZ60" i="3543"/>
  <c r="DA60" i="3543"/>
  <c r="DB60" i="3543"/>
  <c r="DC60" i="3543"/>
  <c r="DD60" i="3543"/>
  <c r="DE60" i="3543"/>
  <c r="H61" i="3543"/>
  <c r="I61" i="3543"/>
  <c r="J61" i="3543"/>
  <c r="K61" i="3543"/>
  <c r="L61" i="3543"/>
  <c r="M61" i="3543"/>
  <c r="N61" i="3543"/>
  <c r="O61" i="3543"/>
  <c r="P61" i="3543"/>
  <c r="Q61" i="3543"/>
  <c r="R61" i="3543"/>
  <c r="S61" i="3543"/>
  <c r="T61" i="3543"/>
  <c r="U61" i="3543"/>
  <c r="V61" i="3543"/>
  <c r="W61" i="3543"/>
  <c r="X61" i="3543"/>
  <c r="Y61" i="3543"/>
  <c r="Z61" i="3543"/>
  <c r="AA61" i="3543"/>
  <c r="AB61" i="3543"/>
  <c r="AC61" i="3543"/>
  <c r="AD61" i="3543"/>
  <c r="AE61" i="3543"/>
  <c r="AF61" i="3543"/>
  <c r="AG61" i="3543"/>
  <c r="AH61" i="3543"/>
  <c r="AI61" i="3543"/>
  <c r="AJ61" i="3543"/>
  <c r="AK61" i="3543"/>
  <c r="AL61" i="3543"/>
  <c r="AM61" i="3543"/>
  <c r="AN61" i="3543"/>
  <c r="AO61" i="3543"/>
  <c r="AP61" i="3543"/>
  <c r="AQ61" i="3543"/>
  <c r="AR61" i="3543"/>
  <c r="AS61" i="3543"/>
  <c r="AT61" i="3543"/>
  <c r="AU61" i="3543"/>
  <c r="AV61" i="3543"/>
  <c r="AW61" i="3543"/>
  <c r="AX61" i="3543"/>
  <c r="AY61" i="3543"/>
  <c r="AZ61" i="3543"/>
  <c r="BA61" i="3543"/>
  <c r="BB61" i="3543"/>
  <c r="BC61" i="3543"/>
  <c r="BD61" i="3543"/>
  <c r="BE61" i="3543"/>
  <c r="BF61" i="3543"/>
  <c r="BG61" i="3543"/>
  <c r="BH61" i="3543"/>
  <c r="BI61" i="3543"/>
  <c r="BJ61" i="3543"/>
  <c r="BK61" i="3543"/>
  <c r="BL61" i="3543"/>
  <c r="BM61" i="3543"/>
  <c r="BN61" i="3543"/>
  <c r="BO61" i="3543"/>
  <c r="BP61" i="3543"/>
  <c r="BQ61" i="3543"/>
  <c r="BR61" i="3543"/>
  <c r="BS61" i="3543"/>
  <c r="BT61" i="3543"/>
  <c r="BU61" i="3543"/>
  <c r="BV61" i="3543"/>
  <c r="BW61" i="3543"/>
  <c r="BX61" i="3543"/>
  <c r="BY61" i="3543"/>
  <c r="BZ61" i="3543"/>
  <c r="CA61" i="3543"/>
  <c r="CB61" i="3543"/>
  <c r="CC61" i="3543"/>
  <c r="CD61" i="3543"/>
  <c r="CE61" i="3543"/>
  <c r="CF61" i="3543"/>
  <c r="CG61" i="3543"/>
  <c r="CH61" i="3543"/>
  <c r="CI61" i="3543"/>
  <c r="CJ61" i="3543"/>
  <c r="CK61" i="3543"/>
  <c r="CL61" i="3543"/>
  <c r="CM61" i="3543"/>
  <c r="CN61" i="3543"/>
  <c r="CO61" i="3543"/>
  <c r="CP61" i="3543"/>
  <c r="CQ61" i="3543"/>
  <c r="CR61" i="3543"/>
  <c r="CS61" i="3543"/>
  <c r="CT61" i="3543"/>
  <c r="CU61" i="3543"/>
  <c r="CV61" i="3543"/>
  <c r="CW61" i="3543"/>
  <c r="CX61" i="3543"/>
  <c r="CY61" i="3543"/>
  <c r="CZ61" i="3543"/>
  <c r="DA61" i="3543"/>
  <c r="DB61" i="3543"/>
  <c r="DC61" i="3543"/>
  <c r="DD61" i="3543"/>
  <c r="DE61" i="3543"/>
  <c r="H62" i="3543"/>
  <c r="I62" i="3543"/>
  <c r="J62" i="3543"/>
  <c r="K62" i="3543"/>
  <c r="L62" i="3543"/>
  <c r="M62" i="3543"/>
  <c r="N62" i="3543"/>
  <c r="O62" i="3543"/>
  <c r="P62" i="3543"/>
  <c r="Q62" i="3543"/>
  <c r="R62" i="3543"/>
  <c r="S62" i="3543"/>
  <c r="T62" i="3543"/>
  <c r="U62" i="3543"/>
  <c r="V62" i="3543"/>
  <c r="W62" i="3543"/>
  <c r="X62" i="3543"/>
  <c r="Y62" i="3543"/>
  <c r="Z62" i="3543"/>
  <c r="AA62" i="3543"/>
  <c r="AB62" i="3543"/>
  <c r="AC62" i="3543"/>
  <c r="AD62" i="3543"/>
  <c r="AE62" i="3543"/>
  <c r="AF62" i="3543"/>
  <c r="AG62" i="3543"/>
  <c r="AH62" i="3543"/>
  <c r="AI62" i="3543"/>
  <c r="AJ62" i="3543"/>
  <c r="AK62" i="3543"/>
  <c r="AL62" i="3543"/>
  <c r="AM62" i="3543"/>
  <c r="AN62" i="3543"/>
  <c r="AO62" i="3543"/>
  <c r="AP62" i="3543"/>
  <c r="AQ62" i="3543"/>
  <c r="AR62" i="3543"/>
  <c r="AS62" i="3543"/>
  <c r="AT62" i="3543"/>
  <c r="AU62" i="3543"/>
  <c r="AV62" i="3543"/>
  <c r="AW62" i="3543"/>
  <c r="AX62" i="3543"/>
  <c r="AY62" i="3543"/>
  <c r="AZ62" i="3543"/>
  <c r="BA62" i="3543"/>
  <c r="BB62" i="3543"/>
  <c r="BC62" i="3543"/>
  <c r="BD62" i="3543"/>
  <c r="BE62" i="3543"/>
  <c r="BF62" i="3543"/>
  <c r="BG62" i="3543"/>
  <c r="BH62" i="3543"/>
  <c r="BI62" i="3543"/>
  <c r="BJ62" i="3543"/>
  <c r="BK62" i="3543"/>
  <c r="BL62" i="3543"/>
  <c r="BM62" i="3543"/>
  <c r="BN62" i="3543"/>
  <c r="BO62" i="3543"/>
  <c r="BP62" i="3543"/>
  <c r="BQ62" i="3543"/>
  <c r="BR62" i="3543"/>
  <c r="BS62" i="3543"/>
  <c r="BT62" i="3543"/>
  <c r="BU62" i="3543"/>
  <c r="BV62" i="3543"/>
  <c r="BW62" i="3543"/>
  <c r="BX62" i="3543"/>
  <c r="BY62" i="3543"/>
  <c r="BZ62" i="3543"/>
  <c r="CA62" i="3543"/>
  <c r="CB62" i="3543"/>
  <c r="CC62" i="3543"/>
  <c r="CD62" i="3543"/>
  <c r="CE62" i="3543"/>
  <c r="CF62" i="3543"/>
  <c r="CG62" i="3543"/>
  <c r="CH62" i="3543"/>
  <c r="CI62" i="3543"/>
  <c r="CJ62" i="3543"/>
  <c r="CK62" i="3543"/>
  <c r="CL62" i="3543"/>
  <c r="CM62" i="3543"/>
  <c r="CN62" i="3543"/>
  <c r="CO62" i="3543"/>
  <c r="CP62" i="3543"/>
  <c r="CQ62" i="3543"/>
  <c r="CR62" i="3543"/>
  <c r="CS62" i="3543"/>
  <c r="CT62" i="3543"/>
  <c r="CU62" i="3543"/>
  <c r="CV62" i="3543"/>
  <c r="CW62" i="3543"/>
  <c r="CX62" i="3543"/>
  <c r="CY62" i="3543"/>
  <c r="CZ62" i="3543"/>
  <c r="DA62" i="3543"/>
  <c r="DB62" i="3543"/>
  <c r="DC62" i="3543"/>
  <c r="DD62" i="3543"/>
  <c r="DE62" i="3543"/>
  <c r="H63" i="3543"/>
  <c r="I63" i="3543"/>
  <c r="J63" i="3543"/>
  <c r="K63" i="3543"/>
  <c r="L63" i="3543"/>
  <c r="M63" i="3543"/>
  <c r="N63" i="3543"/>
  <c r="O63" i="3543"/>
  <c r="P63" i="3543"/>
  <c r="Q63" i="3543"/>
  <c r="R63" i="3543"/>
  <c r="S63" i="3543"/>
  <c r="T63" i="3543"/>
  <c r="U63" i="3543"/>
  <c r="V63" i="3543"/>
  <c r="W63" i="3543"/>
  <c r="X63" i="3543"/>
  <c r="Y63" i="3543"/>
  <c r="Z63" i="3543"/>
  <c r="AA63" i="3543"/>
  <c r="AB63" i="3543"/>
  <c r="AC63" i="3543"/>
  <c r="AD63" i="3543"/>
  <c r="AE63" i="3543"/>
  <c r="AF63" i="3543"/>
  <c r="AG63" i="3543"/>
  <c r="AH63" i="3543"/>
  <c r="AI63" i="3543"/>
  <c r="AJ63" i="3543"/>
  <c r="AK63" i="3543"/>
  <c r="AL63" i="3543"/>
  <c r="AM63" i="3543"/>
  <c r="AN63" i="3543"/>
  <c r="AO63" i="3543"/>
  <c r="AP63" i="3543"/>
  <c r="AQ63" i="3543"/>
  <c r="AR63" i="3543"/>
  <c r="AS63" i="3543"/>
  <c r="AT63" i="3543"/>
  <c r="AU63" i="3543"/>
  <c r="AV63" i="3543"/>
  <c r="AW63" i="3543"/>
  <c r="AX63" i="3543"/>
  <c r="AY63" i="3543"/>
  <c r="AZ63" i="3543"/>
  <c r="BA63" i="3543"/>
  <c r="BB63" i="3543"/>
  <c r="BC63" i="3543"/>
  <c r="BD63" i="3543"/>
  <c r="BE63" i="3543"/>
  <c r="BF63" i="3543"/>
  <c r="BG63" i="3543"/>
  <c r="BH63" i="3543"/>
  <c r="BI63" i="3543"/>
  <c r="BJ63" i="3543"/>
  <c r="BK63" i="3543"/>
  <c r="BL63" i="3543"/>
  <c r="BM63" i="3543"/>
  <c r="BN63" i="3543"/>
  <c r="BO63" i="3543"/>
  <c r="BP63" i="3543"/>
  <c r="BQ63" i="3543"/>
  <c r="BR63" i="3543"/>
  <c r="BS63" i="3543"/>
  <c r="BT63" i="3543"/>
  <c r="BU63" i="3543"/>
  <c r="BV63" i="3543"/>
  <c r="BW63" i="3543"/>
  <c r="BX63" i="3543"/>
  <c r="BY63" i="3543"/>
  <c r="BZ63" i="3543"/>
  <c r="CA63" i="3543"/>
  <c r="CB63" i="3543"/>
  <c r="CC63" i="3543"/>
  <c r="CD63" i="3543"/>
  <c r="CE63" i="3543"/>
  <c r="CF63" i="3543"/>
  <c r="CG63" i="3543"/>
  <c r="CH63" i="3543"/>
  <c r="CI63" i="3543"/>
  <c r="CJ63" i="3543"/>
  <c r="CK63" i="3543"/>
  <c r="CL63" i="3543"/>
  <c r="CM63" i="3543"/>
  <c r="CN63" i="3543"/>
  <c r="CO63" i="3543"/>
  <c r="CP63" i="3543"/>
  <c r="CQ63" i="3543"/>
  <c r="CR63" i="3543"/>
  <c r="CS63" i="3543"/>
  <c r="CT63" i="3543"/>
  <c r="CU63" i="3543"/>
  <c r="CV63" i="3543"/>
  <c r="CW63" i="3543"/>
  <c r="CX63" i="3543"/>
  <c r="CY63" i="3543"/>
  <c r="CZ63" i="3543"/>
  <c r="DA63" i="3543"/>
  <c r="DB63" i="3543"/>
  <c r="DC63" i="3543"/>
  <c r="DD63" i="3543"/>
  <c r="DE63" i="3543"/>
  <c r="H64" i="3543"/>
  <c r="I64" i="3543"/>
  <c r="J64" i="3543"/>
  <c r="K64" i="3543"/>
  <c r="L64" i="3543"/>
  <c r="M64" i="3543"/>
  <c r="N64" i="3543"/>
  <c r="O64" i="3543"/>
  <c r="P64" i="3543"/>
  <c r="Q64" i="3543"/>
  <c r="R64" i="3543"/>
  <c r="S64" i="3543"/>
  <c r="T64" i="3543"/>
  <c r="U64" i="3543"/>
  <c r="V64" i="3543"/>
  <c r="W64" i="3543"/>
  <c r="X64" i="3543"/>
  <c r="Y64" i="3543"/>
  <c r="Z64" i="3543"/>
  <c r="AA64" i="3543"/>
  <c r="AB64" i="3543"/>
  <c r="AC64" i="3543"/>
  <c r="AD64" i="3543"/>
  <c r="AE64" i="3543"/>
  <c r="AF64" i="3543"/>
  <c r="AG64" i="3543"/>
  <c r="AH64" i="3543"/>
  <c r="AI64" i="3543"/>
  <c r="AJ64" i="3543"/>
  <c r="AK64" i="3543"/>
  <c r="AL64" i="3543"/>
  <c r="AM64" i="3543"/>
  <c r="AN64" i="3543"/>
  <c r="AO64" i="3543"/>
  <c r="AP64" i="3543"/>
  <c r="AQ64" i="3543"/>
  <c r="AR64" i="3543"/>
  <c r="AS64" i="3543"/>
  <c r="AT64" i="3543"/>
  <c r="AU64" i="3543"/>
  <c r="AV64" i="3543"/>
  <c r="AW64" i="3543"/>
  <c r="AX64" i="3543"/>
  <c r="AY64" i="3543"/>
  <c r="AZ64" i="3543"/>
  <c r="BA64" i="3543"/>
  <c r="BB64" i="3543"/>
  <c r="BC64" i="3543"/>
  <c r="BD64" i="3543"/>
  <c r="BE64" i="3543"/>
  <c r="BF64" i="3543"/>
  <c r="BG64" i="3543"/>
  <c r="BH64" i="3543"/>
  <c r="BI64" i="3543"/>
  <c r="BJ64" i="3543"/>
  <c r="BK64" i="3543"/>
  <c r="BL64" i="3543"/>
  <c r="BM64" i="3543"/>
  <c r="BN64" i="3543"/>
  <c r="BO64" i="3543"/>
  <c r="BP64" i="3543"/>
  <c r="BQ64" i="3543"/>
  <c r="BR64" i="3543"/>
  <c r="BS64" i="3543"/>
  <c r="BT64" i="3543"/>
  <c r="BU64" i="3543"/>
  <c r="BV64" i="3543"/>
  <c r="BW64" i="3543"/>
  <c r="BX64" i="3543"/>
  <c r="BY64" i="3543"/>
  <c r="BZ64" i="3543"/>
  <c r="CA64" i="3543"/>
  <c r="CB64" i="3543"/>
  <c r="CC64" i="3543"/>
  <c r="CD64" i="3543"/>
  <c r="CE64" i="3543"/>
  <c r="CF64" i="3543"/>
  <c r="CG64" i="3543"/>
  <c r="CH64" i="3543"/>
  <c r="CI64" i="3543"/>
  <c r="CJ64" i="3543"/>
  <c r="CK64" i="3543"/>
  <c r="CL64" i="3543"/>
  <c r="CM64" i="3543"/>
  <c r="CN64" i="3543"/>
  <c r="CO64" i="3543"/>
  <c r="CP64" i="3543"/>
  <c r="CQ64" i="3543"/>
  <c r="CR64" i="3543"/>
  <c r="CS64" i="3543"/>
  <c r="CT64" i="3543"/>
  <c r="CU64" i="3543"/>
  <c r="CV64" i="3543"/>
  <c r="CW64" i="3543"/>
  <c r="CX64" i="3543"/>
  <c r="CY64" i="3543"/>
  <c r="CZ64" i="3543"/>
  <c r="DA64" i="3543"/>
  <c r="DB64" i="3543"/>
  <c r="DC64" i="3543"/>
  <c r="DD64" i="3543"/>
  <c r="DE64" i="3543"/>
  <c r="BY12" i="3543"/>
  <c r="BZ12" i="3543"/>
  <c r="CA12" i="3543"/>
  <c r="CB12" i="3543"/>
  <c r="CC12" i="3543"/>
  <c r="CD12" i="3543"/>
  <c r="CE12" i="3543"/>
  <c r="CF12" i="3543"/>
  <c r="CG12" i="3543"/>
  <c r="CH12" i="3543"/>
  <c r="CI12" i="3543"/>
  <c r="CJ12" i="3543"/>
  <c r="CK12" i="3543"/>
  <c r="CL12" i="3543"/>
  <c r="CM12" i="3543"/>
  <c r="CN12" i="3543"/>
  <c r="CO12" i="3543"/>
  <c r="CP12" i="3543"/>
  <c r="CQ12" i="3543"/>
  <c r="CR12" i="3543"/>
  <c r="CS12" i="3543"/>
  <c r="CT12" i="3543"/>
  <c r="CU12" i="3543"/>
  <c r="CV12" i="3543"/>
  <c r="CW12" i="3543"/>
  <c r="CX12" i="3543"/>
  <c r="CY12" i="3543"/>
  <c r="CZ12" i="3543"/>
  <c r="DA12" i="3543"/>
  <c r="DB12" i="3543"/>
  <c r="DC12" i="3543"/>
  <c r="DD12" i="3543"/>
  <c r="DE12" i="3543"/>
  <c r="BX12" i="3543"/>
  <c r="AQ12" i="3543"/>
  <c r="AR12" i="3543"/>
  <c r="AS12" i="3543"/>
  <c r="AT12" i="3543"/>
  <c r="AU12" i="3543"/>
  <c r="AV12" i="3543"/>
  <c r="AW12" i="3543"/>
  <c r="AX12" i="3543"/>
  <c r="AY12" i="3543"/>
  <c r="AZ12" i="3543"/>
  <c r="BA12" i="3543"/>
  <c r="BB12" i="3543"/>
  <c r="BC12" i="3543"/>
  <c r="BD12" i="3543"/>
  <c r="BE12" i="3543"/>
  <c r="BF12" i="3543"/>
  <c r="BG12" i="3543"/>
  <c r="BH12" i="3543"/>
  <c r="BI12" i="3543"/>
  <c r="BJ12" i="3543"/>
  <c r="BK12" i="3543"/>
  <c r="BL12" i="3543"/>
  <c r="BM12" i="3543"/>
  <c r="BN12" i="3543"/>
  <c r="BO12" i="3543"/>
  <c r="BP12" i="3543"/>
  <c r="BQ12" i="3543"/>
  <c r="BR12" i="3543"/>
  <c r="BS12" i="3543"/>
  <c r="BT12" i="3543"/>
  <c r="BU12" i="3543"/>
  <c r="BV12" i="3543"/>
  <c r="BW12" i="3543"/>
  <c r="AP12" i="3543"/>
  <c r="I12" i="3543"/>
  <c r="J12" i="3543"/>
  <c r="K12" i="3543"/>
  <c r="L12" i="3543"/>
  <c r="M12" i="3543"/>
  <c r="N12" i="3543"/>
  <c r="O12" i="3543"/>
  <c r="P12" i="3543"/>
  <c r="Q12" i="3543"/>
  <c r="R12" i="3543"/>
  <c r="S12" i="3543"/>
  <c r="T12" i="3543"/>
  <c r="U12" i="3543"/>
  <c r="V12" i="3543"/>
  <c r="W12" i="3543"/>
  <c r="X12" i="3543"/>
  <c r="Y12" i="3543"/>
  <c r="Z12" i="3543"/>
  <c r="AA12" i="3543"/>
  <c r="AB12" i="3543"/>
  <c r="AC12" i="3543"/>
  <c r="AD12" i="3543"/>
  <c r="AE12" i="3543"/>
  <c r="AF12" i="3543"/>
  <c r="AG12" i="3543"/>
  <c r="AH12" i="3543"/>
  <c r="AI12" i="3543"/>
  <c r="AJ12" i="3543"/>
  <c r="AK12" i="3543"/>
  <c r="AL12" i="3543"/>
  <c r="AM12" i="3543"/>
  <c r="AN12" i="3543"/>
  <c r="AO12" i="3543"/>
  <c r="H12" i="3543"/>
  <c r="I34" i="3524"/>
  <c r="O27" i="3519" a="1"/>
  <c r="O27" i="3519" s="1"/>
  <c r="O28" i="3519" s="1" a="1"/>
  <c r="O28" i="3519" s="1"/>
  <c r="F14" i="3543"/>
  <c r="F15" i="3543"/>
  <c r="F16" i="3543"/>
  <c r="F17" i="3543"/>
  <c r="F18" i="3543"/>
  <c r="F19" i="3543"/>
  <c r="F20" i="3543"/>
  <c r="F21" i="3543"/>
  <c r="F22" i="3543"/>
  <c r="F23" i="3543"/>
  <c r="F24" i="3543"/>
  <c r="F25" i="3543"/>
  <c r="F26" i="3543"/>
  <c r="F27" i="3543"/>
  <c r="F28" i="3543"/>
  <c r="F29" i="3543"/>
  <c r="F30" i="3543"/>
  <c r="F31" i="3543"/>
  <c r="F32" i="3543"/>
  <c r="F33" i="3543"/>
  <c r="F34" i="3543"/>
  <c r="F35" i="3543"/>
  <c r="F36" i="3543"/>
  <c r="F37" i="3543"/>
  <c r="F38" i="3543"/>
  <c r="F39" i="3543"/>
  <c r="F40" i="3543"/>
  <c r="F41" i="3543"/>
  <c r="F42" i="3543"/>
  <c r="F43" i="3543"/>
  <c r="F44" i="3543"/>
  <c r="F45" i="3543"/>
  <c r="F46" i="3543"/>
  <c r="F47" i="3543"/>
  <c r="F48" i="3543"/>
  <c r="F49" i="3543"/>
  <c r="F50" i="3543"/>
  <c r="F51" i="3543"/>
  <c r="F52" i="3543"/>
  <c r="F53" i="3543"/>
  <c r="F54" i="3543"/>
  <c r="F55" i="3543"/>
  <c r="F56" i="3543"/>
  <c r="F57" i="3543"/>
  <c r="F58" i="3543"/>
  <c r="F59" i="3543"/>
  <c r="F60" i="3543"/>
  <c r="F61" i="3543"/>
  <c r="F62" i="3543"/>
  <c r="F63" i="3543"/>
  <c r="F64" i="3543"/>
  <c r="DE65" i="3543" l="1"/>
  <c r="BQ65" i="3543"/>
  <c r="AK65" i="3543"/>
  <c r="DC65" i="3543"/>
  <c r="CU65" i="3543"/>
  <c r="CM65" i="3543"/>
  <c r="CE65" i="3543"/>
  <c r="BW65" i="3543"/>
  <c r="BO65" i="3543"/>
  <c r="BG65" i="3543"/>
  <c r="AY65" i="3543"/>
  <c r="AQ65" i="3543"/>
  <c r="AI65" i="3543"/>
  <c r="AA65" i="3543"/>
  <c r="S65" i="3543"/>
  <c r="K65" i="3543"/>
  <c r="CG65" i="3543"/>
  <c r="BA65" i="3543"/>
  <c r="U65" i="3543"/>
  <c r="CV65" i="3543"/>
  <c r="BP65" i="3543"/>
  <c r="AJ65" i="3543"/>
  <c r="DB65" i="3543"/>
  <c r="CT65" i="3543"/>
  <c r="CL65" i="3543"/>
  <c r="CD65" i="3543"/>
  <c r="BV65" i="3543"/>
  <c r="BN65" i="3543"/>
  <c r="BF65" i="3543"/>
  <c r="AX65" i="3543"/>
  <c r="AP65" i="3543"/>
  <c r="AH65" i="3543"/>
  <c r="Z65" i="3543"/>
  <c r="R65" i="3543"/>
  <c r="J65" i="3543"/>
  <c r="CS65" i="3543"/>
  <c r="CK65" i="3543"/>
  <c r="CC65" i="3543"/>
  <c r="BU65" i="3543"/>
  <c r="BM65" i="3543"/>
  <c r="BE65" i="3543"/>
  <c r="AW65" i="3543"/>
  <c r="AO65" i="3543"/>
  <c r="AG65" i="3543"/>
  <c r="Y65" i="3543"/>
  <c r="Q65" i="3543"/>
  <c r="I65" i="3543"/>
  <c r="CW65" i="3543"/>
  <c r="BY65" i="3543"/>
  <c r="AS65" i="3543"/>
  <c r="M65" i="3543"/>
  <c r="DD65" i="3543"/>
  <c r="CF65" i="3543"/>
  <c r="AZ65" i="3543"/>
  <c r="L65" i="3543"/>
  <c r="CZ65" i="3543"/>
  <c r="CR65" i="3543"/>
  <c r="CJ65" i="3543"/>
  <c r="CB65" i="3543"/>
  <c r="BT65" i="3543"/>
  <c r="BL65" i="3543"/>
  <c r="BD65" i="3543"/>
  <c r="AV65" i="3543"/>
  <c r="AN65" i="3543"/>
  <c r="AF65" i="3543"/>
  <c r="X65" i="3543"/>
  <c r="P65" i="3543"/>
  <c r="CN65" i="3543"/>
  <c r="BH65" i="3543"/>
  <c r="AB65" i="3543"/>
  <c r="DA65" i="3543"/>
  <c r="CY65" i="3543"/>
  <c r="CQ65" i="3543"/>
  <c r="CI65" i="3543"/>
  <c r="CA65" i="3543"/>
  <c r="BS65" i="3543"/>
  <c r="BK65" i="3543"/>
  <c r="BC65" i="3543"/>
  <c r="AU65" i="3543"/>
  <c r="AM65" i="3543"/>
  <c r="AE65" i="3543"/>
  <c r="W65" i="3543"/>
  <c r="O65" i="3543"/>
  <c r="CO65" i="3543"/>
  <c r="BI65" i="3543"/>
  <c r="AC65" i="3543"/>
  <c r="BX65" i="3543"/>
  <c r="AR65" i="3543"/>
  <c r="T65" i="3543"/>
  <c r="CX65" i="3543"/>
  <c r="CP65" i="3543"/>
  <c r="CH65" i="3543"/>
  <c r="BZ65" i="3543"/>
  <c r="BR65" i="3543"/>
  <c r="BJ65" i="3543"/>
  <c r="BB65" i="3543"/>
  <c r="AT65" i="3543"/>
  <c r="AL65" i="3543"/>
  <c r="AD65" i="3543"/>
  <c r="V65" i="3543"/>
  <c r="N65" i="3543"/>
  <c r="DF12" i="3543"/>
  <c r="DF41" i="3543"/>
  <c r="DH41" i="3543" s="1"/>
  <c r="G41" i="3543" s="1"/>
  <c r="DF48" i="3543"/>
  <c r="DH48" i="3543" s="1"/>
  <c r="G48" i="3543" s="1"/>
  <c r="DF21" i="3543"/>
  <c r="DH21" i="3543" s="1"/>
  <c r="G21" i="3543" s="1"/>
  <c r="DF58" i="3543"/>
  <c r="DH58" i="3543" s="1"/>
  <c r="G58" i="3543" s="1"/>
  <c r="DF61" i="3543"/>
  <c r="DH61" i="3543" s="1"/>
  <c r="G61" i="3543" s="1"/>
  <c r="DF54" i="3543"/>
  <c r="DH54" i="3543" s="1"/>
  <c r="G54" i="3543" s="1"/>
  <c r="DF64" i="3543"/>
  <c r="DF18" i="3543"/>
  <c r="DH18" i="3543" s="1"/>
  <c r="G18" i="3543" s="1"/>
  <c r="DF42" i="3543"/>
  <c r="DH42" i="3543" s="1"/>
  <c r="G42" i="3543" s="1"/>
  <c r="DF45" i="3543"/>
  <c r="DH45" i="3543" s="1"/>
  <c r="G45" i="3543" s="1"/>
  <c r="DF52" i="3543"/>
  <c r="DH52" i="3543" s="1"/>
  <c r="G52" i="3543" s="1"/>
  <c r="DF55" i="3543"/>
  <c r="DH55" i="3543" s="1"/>
  <c r="G55" i="3543" s="1"/>
  <c r="DF59" i="3543"/>
  <c r="DH59" i="3543" s="1"/>
  <c r="G59" i="3543" s="1"/>
  <c r="DF49" i="3543"/>
  <c r="DH49" i="3543" s="1"/>
  <c r="G49" i="3543" s="1"/>
  <c r="DF62" i="3543"/>
  <c r="DH62" i="3543" s="1"/>
  <c r="G62" i="3543" s="1"/>
  <c r="DF19" i="3543"/>
  <c r="DH19" i="3543" s="1"/>
  <c r="G19" i="3543" s="1"/>
  <c r="DF39" i="3543"/>
  <c r="DH39" i="3543" s="1"/>
  <c r="G39" i="3543" s="1"/>
  <c r="DF43" i="3543"/>
  <c r="DH43" i="3543" s="1"/>
  <c r="G43" i="3543" s="1"/>
  <c r="DF56" i="3543"/>
  <c r="DH56" i="3543" s="1"/>
  <c r="G56" i="3543" s="1"/>
  <c r="DF46" i="3543"/>
  <c r="DH46" i="3543" s="1"/>
  <c r="G46" i="3543" s="1"/>
  <c r="DF50" i="3543"/>
  <c r="DH50" i="3543" s="1"/>
  <c r="G50" i="3543" s="1"/>
  <c r="DF53" i="3543"/>
  <c r="DH53" i="3543" s="1"/>
  <c r="G53" i="3543" s="1"/>
  <c r="DF60" i="3543"/>
  <c r="DH60" i="3543" s="1"/>
  <c r="G60" i="3543" s="1"/>
  <c r="DF63" i="3543"/>
  <c r="DH63" i="3543" s="1"/>
  <c r="G63" i="3543" s="1"/>
  <c r="DF20" i="3543"/>
  <c r="DH20" i="3543" s="1"/>
  <c r="G20" i="3543" s="1"/>
  <c r="DF40" i="3543"/>
  <c r="DH40" i="3543" s="1"/>
  <c r="G40" i="3543" s="1"/>
  <c r="DF57" i="3543"/>
  <c r="DH57" i="3543" s="1"/>
  <c r="G57" i="3543" s="1"/>
  <c r="DF17" i="3543"/>
  <c r="DH17" i="3543" s="1"/>
  <c r="G17" i="3543" s="1"/>
  <c r="DF44" i="3543"/>
  <c r="DF47" i="3543"/>
  <c r="DH47" i="3543" s="1"/>
  <c r="G47" i="3543" s="1"/>
  <c r="DF51" i="3543"/>
  <c r="DH51" i="3543" s="1"/>
  <c r="G51" i="3543" s="1"/>
  <c r="U28" i="3519" a="1"/>
  <c r="U28" i="3519" s="1"/>
  <c r="P28" i="3519" a="1"/>
  <c r="P28" i="3519" s="1"/>
  <c r="AB28" i="3519" a="1"/>
  <c r="AB28" i="3519" s="1"/>
  <c r="AI28" i="3519" a="1"/>
  <c r="AI28" i="3519" s="1"/>
  <c r="AA28" i="3519" a="1"/>
  <c r="AA28" i="3519" s="1"/>
  <c r="AC28" i="3519" a="1"/>
  <c r="AC28" i="3519" s="1"/>
  <c r="AH28" i="3519" a="1"/>
  <c r="AH28" i="3519" s="1"/>
  <c r="Z28" i="3519" a="1"/>
  <c r="Z28" i="3519" s="1"/>
  <c r="T28" i="3519" a="1"/>
  <c r="T28" i="3519" s="1"/>
  <c r="V28" i="3519" a="1"/>
  <c r="V28" i="3519" s="1"/>
  <c r="AG28" i="3519" a="1"/>
  <c r="AG28" i="3519" s="1"/>
  <c r="Y28" i="3519" a="1"/>
  <c r="Y28" i="3519" s="1"/>
  <c r="S28" i="3519" a="1"/>
  <c r="S28" i="3519" s="1"/>
  <c r="AF28" i="3519" a="1"/>
  <c r="AF28" i="3519" s="1"/>
  <c r="X28" i="3519" a="1"/>
  <c r="X28" i="3519" s="1"/>
  <c r="R28" i="3519" a="1"/>
  <c r="R28" i="3519" s="1"/>
  <c r="AD28" i="3519" a="1"/>
  <c r="AD28" i="3519" s="1"/>
  <c r="AE28" i="3519" a="1"/>
  <c r="AE28" i="3519" s="1"/>
  <c r="W28" i="3519" a="1"/>
  <c r="W28" i="3519" s="1"/>
  <c r="Q28" i="3519" a="1"/>
  <c r="Q28" i="3519" s="1"/>
  <c r="DF14" i="3543"/>
  <c r="DF13" i="3543"/>
  <c r="DF15" i="3543"/>
  <c r="M35" i="3519" a="1"/>
  <c r="M35" i="3519" l="1"/>
  <c r="DF32" i="3543"/>
  <c r="DH32" i="3543" s="1"/>
  <c r="G32" i="3543" s="1"/>
  <c r="DF26" i="3543"/>
  <c r="DH26" i="3543" s="1"/>
  <c r="G26" i="3543" s="1"/>
  <c r="DF30" i="3543"/>
  <c r="DH30" i="3543" s="1"/>
  <c r="G30" i="3543" s="1"/>
  <c r="DF31" i="3543"/>
  <c r="DH31" i="3543" s="1"/>
  <c r="G31" i="3543" s="1"/>
  <c r="DF29" i="3543"/>
  <c r="DH29" i="3543" s="1"/>
  <c r="G29" i="3543" s="1"/>
  <c r="DF34" i="3543"/>
  <c r="DH34" i="3543" s="1"/>
  <c r="G34" i="3543" s="1"/>
  <c r="DF23" i="3543"/>
  <c r="DH23" i="3543" s="1"/>
  <c r="G23" i="3543" s="1"/>
  <c r="DF27" i="3543"/>
  <c r="DH27" i="3543" s="1"/>
  <c r="G27" i="3543" s="1"/>
  <c r="DF38" i="3543"/>
  <c r="DH38" i="3543" s="1"/>
  <c r="G38" i="3543" s="1"/>
  <c r="DF16" i="3543"/>
  <c r="DH16" i="3543" s="1"/>
  <c r="G16" i="3543" s="1"/>
  <c r="DF25" i="3543"/>
  <c r="DH25" i="3543" s="1"/>
  <c r="G25" i="3543" s="1"/>
  <c r="DF28" i="3543"/>
  <c r="DH28" i="3543" s="1"/>
  <c r="G28" i="3543" s="1"/>
  <c r="DF35" i="3543"/>
  <c r="DH35" i="3543" s="1"/>
  <c r="G35" i="3543" s="1"/>
  <c r="DF36" i="3543"/>
  <c r="DH36" i="3543" s="1"/>
  <c r="G36" i="3543" s="1"/>
  <c r="DF37" i="3543"/>
  <c r="DH37" i="3543" s="1"/>
  <c r="G37" i="3543" s="1"/>
  <c r="DF33" i="3543"/>
  <c r="DH33" i="3543" s="1"/>
  <c r="G33" i="3543" s="1"/>
  <c r="DF24" i="3543"/>
  <c r="DH24" i="3543" s="1"/>
  <c r="G24" i="3543" s="1"/>
  <c r="DF22" i="3543"/>
  <c r="DH22" i="3543" s="1"/>
  <c r="G22" i="3543" s="1"/>
  <c r="H65" i="3543"/>
  <c r="DG12" i="3543" l="1"/>
  <c r="DH12" i="3543" s="1"/>
  <c r="G12" i="3543" s="1"/>
  <c r="DG64" i="3543"/>
  <c r="DH64" i="3543" s="1"/>
  <c r="G64" i="3543" s="1"/>
  <c r="DG58" i="3543"/>
  <c r="DG54" i="3543"/>
  <c r="DG41" i="3543"/>
  <c r="DG55" i="3543"/>
  <c r="DG50" i="3543"/>
  <c r="DG62" i="3543"/>
  <c r="DG40" i="3543"/>
  <c r="DG20" i="3543"/>
  <c r="DG61" i="3543"/>
  <c r="DG19" i="3543"/>
  <c r="DG47" i="3543"/>
  <c r="DG42" i="3543"/>
  <c r="DG46" i="3543"/>
  <c r="DG48" i="3543"/>
  <c r="DG57" i="3543"/>
  <c r="DG52" i="3543"/>
  <c r="DG49" i="3543"/>
  <c r="DG45" i="3543"/>
  <c r="DG17" i="3543"/>
  <c r="DG21" i="3543"/>
  <c r="DG60" i="3543"/>
  <c r="DG39" i="3543"/>
  <c r="DG56" i="3543"/>
  <c r="DG59" i="3543"/>
  <c r="DG18" i="3543"/>
  <c r="DG53" i="3543"/>
  <c r="DG44" i="3543"/>
  <c r="DH44" i="3543" s="1"/>
  <c r="G44" i="3543" s="1"/>
  <c r="DG51" i="3543"/>
  <c r="DG43" i="3543"/>
  <c r="DG63" i="3543"/>
  <c r="DG28" i="3543"/>
  <c r="DG25" i="3543"/>
  <c r="DG35" i="3543"/>
  <c r="DG22" i="3543"/>
  <c r="DG33" i="3543"/>
  <c r="DG37" i="3543"/>
  <c r="DG15" i="3543"/>
  <c r="DH15" i="3543" s="1"/>
  <c r="G15" i="3543" s="1"/>
  <c r="DG36" i="3543"/>
  <c r="DG14" i="3543"/>
  <c r="DH14" i="3543" s="1"/>
  <c r="G14" i="3543" s="1"/>
  <c r="DG16" i="3543"/>
  <c r="DG13" i="3543"/>
  <c r="DH13" i="3543" s="1"/>
  <c r="G13" i="3543" s="1"/>
  <c r="DG26" i="3543"/>
  <c r="DG27" i="3543"/>
  <c r="DG29" i="3543"/>
  <c r="DG34" i="3543"/>
  <c r="DG30" i="3543"/>
  <c r="DG31" i="3543"/>
  <c r="DG24" i="3543"/>
  <c r="DG23" i="3543"/>
  <c r="DG32" i="3543"/>
  <c r="DG38" i="3543"/>
  <c r="D31" i="3524"/>
  <c r="C34" i="3524" s="1"/>
  <c r="E31" i="3524"/>
  <c r="E32" i="3524" s="1"/>
  <c r="L31" i="3524"/>
  <c r="L32" i="3524" s="1"/>
  <c r="K31" i="3524"/>
  <c r="K32" i="3524" s="1"/>
  <c r="J31" i="3524"/>
  <c r="J32" i="3524" s="1"/>
  <c r="I31" i="3524"/>
  <c r="I32" i="3524" s="1"/>
  <c r="H31" i="3524"/>
  <c r="H32" i="3524" s="1"/>
  <c r="G31" i="3524"/>
  <c r="G32" i="3524" s="1"/>
  <c r="F31" i="3524"/>
  <c r="F32" i="3524" s="1"/>
  <c r="D32" i="3524" l="1"/>
  <c r="E34" i="35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Jeremy Caplin</author>
  </authors>
  <commentList>
    <comment ref="DF10" authorId="0" shapeId="0" xr:uid="{A082EC38-D31C-4C91-ABEF-F5CD8C0DC084}">
      <text>
        <r>
          <rPr>
            <b/>
            <sz val="8"/>
            <color indexed="81"/>
            <rFont val="Tahoma"/>
            <family val="2"/>
          </rPr>
          <t>Jeremy Caplin:</t>
        </r>
        <r>
          <rPr>
            <sz val="8"/>
            <color indexed="81"/>
            <rFont val="Tahoma"/>
            <family val="2"/>
          </rPr>
          <t xml:space="preserve">
This column is sum of 3 years - ie no of weeks of outage.  The bottom row is sum of each week.  
The next col to right is the sumproduct of this row and the sum row.  If there are any concurrent outages in this row, then the sum row will contain some 2s rather than 1s for weeks where this row is 1, and so the sum product will be greater than then sum of this row.
eg
                       sum sump
00111000000   3    6
00000011100   3    3
10000000000   1    1
00111000000   3    6
10222011100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<sst xmlns="http://schemas.openxmlformats.org/spreadsheetml/2006/main" count="1475" uniqueCount="629">
  <si>
    <t>STILL TO BE REVISED</t>
  </si>
  <si>
    <r>
      <t xml:space="preserve">CONNECTION POINT </t>
    </r>
    <r>
      <rPr>
        <u/>
        <sz val="10"/>
        <rFont val="Arial"/>
        <family val="2"/>
      </rPr>
      <t>DATA</t>
    </r>
  </si>
  <si>
    <t>Schedule 11</t>
  </si>
  <si>
    <t>order schedules appear in the text</t>
  </si>
  <si>
    <t>schedule number</t>
  </si>
  <si>
    <t>Where is appears in text</t>
  </si>
  <si>
    <t>possible renumbering</t>
  </si>
  <si>
    <t>21c</t>
  </si>
  <si>
    <t>9.3.2.4</t>
  </si>
  <si>
    <t>21a</t>
  </si>
  <si>
    <t xml:space="preserve">Demand Profile for Day of Network Operator's Peak Demand </t>
  </si>
  <si>
    <t>21d</t>
  </si>
  <si>
    <t>9.3.2.5</t>
  </si>
  <si>
    <t>21b</t>
  </si>
  <si>
    <t>21e</t>
  </si>
  <si>
    <t>9.3.2.6</t>
  </si>
  <si>
    <t>9.3.2.7</t>
  </si>
  <si>
    <t>23 is the same 21g, but there is no 21f?</t>
  </si>
  <si>
    <t>9.3.2.8</t>
  </si>
  <si>
    <t>9.3.2.9</t>
  </si>
  <si>
    <t>9.3.3.4</t>
  </si>
  <si>
    <t>9.3.3.5</t>
  </si>
  <si>
    <t>9.3.3.6</t>
  </si>
  <si>
    <t>9.3.3.7</t>
  </si>
  <si>
    <t>9.3.3.8</t>
  </si>
  <si>
    <t>29a</t>
  </si>
  <si>
    <t>9.3.3.9</t>
  </si>
  <si>
    <t>27a</t>
  </si>
  <si>
    <t>29b</t>
  </si>
  <si>
    <t>27b</t>
  </si>
  <si>
    <t>29c</t>
  </si>
  <si>
    <t>27c</t>
  </si>
  <si>
    <t>9.3.3.10</t>
  </si>
  <si>
    <t>28a</t>
  </si>
  <si>
    <t>9.3.3.11</t>
  </si>
  <si>
    <t>28b</t>
  </si>
  <si>
    <t>9.3.3.12</t>
  </si>
  <si>
    <t>28c</t>
  </si>
  <si>
    <t>9.3.3.13</t>
  </si>
  <si>
    <t>9.3.3.14</t>
  </si>
  <si>
    <t>Changes from previous version</t>
  </si>
  <si>
    <t>Reference to "pre fault" demand transfer removed. Instead, called this just eg: Maintenance Period Single Line diagram</t>
  </si>
  <si>
    <t>Removed financial year 0 (no requirement in the Grid Code to provide out-turn data)</t>
  </si>
  <si>
    <t>Added rows for due allowance in Maintenance Period sheet</t>
  </si>
  <si>
    <t>Added brackets for sections to be repeated</t>
  </si>
  <si>
    <t>Lumped susceptance removed (to be added to Schedule 5 instead)</t>
  </si>
  <si>
    <t>Added date &amp; time rows for Connection Point peak (not currently a Grid Code requirement)</t>
  </si>
  <si>
    <t>Revised  to the requirement of the 4th External working group meeting</t>
  </si>
  <si>
    <t>07/08/07 Changed 'Maintenance' period to 'Access' period</t>
  </si>
  <si>
    <t>16/05/2016 Deleted "SPD" spurious label throughout</t>
  </si>
  <si>
    <t>Pages "Other time specified", "Basic Data Sheet" and "Example Access Period" hidden to simplify form appearance</t>
  </si>
  <si>
    <t>Comments regarding  Financial Year 1 added to all tables</t>
  </si>
  <si>
    <t>Propposed Definitions</t>
  </si>
  <si>
    <t>Group Demand</t>
  </si>
  <si>
    <t>Aggregate import to Embedded Customers’ sites other than to those where the primary purpose is wholly or mainly that of an Embedded Generator.
When establishing the primary purpose the Network Operator will consider factors including:
•	  the maximum export capacity relative to the maximum import capacity;
•	  whether the Customer has a generation licence or licence exemption; and
•	  whether the Customer’s site is categorised as having a demand connection or generation connection as defined in DCUSA Schedule 22.
When estimating the Group Demand the Network Operator should, where necessary, take into consideration Latent Demand.</t>
  </si>
  <si>
    <t>Measured Demand</t>
  </si>
  <si>
    <r>
      <t xml:space="preserve">Demand measured at the relevant </t>
    </r>
    <r>
      <rPr>
        <b/>
        <sz val="10"/>
        <rFont val="Arial"/>
        <family val="2"/>
      </rPr>
      <t>Connection Point</t>
    </r>
    <r>
      <rPr>
        <sz val="10"/>
        <rFont val="Arial"/>
        <family val="2"/>
      </rPr>
      <t>.  Sometimes referred to as the net demand.</t>
    </r>
  </si>
  <si>
    <r>
      <t>Gross Demand</t>
    </r>
    <r>
      <rPr>
        <sz val="10"/>
        <rFont val="Arial"/>
        <family val="2"/>
      </rPr>
      <t xml:space="preserve"> </t>
    </r>
  </si>
  <si>
    <r>
      <t xml:space="preserve">The sum of the </t>
    </r>
    <r>
      <rPr>
        <b/>
        <sz val="10"/>
        <rFont val="Arial"/>
        <family val="2"/>
      </rPr>
      <t>Group Demand</t>
    </r>
    <r>
      <rPr>
        <sz val="10"/>
        <rFont val="Arial"/>
        <family val="2"/>
      </rPr>
      <t xml:space="preserve"> and </t>
    </r>
    <r>
      <rPr>
        <b/>
        <sz val="10"/>
        <rFont val="Arial"/>
        <family val="2"/>
      </rPr>
      <t>Embedded Generation Import</t>
    </r>
  </si>
  <si>
    <t xml:space="preserve">Latent Demand </t>
  </si>
  <si>
    <r>
      <t xml:space="preserve">An increase in </t>
    </r>
    <r>
      <rPr>
        <b/>
        <sz val="10"/>
        <color rgb="FF000000"/>
        <rFont val="Arial"/>
        <family val="2"/>
      </rPr>
      <t>Group Demand</t>
    </r>
    <r>
      <rPr>
        <sz val="10"/>
        <color rgb="FF000000"/>
        <rFont val="Arial"/>
        <family val="2"/>
      </rPr>
      <t xml:space="preserve"> that would appear:
•	  If any demand side response was not operating;
•	  If any Suppliers’ time of use tariffs were not implemented;
•	  If any </t>
    </r>
    <r>
      <rPr>
        <b/>
        <sz val="10"/>
        <color rgb="FF000000"/>
        <rFont val="Arial"/>
        <family val="2"/>
      </rPr>
      <t>Network Operator</t>
    </r>
    <r>
      <rPr>
        <sz val="10"/>
        <color rgb="FF000000"/>
        <rFont val="Arial"/>
        <family val="2"/>
      </rPr>
      <t xml:space="preserve"> or </t>
    </r>
    <r>
      <rPr>
        <b/>
        <sz val="10"/>
        <color rgb="FF000000"/>
        <rFont val="Arial"/>
        <family val="2"/>
      </rPr>
      <t>The Company’s</t>
    </r>
    <r>
      <rPr>
        <sz val="10"/>
        <color rgb="FF000000"/>
        <rFont val="Arial"/>
        <family val="2"/>
      </rPr>
      <t xml:space="preserve"> price signals were not implemented;
•	  If any other means of suppressing the </t>
    </r>
    <r>
      <rPr>
        <b/>
        <sz val="10"/>
        <color rgb="FF000000"/>
        <rFont val="Arial"/>
        <family val="2"/>
      </rPr>
      <t>Embedded Customer’s</t>
    </r>
    <r>
      <rPr>
        <sz val="10"/>
        <color rgb="FF000000"/>
        <rFont val="Arial"/>
        <family val="2"/>
      </rPr>
      <t xml:space="preserve"> demand were not operating; or in the event of Cold Load
   Pickup.</t>
    </r>
  </si>
  <si>
    <t>Embedded Generation Import</t>
  </si>
  <si>
    <r>
      <t xml:space="preserve">Import to an </t>
    </r>
    <r>
      <rPr>
        <b/>
        <sz val="10"/>
        <rFont val="Arial"/>
        <family val="2"/>
      </rPr>
      <t>Embedded Customer’s</t>
    </r>
    <r>
      <rPr>
        <sz val="10"/>
        <rFont val="Arial"/>
        <family val="2"/>
      </rPr>
      <t xml:space="preserve"> site where the primary purpose is wholly or mainly that of an Embedded Generator.
When establishing the primary purpose, the Network Operator will consider factors including:
•	the maximum export capacity relative to the maximum import capacity;
•	whether the Embedded Customer has a generation licence or licence exemption; and
whether the Embedded Customer’s site is categorised as having a demand connection or generation connection as defined in DCUSA Schedule 22.</t>
    </r>
  </si>
  <si>
    <t>Embedded Generation Export</t>
  </si>
  <si>
    <r>
      <t xml:space="preserve">Export from an </t>
    </r>
    <r>
      <rPr>
        <b/>
        <sz val="10"/>
        <rFont val="Arial"/>
        <family val="2"/>
      </rPr>
      <t>Embedded Customer’s</t>
    </r>
    <r>
      <rPr>
        <sz val="10"/>
        <rFont val="Arial"/>
        <family val="2"/>
      </rPr>
      <t xml:space="preserve"> site.</t>
    </r>
  </si>
  <si>
    <t>Energy Source</t>
  </si>
  <si>
    <t>Any of the sources of energy listed in PC.G.8 used in the production of electricity.</t>
  </si>
  <si>
    <t>Aggregated Energy Source</t>
  </si>
  <si>
    <r>
      <t xml:space="preserve">The aggregation of </t>
    </r>
    <r>
      <rPr>
        <b/>
        <sz val="10"/>
        <rFont val="Arial"/>
        <family val="2"/>
      </rPr>
      <t xml:space="preserve">Energy Source </t>
    </r>
    <r>
      <rPr>
        <sz val="10"/>
        <rFont val="Arial"/>
        <family val="2"/>
      </rPr>
      <t>types as defined in PC.G.8.2</t>
    </r>
  </si>
  <si>
    <t>Schedule 16</t>
  </si>
  <si>
    <t>WEEK 24 SUBMISSION</t>
  </si>
  <si>
    <t>Network Operator:</t>
  </si>
  <si>
    <t>Year:</t>
  </si>
  <si>
    <t>Assurance Activity</t>
  </si>
  <si>
    <t>Grid Code Reference</t>
  </si>
  <si>
    <t>Parties Involved</t>
  </si>
  <si>
    <t>Frequency of Assurance Activity</t>
  </si>
  <si>
    <t>The Company Witness required</t>
  </si>
  <si>
    <t>Date of test result submission/visit</t>
  </si>
  <si>
    <t>Annual Statement of Compliance (Y/N/Not applicable)</t>
  </si>
  <si>
    <r>
      <t>System Restoration</t>
    </r>
    <r>
      <rPr>
        <sz val="8"/>
        <rFont val="Arial"/>
        <family val="2"/>
      </rPr>
      <t xml:space="preserve"> </t>
    </r>
    <r>
      <rPr>
        <b/>
        <sz val="8"/>
        <rFont val="Arial"/>
        <family val="2"/>
      </rPr>
      <t>Power Island</t>
    </r>
    <r>
      <rPr>
        <sz val="8"/>
        <rFont val="Arial"/>
        <family val="2"/>
      </rPr>
      <t xml:space="preserve"> review  </t>
    </r>
  </si>
  <si>
    <t>OC9.4.7.6</t>
  </si>
  <si>
    <r>
      <t>Relevant Transmission Licensees</t>
    </r>
    <r>
      <rPr>
        <sz val="8"/>
        <rFont val="Arial"/>
        <family val="2"/>
      </rPr>
      <t xml:space="preserve">, </t>
    </r>
    <r>
      <rPr>
        <b/>
        <sz val="8"/>
        <rFont val="Arial"/>
        <family val="2"/>
      </rPr>
      <t xml:space="preserve">Network Operators </t>
    </r>
    <r>
      <rPr>
        <sz val="8"/>
        <rFont val="Arial"/>
        <family val="2"/>
      </rPr>
      <t xml:space="preserve">and </t>
    </r>
    <r>
      <rPr>
        <b/>
        <sz val="8"/>
        <rFont val="Arial"/>
        <family val="2"/>
      </rPr>
      <t>The Company</t>
    </r>
  </si>
  <si>
    <t>Every 3 years</t>
  </si>
  <si>
    <t>Not applicable</t>
  </si>
  <si>
    <t>OC5.7.4.2(iv)</t>
  </si>
  <si>
    <r>
      <t>System Restoration</t>
    </r>
    <r>
      <rPr>
        <sz val="8"/>
        <rFont val="Arial"/>
        <family val="2"/>
      </rPr>
      <t xml:space="preserve"> </t>
    </r>
    <r>
      <rPr>
        <b/>
        <sz val="8"/>
        <rFont val="Arial"/>
        <family val="2"/>
      </rPr>
      <t>Power Island</t>
    </r>
    <r>
      <rPr>
        <sz val="8"/>
        <rFont val="Arial"/>
        <family val="2"/>
      </rPr>
      <t xml:space="preserve"> availability assessment</t>
    </r>
  </si>
  <si>
    <r>
      <t>Relevant Transmission Licensees</t>
    </r>
    <r>
      <rPr>
        <sz val="8"/>
        <rFont val="Arial"/>
        <family val="2"/>
      </rPr>
      <t>,</t>
    </r>
    <r>
      <rPr>
        <b/>
        <sz val="8"/>
        <rFont val="Arial"/>
        <family val="2"/>
      </rPr>
      <t xml:space="preserve"> Network Operators  </t>
    </r>
    <r>
      <rPr>
        <sz val="8"/>
        <rFont val="Arial"/>
        <family val="2"/>
      </rPr>
      <t>and</t>
    </r>
    <r>
      <rPr>
        <b/>
        <sz val="8"/>
        <rFont val="Arial"/>
        <family val="2"/>
      </rPr>
      <t xml:space="preserve"> The Company</t>
    </r>
  </si>
  <si>
    <t>Yearly</t>
  </si>
  <si>
    <t>Remote Synchronisation test - TO/DNO</t>
  </si>
  <si>
    <t>OC5.7.2.1(g)</t>
  </si>
  <si>
    <r>
      <t>Relevant</t>
    </r>
    <r>
      <rPr>
        <sz val="8"/>
        <rFont val="Arial"/>
        <family val="2"/>
      </rPr>
      <t xml:space="preserve"> </t>
    </r>
    <r>
      <rPr>
        <b/>
        <sz val="8"/>
        <rFont val="Arial"/>
        <family val="2"/>
      </rPr>
      <t>Transmission Licensees</t>
    </r>
    <r>
      <rPr>
        <sz val="8"/>
        <rFont val="Arial"/>
        <family val="2"/>
      </rPr>
      <t xml:space="preserve">, relevant </t>
    </r>
    <r>
      <rPr>
        <b/>
        <sz val="8"/>
        <rFont val="Arial"/>
        <family val="2"/>
      </rPr>
      <t>Network Operators</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 </t>
    </r>
  </si>
  <si>
    <t>No</t>
  </si>
  <si>
    <t>OC5.7.2.3 (d)</t>
  </si>
  <si>
    <r>
      <t xml:space="preserve">Low Frequency Demand Disconnection Relay </t>
    </r>
    <r>
      <rPr>
        <sz val="8"/>
        <rFont val="Arial"/>
        <family val="2"/>
      </rPr>
      <t>test</t>
    </r>
  </si>
  <si>
    <t>CC.A.5.4.3 / ECC.A.5.4.3</t>
  </si>
  <si>
    <r>
      <t>Relevant Transmission Licences</t>
    </r>
    <r>
      <rPr>
        <sz val="8"/>
        <rFont val="Arial"/>
        <family val="2"/>
      </rPr>
      <t xml:space="preserve">, relevant </t>
    </r>
    <r>
      <rPr>
        <b/>
        <sz val="8"/>
        <rFont val="Arial"/>
        <family val="2"/>
      </rPr>
      <t>Network Operators</t>
    </r>
    <r>
      <rPr>
        <sz val="8"/>
        <rFont val="Arial"/>
        <family val="2"/>
      </rPr>
      <t xml:space="preserve">, </t>
    </r>
    <r>
      <rPr>
        <b/>
        <sz val="8"/>
        <rFont val="Arial"/>
        <family val="2"/>
      </rPr>
      <t xml:space="preserve">Non-Embedded Customers </t>
    </r>
    <r>
      <rPr>
        <sz val="8"/>
        <rFont val="Arial"/>
        <family val="2"/>
      </rPr>
      <t>and</t>
    </r>
    <r>
      <rPr>
        <b/>
        <sz val="8"/>
        <rFont val="Arial"/>
        <family val="2"/>
      </rPr>
      <t xml:space="preserve"> The Company</t>
    </r>
  </si>
  <si>
    <r>
      <t xml:space="preserve">Every 3 years </t>
    </r>
    <r>
      <rPr>
        <u val="double"/>
        <sz val="8"/>
        <color rgb="FF0000FF"/>
        <rFont val="Arial"/>
        <family val="2"/>
      </rPr>
      <t>although this may be extended to no more than every five years if considered to be required for operational purposes</t>
    </r>
  </si>
  <si>
    <r>
      <t>Anchor Restoration Contractor</t>
    </r>
    <r>
      <rPr>
        <sz val="8"/>
        <rFont val="Arial"/>
        <family val="2"/>
      </rPr>
      <t xml:space="preserve"> test</t>
    </r>
  </si>
  <si>
    <t>OC5.7.2.1 /OC5.7.2.2</t>
  </si>
  <si>
    <r>
      <t>Relevant Transmission Licensees, Network Operators</t>
    </r>
    <r>
      <rPr>
        <sz val="8"/>
        <rFont val="Arial"/>
        <family val="2"/>
      </rPr>
      <t xml:space="preserve">, </t>
    </r>
    <r>
      <rPr>
        <b/>
        <sz val="8"/>
        <rFont val="Arial"/>
        <family val="2"/>
      </rPr>
      <t xml:space="preserve">Anchor Restoration Contractors </t>
    </r>
    <r>
      <rPr>
        <sz val="8"/>
        <rFont val="Arial"/>
        <family val="2"/>
      </rPr>
      <t>and</t>
    </r>
    <r>
      <rPr>
        <b/>
        <sz val="8"/>
        <rFont val="Arial"/>
        <family val="2"/>
      </rPr>
      <t xml:space="preserve"> The Company</t>
    </r>
  </si>
  <si>
    <t>Yes</t>
  </si>
  <si>
    <t>/ OC5.7.2.3</t>
  </si>
  <si>
    <r>
      <t>Top Up Restoration Contractor</t>
    </r>
    <r>
      <rPr>
        <sz val="8"/>
        <rFont val="Arial"/>
        <family val="2"/>
      </rPr>
      <t xml:space="preserve"> test</t>
    </r>
  </si>
  <si>
    <t>OC.5.7.2.4</t>
  </si>
  <si>
    <r>
      <t>Relevant Transmission Licensees</t>
    </r>
    <r>
      <rPr>
        <sz val="8"/>
        <rFont val="Arial"/>
        <family val="2"/>
      </rPr>
      <t>,</t>
    </r>
    <r>
      <rPr>
        <b/>
        <sz val="8"/>
        <rFont val="Arial"/>
        <family val="2"/>
      </rPr>
      <t xml:space="preserve"> Network Operators</t>
    </r>
    <r>
      <rPr>
        <sz val="8"/>
        <rFont val="Arial"/>
        <family val="2"/>
      </rPr>
      <t xml:space="preserve">, </t>
    </r>
    <r>
      <rPr>
        <b/>
        <sz val="8"/>
        <rFont val="Arial"/>
        <family val="2"/>
      </rPr>
      <t>Top Up</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t>
    </r>
  </si>
  <si>
    <r>
      <t xml:space="preserve">Resilience to </t>
    </r>
    <r>
      <rPr>
        <b/>
        <sz val="8"/>
        <rFont val="Arial"/>
        <family val="2"/>
      </rPr>
      <t>Partial Shutdown</t>
    </r>
    <r>
      <rPr>
        <sz val="8"/>
        <rFont val="Arial"/>
        <family val="2"/>
      </rPr>
      <t xml:space="preserve"> or </t>
    </r>
    <r>
      <rPr>
        <b/>
        <sz val="8"/>
        <rFont val="Arial"/>
        <family val="2"/>
      </rPr>
      <t>Total Shutdown</t>
    </r>
    <r>
      <rPr>
        <sz val="8"/>
        <rFont val="Arial"/>
        <family val="2"/>
      </rPr>
      <t xml:space="preserve"> of </t>
    </r>
    <r>
      <rPr>
        <b/>
        <sz val="8"/>
        <rFont val="Arial"/>
        <family val="2"/>
      </rPr>
      <t>Restoration Contractor</t>
    </r>
  </si>
  <si>
    <t>OC9.4.7.6.2</t>
  </si>
  <si>
    <r>
      <t xml:space="preserve">Restoration Contractors </t>
    </r>
    <r>
      <rPr>
        <sz val="8"/>
        <rFont val="Arial"/>
        <family val="2"/>
      </rPr>
      <t xml:space="preserve">and </t>
    </r>
    <r>
      <rPr>
        <b/>
        <sz val="8"/>
        <rFont val="Arial"/>
        <family val="2"/>
      </rPr>
      <t>The Company</t>
    </r>
  </si>
  <si>
    <t>OC5.7.4.2(iii)</t>
  </si>
  <si>
    <t>CC/ECC.7.11</t>
  </si>
  <si>
    <t>Quick Resynchronisation Unit Test</t>
  </si>
  <si>
    <t>OC5.7.2.5</t>
  </si>
  <si>
    <r>
      <t xml:space="preserve"> </t>
    </r>
    <r>
      <rPr>
        <b/>
        <sz val="8"/>
        <rFont val="Arial"/>
        <family val="2"/>
      </rPr>
      <t xml:space="preserve">EU Generators </t>
    </r>
    <r>
      <rPr>
        <sz val="8"/>
        <rFont val="Arial"/>
        <family val="2"/>
      </rPr>
      <t>in respect of</t>
    </r>
    <r>
      <rPr>
        <b/>
        <sz val="8"/>
        <rFont val="Arial"/>
        <family val="2"/>
      </rPr>
      <t xml:space="preserve"> Type C </t>
    </r>
    <r>
      <rPr>
        <sz val="8"/>
        <rFont val="Arial"/>
        <family val="2"/>
      </rPr>
      <t>and</t>
    </r>
    <r>
      <rPr>
        <b/>
        <sz val="8"/>
        <rFont val="Arial"/>
        <family val="2"/>
      </rPr>
      <t xml:space="preserve"> Type D Power Generating Modules</t>
    </r>
    <r>
      <rPr>
        <sz val="8"/>
        <rFont val="Arial"/>
        <family val="2"/>
      </rPr>
      <t>,</t>
    </r>
    <r>
      <rPr>
        <b/>
        <sz val="8"/>
        <rFont val="Arial"/>
        <family val="2"/>
      </rPr>
      <t xml:space="preserve"> </t>
    </r>
    <r>
      <rPr>
        <sz val="8"/>
        <rFont val="Arial"/>
        <family val="2"/>
      </rPr>
      <t xml:space="preserve">relevant </t>
    </r>
    <r>
      <rPr>
        <b/>
        <sz val="8"/>
        <rFont val="Arial"/>
        <family val="2"/>
      </rPr>
      <t xml:space="preserve">Network Operators </t>
    </r>
    <r>
      <rPr>
        <sz val="8"/>
        <rFont val="Arial"/>
        <family val="2"/>
      </rPr>
      <t xml:space="preserve">and </t>
    </r>
    <r>
      <rPr>
        <b/>
        <sz val="8"/>
        <rFont val="Arial"/>
        <family val="2"/>
      </rPr>
      <t>The Company</t>
    </r>
    <r>
      <rPr>
        <sz val="8"/>
        <rFont val="Arial"/>
        <family val="2"/>
      </rPr>
      <t xml:space="preserve"> </t>
    </r>
  </si>
  <si>
    <r>
      <t>Distribution Restoration Zone Control System</t>
    </r>
    <r>
      <rPr>
        <sz val="8"/>
        <rFont val="Arial"/>
        <family val="2"/>
      </rPr>
      <t xml:space="preserve"> test</t>
    </r>
  </si>
  <si>
    <t>OC5.7.2.6</t>
  </si>
  <si>
    <r>
      <t>Network Operators</t>
    </r>
    <r>
      <rPr>
        <sz val="8"/>
        <rFont val="Arial"/>
        <family val="2"/>
      </rPr>
      <t xml:space="preserve">, </t>
    </r>
    <r>
      <rPr>
        <b/>
        <sz val="8"/>
        <rFont val="Arial"/>
        <family val="2"/>
      </rPr>
      <t xml:space="preserve">Restoration Contractors </t>
    </r>
    <r>
      <rPr>
        <sz val="8"/>
        <rFont val="Arial"/>
        <family val="2"/>
      </rPr>
      <t xml:space="preserve">and </t>
    </r>
    <r>
      <rPr>
        <b/>
        <sz val="8"/>
        <rFont val="Arial"/>
        <family val="2"/>
      </rPr>
      <t>The Company</t>
    </r>
  </si>
  <si>
    <t xml:space="preserve"> </t>
  </si>
  <si>
    <t>Dead Line Charge test</t>
  </si>
  <si>
    <t>OC5.7.2.1(g)(a)</t>
  </si>
  <si>
    <r>
      <t>Transmission Licensees</t>
    </r>
    <r>
      <rPr>
        <sz val="8"/>
        <rFont val="Arial"/>
        <family val="2"/>
      </rPr>
      <t xml:space="preserve">, relevant </t>
    </r>
    <r>
      <rPr>
        <b/>
        <sz val="8"/>
        <rFont val="Arial"/>
        <family val="2"/>
      </rPr>
      <t>Network Operators</t>
    </r>
    <r>
      <rPr>
        <sz val="8"/>
        <rFont val="Arial"/>
        <family val="2"/>
      </rPr>
      <t xml:space="preserve"> </t>
    </r>
    <r>
      <rPr>
        <b/>
        <sz val="8"/>
        <rFont val="Arial"/>
        <family val="2"/>
      </rPr>
      <t xml:space="preserve">Anchor Restoration Contractors </t>
    </r>
    <r>
      <rPr>
        <sz val="8"/>
        <rFont val="Arial"/>
        <family val="2"/>
      </rPr>
      <t>and</t>
    </r>
    <r>
      <rPr>
        <b/>
        <sz val="8"/>
        <rFont val="Arial"/>
        <family val="2"/>
      </rPr>
      <t xml:space="preserve"> The Company</t>
    </r>
  </si>
  <si>
    <t>OC5.7.2.3(d)(a)</t>
  </si>
  <si>
    <r>
      <t>Remote Synchronisation test -</t>
    </r>
    <r>
      <rPr>
        <b/>
        <sz val="8"/>
        <rFont val="Arial"/>
        <family val="2"/>
      </rPr>
      <t>Restoration Contractor</t>
    </r>
  </si>
  <si>
    <t>OC5.7.2.1(g)(b)</t>
  </si>
  <si>
    <r>
      <t>Relevant Transmission Licensees</t>
    </r>
    <r>
      <rPr>
        <sz val="8"/>
        <rFont val="Arial"/>
        <family val="2"/>
      </rPr>
      <t xml:space="preserve">, relevant </t>
    </r>
    <r>
      <rPr>
        <b/>
        <sz val="8"/>
        <rFont val="Arial"/>
        <family val="2"/>
      </rPr>
      <t>Network Operators</t>
    </r>
    <r>
      <rPr>
        <sz val="8"/>
        <rFont val="Arial"/>
        <family val="2"/>
      </rPr>
      <t xml:space="preserve">,  </t>
    </r>
    <r>
      <rPr>
        <b/>
        <sz val="8"/>
        <rFont val="Arial"/>
        <family val="2"/>
      </rPr>
      <t>Restoration Contractors</t>
    </r>
    <r>
      <rPr>
        <sz val="8"/>
        <rFont val="Arial"/>
        <family val="2"/>
      </rPr>
      <t xml:space="preserve"> and </t>
    </r>
    <r>
      <rPr>
        <b/>
        <sz val="8"/>
        <rFont val="Arial"/>
        <family val="2"/>
      </rPr>
      <t>The Company</t>
    </r>
  </si>
  <si>
    <t>OC5.7.2.3(d)(b)</t>
  </si>
  <si>
    <t>Assurance Visits</t>
  </si>
  <si>
    <t>OC5.7.4</t>
  </si>
  <si>
    <r>
      <t xml:space="preserve">The Company,  </t>
    </r>
    <r>
      <rPr>
        <sz val="8"/>
        <rFont val="Arial"/>
        <family val="2"/>
      </rPr>
      <t xml:space="preserve"> </t>
    </r>
    <r>
      <rPr>
        <b/>
        <sz val="8"/>
        <rFont val="Arial"/>
        <family val="2"/>
      </rPr>
      <t>Relevant Transmission Licensees</t>
    </r>
    <r>
      <rPr>
        <sz val="8"/>
        <rFont val="Arial"/>
        <family val="2"/>
      </rPr>
      <t xml:space="preserve">, relevant </t>
    </r>
    <r>
      <rPr>
        <b/>
        <sz val="8"/>
        <rFont val="Arial"/>
        <family val="2"/>
      </rPr>
      <t xml:space="preserve">Network Operators </t>
    </r>
    <r>
      <rPr>
        <sz val="8"/>
        <rFont val="Arial"/>
        <family val="2"/>
      </rPr>
      <t>to visit</t>
    </r>
    <r>
      <rPr>
        <b/>
        <sz val="8"/>
        <rFont val="Arial"/>
        <family val="2"/>
      </rPr>
      <t xml:space="preserve"> Restoration Contractors</t>
    </r>
  </si>
  <si>
    <t>OC5.7.5</t>
  </si>
  <si>
    <t>Voice Systems Resilience test or equivalent</t>
  </si>
  <si>
    <t>OC5.7.4.2(vi)</t>
  </si>
  <si>
    <r>
      <t xml:space="preserve">CUSC Parties, </t>
    </r>
    <r>
      <rPr>
        <sz val="8"/>
        <rFont val="Arial"/>
        <family val="2"/>
      </rPr>
      <t xml:space="preserve">relevant </t>
    </r>
    <r>
      <rPr>
        <b/>
        <sz val="8"/>
        <rFont val="Arial"/>
        <family val="2"/>
      </rPr>
      <t>Network Operators, Relevant Transmission Licensees</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t>
    </r>
  </si>
  <si>
    <t xml:space="preserve">Critical Tools and Facilities </t>
  </si>
  <si>
    <t>OC.5.7.4.2(iii)</t>
  </si>
  <si>
    <r>
      <t xml:space="preserve">CUSC Parties, </t>
    </r>
    <r>
      <rPr>
        <sz val="8"/>
        <rFont val="Arial"/>
        <family val="2"/>
      </rPr>
      <t xml:space="preserve">relevant </t>
    </r>
    <r>
      <rPr>
        <b/>
        <sz val="8"/>
        <rFont val="Arial"/>
        <family val="2"/>
      </rPr>
      <t>Network Operators, Relevant</t>
    </r>
    <r>
      <rPr>
        <sz val="8"/>
        <rFont val="Arial"/>
        <family val="2"/>
      </rPr>
      <t xml:space="preserve"> </t>
    </r>
    <r>
      <rPr>
        <b/>
        <sz val="8"/>
        <rFont val="Arial"/>
        <family val="2"/>
      </rPr>
      <t>Transmission Licensees</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t>
    </r>
  </si>
  <si>
    <t xml:space="preserve">Every 3 years </t>
  </si>
  <si>
    <t xml:space="preserve">control systems resilience demonstration –power resilience including power resilience demonstration &amp; connectivity and alarm event handling </t>
  </si>
  <si>
    <t>OC5.7.4.2(ix)</t>
  </si>
  <si>
    <t>OC5.7.4.3</t>
  </si>
  <si>
    <t>CC.7.10.7</t>
  </si>
  <si>
    <t>ECC.7.10.7</t>
  </si>
  <si>
    <t>Control systems resilience demonstration – diagram &amp; topology</t>
  </si>
  <si>
    <r>
      <t xml:space="preserve">CUSC Parties, </t>
    </r>
    <r>
      <rPr>
        <sz val="8"/>
        <rFont val="Arial"/>
        <family val="2"/>
      </rPr>
      <t xml:space="preserve">relevant </t>
    </r>
    <r>
      <rPr>
        <b/>
        <sz val="8"/>
        <rFont val="Arial"/>
        <family val="2"/>
      </rPr>
      <t>Network Operators, Relevant Transmission Licensees</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t>
    </r>
  </si>
  <si>
    <t>Every 3 years (as set out in the DRZCS RES)'</t>
  </si>
  <si>
    <t>Cyber-Security </t>
  </si>
  <si>
    <t>CC.7.10.6</t>
  </si>
  <si>
    <r>
      <t xml:space="preserve">CUSC Parties, </t>
    </r>
    <r>
      <rPr>
        <sz val="8"/>
        <rFont val="Arial"/>
        <family val="2"/>
      </rPr>
      <t xml:space="preserve">relevant </t>
    </r>
    <r>
      <rPr>
        <b/>
        <sz val="8"/>
        <rFont val="Arial"/>
        <family val="2"/>
      </rPr>
      <t>Network Operators</t>
    </r>
    <r>
      <rPr>
        <sz val="8"/>
        <rFont val="Arial"/>
        <family val="2"/>
      </rPr>
      <t>,</t>
    </r>
    <r>
      <rPr>
        <b/>
        <sz val="8"/>
        <rFont val="Arial"/>
        <family val="2"/>
      </rPr>
      <t xml:space="preserve"> Relevant</t>
    </r>
    <r>
      <rPr>
        <sz val="8"/>
        <rFont val="Arial"/>
        <family val="2"/>
      </rPr>
      <t xml:space="preserve"> </t>
    </r>
    <r>
      <rPr>
        <b/>
        <sz val="8"/>
        <rFont val="Arial"/>
        <family val="2"/>
      </rPr>
      <t>Transmission Licensees</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t>
    </r>
  </si>
  <si>
    <t>ECC.7.10.6</t>
  </si>
  <si>
    <t>OC5.7.4.2(x)</t>
  </si>
  <si>
    <t>Telephony services test as per CC/ECC.6.5.4.</t>
  </si>
  <si>
    <t>CC.6.5.1 – CC.6.5.5</t>
  </si>
  <si>
    <r>
      <t xml:space="preserve">CUSC Parties, </t>
    </r>
    <r>
      <rPr>
        <sz val="8"/>
        <rFont val="Arial"/>
        <family val="2"/>
      </rPr>
      <t xml:space="preserve">relevant </t>
    </r>
    <r>
      <rPr>
        <b/>
        <sz val="8"/>
        <rFont val="Arial"/>
        <family val="2"/>
      </rPr>
      <t xml:space="preserve">Network Operators, </t>
    </r>
    <r>
      <rPr>
        <sz val="8"/>
        <rFont val="Arial"/>
        <family val="2"/>
      </rPr>
      <t xml:space="preserve">relevant </t>
    </r>
    <r>
      <rPr>
        <b/>
        <sz val="8"/>
        <rFont val="Arial"/>
        <family val="2"/>
      </rPr>
      <t>Transmission Licensees</t>
    </r>
    <r>
      <rPr>
        <sz val="8"/>
        <rFont val="Arial"/>
        <family val="2"/>
      </rPr>
      <t xml:space="preserve">, </t>
    </r>
    <r>
      <rPr>
        <b/>
        <sz val="8"/>
        <rFont val="Arial"/>
        <family val="2"/>
      </rPr>
      <t xml:space="preserve">Restoration Contractors </t>
    </r>
    <r>
      <rPr>
        <sz val="8"/>
        <rFont val="Arial"/>
        <family val="2"/>
      </rPr>
      <t>and</t>
    </r>
    <r>
      <rPr>
        <b/>
        <sz val="8"/>
        <rFont val="Arial"/>
        <family val="2"/>
      </rPr>
      <t xml:space="preserve"> The Company</t>
    </r>
  </si>
  <si>
    <t>Yearly (or as in accordance with CC/ECC.6.5.4.)</t>
  </si>
  <si>
    <t>ECC.6.5.1 – ECC.6.5.5</t>
  </si>
  <si>
    <t>OC.5.7.4.2(vi)</t>
  </si>
  <si>
    <t>OC5.7.4.2(xi)</t>
  </si>
  <si>
    <t>OC5.7.4.2(xii)</t>
  </si>
  <si>
    <r>
      <t xml:space="preserve">Resilience to </t>
    </r>
    <r>
      <rPr>
        <b/>
        <sz val="8"/>
        <color rgb="FF000000"/>
        <rFont val="Arial"/>
        <family val="2"/>
      </rPr>
      <t>Partial Shutdown</t>
    </r>
    <r>
      <rPr>
        <sz val="8"/>
        <color rgb="FF000000"/>
        <rFont val="Arial"/>
        <family val="2"/>
      </rPr>
      <t xml:space="preserve"> or </t>
    </r>
    <r>
      <rPr>
        <b/>
        <sz val="8"/>
        <color rgb="FF000000"/>
        <rFont val="Arial"/>
        <family val="2"/>
      </rPr>
      <t>Total Shutdown</t>
    </r>
    <r>
      <rPr>
        <sz val="8"/>
        <color rgb="FF000000"/>
        <rFont val="Arial"/>
        <family val="2"/>
      </rPr>
      <t xml:space="preserve"> of </t>
    </r>
    <r>
      <rPr>
        <b/>
        <sz val="8"/>
        <color rgb="FF000000"/>
        <rFont val="Arial"/>
        <family val="2"/>
      </rPr>
      <t>CUSC Parties</t>
    </r>
    <r>
      <rPr>
        <sz val="8"/>
        <color rgb="FF000000"/>
        <rFont val="Arial"/>
        <family val="2"/>
      </rPr>
      <t xml:space="preserve"> </t>
    </r>
  </si>
  <si>
    <r>
      <t>CUSC Parties</t>
    </r>
    <r>
      <rPr>
        <sz val="8"/>
        <rFont val="Arial"/>
        <family val="2"/>
      </rPr>
      <t xml:space="preserve"> and</t>
    </r>
    <r>
      <rPr>
        <b/>
        <sz val="8"/>
        <rFont val="Arial"/>
        <family val="2"/>
      </rPr>
      <t xml:space="preserve"> The Company</t>
    </r>
  </si>
  <si>
    <t>Restoration Procedure review</t>
  </si>
  <si>
    <r>
      <t>The Company, Relevant Transmission Licensees</t>
    </r>
    <r>
      <rPr>
        <sz val="8"/>
        <rFont val="Arial"/>
        <family val="2"/>
      </rPr>
      <t xml:space="preserve">, relevant </t>
    </r>
    <r>
      <rPr>
        <b/>
        <sz val="8"/>
        <rFont val="Arial"/>
        <family val="2"/>
      </rPr>
      <t>Network Operators</t>
    </r>
    <r>
      <rPr>
        <sz val="8"/>
        <rFont val="Arial"/>
        <family val="2"/>
      </rPr>
      <t>,</t>
    </r>
    <r>
      <rPr>
        <b/>
        <sz val="8"/>
        <rFont val="Arial"/>
        <family val="2"/>
      </rPr>
      <t xml:space="preserve"> CUSC Parties </t>
    </r>
    <r>
      <rPr>
        <sz val="8"/>
        <rFont val="Arial"/>
        <family val="2"/>
      </rPr>
      <t xml:space="preserve">and </t>
    </r>
    <r>
      <rPr>
        <b/>
        <sz val="8"/>
        <rFont val="Arial"/>
        <family val="2"/>
      </rPr>
      <t>Restoration Contractors</t>
    </r>
  </si>
  <si>
    <r>
      <t>LJRP</t>
    </r>
    <r>
      <rPr>
        <sz val="8"/>
        <rFont val="Arial"/>
        <family val="2"/>
      </rPr>
      <t xml:space="preserve"> &amp; </t>
    </r>
    <r>
      <rPr>
        <b/>
        <sz val="8"/>
        <rFont val="Arial"/>
        <family val="2"/>
      </rPr>
      <t>DRZP</t>
    </r>
    <r>
      <rPr>
        <sz val="8"/>
        <rFont val="Arial"/>
        <family val="2"/>
      </rPr>
      <t xml:space="preserve"> reviews</t>
    </r>
  </si>
  <si>
    <r>
      <t>The Company</t>
    </r>
    <r>
      <rPr>
        <sz val="8"/>
        <rFont val="Arial"/>
        <family val="2"/>
      </rPr>
      <t>,</t>
    </r>
    <r>
      <rPr>
        <b/>
        <sz val="8"/>
        <rFont val="Arial"/>
        <family val="2"/>
      </rPr>
      <t xml:space="preserve"> Network Operators</t>
    </r>
    <r>
      <rPr>
        <sz val="8"/>
        <rFont val="Arial"/>
        <family val="2"/>
      </rPr>
      <t>,</t>
    </r>
    <r>
      <rPr>
        <b/>
        <sz val="8"/>
        <rFont val="Arial"/>
        <family val="2"/>
      </rPr>
      <t xml:space="preserve"> Transmission Licensees </t>
    </r>
    <r>
      <rPr>
        <sz val="8"/>
        <rFont val="Arial"/>
        <family val="2"/>
      </rPr>
      <t>and</t>
    </r>
    <r>
      <rPr>
        <b/>
        <sz val="8"/>
        <rFont val="Arial"/>
        <family val="2"/>
      </rPr>
      <t xml:space="preserve"> Restoration Plan </t>
    </r>
    <r>
      <rPr>
        <sz val="8"/>
        <rFont val="Arial"/>
        <family val="2"/>
      </rPr>
      <t>signatories</t>
    </r>
  </si>
  <si>
    <r>
      <t xml:space="preserve">Awareness training for </t>
    </r>
    <r>
      <rPr>
        <b/>
        <sz val="8"/>
        <rFont val="Arial"/>
        <family val="2"/>
      </rPr>
      <t>Restoration Contractor</t>
    </r>
    <r>
      <rPr>
        <sz val="8"/>
        <rFont val="Arial"/>
        <family val="2"/>
      </rPr>
      <t xml:space="preserve"> and </t>
    </r>
    <r>
      <rPr>
        <b/>
        <sz val="8"/>
        <rFont val="Arial"/>
        <family val="2"/>
      </rPr>
      <t>CUSC Parties</t>
    </r>
  </si>
  <si>
    <r>
      <t xml:space="preserve">The Company, </t>
    </r>
    <r>
      <rPr>
        <sz val="8"/>
        <rFont val="Arial"/>
        <family val="2"/>
      </rPr>
      <t xml:space="preserve">relevant </t>
    </r>
    <r>
      <rPr>
        <b/>
        <sz val="8"/>
        <rFont val="Arial"/>
        <family val="2"/>
      </rPr>
      <t xml:space="preserve">Network Operators, </t>
    </r>
    <r>
      <rPr>
        <sz val="8"/>
        <rFont val="Arial"/>
        <family val="2"/>
      </rPr>
      <t xml:space="preserve"> </t>
    </r>
    <r>
      <rPr>
        <b/>
        <sz val="8"/>
        <rFont val="Arial"/>
        <family val="2"/>
      </rPr>
      <t>Transmission Licensees</t>
    </r>
    <r>
      <rPr>
        <sz val="8"/>
        <rFont val="Arial"/>
        <family val="2"/>
      </rPr>
      <t xml:space="preserve">, </t>
    </r>
    <r>
      <rPr>
        <b/>
        <sz val="8"/>
        <rFont val="Arial"/>
        <family val="2"/>
      </rPr>
      <t>CUSC Parties</t>
    </r>
    <r>
      <rPr>
        <sz val="8"/>
        <rFont val="Arial"/>
        <family val="2"/>
      </rPr>
      <t xml:space="preserve"> and </t>
    </r>
    <r>
      <rPr>
        <b/>
        <sz val="8"/>
        <rFont val="Arial"/>
        <family val="2"/>
      </rPr>
      <t>Restoration Contractors</t>
    </r>
  </si>
  <si>
    <t>Cross industry training </t>
  </si>
  <si>
    <r>
      <t>The Company</t>
    </r>
    <r>
      <rPr>
        <sz val="8"/>
        <rFont val="Arial"/>
        <family val="2"/>
      </rPr>
      <t xml:space="preserve">, </t>
    </r>
    <r>
      <rPr>
        <b/>
        <sz val="8"/>
        <rFont val="Arial"/>
        <family val="2"/>
      </rPr>
      <t>Network Operators</t>
    </r>
    <r>
      <rPr>
        <sz val="8"/>
        <rFont val="Arial"/>
        <family val="2"/>
      </rPr>
      <t>,</t>
    </r>
    <r>
      <rPr>
        <b/>
        <sz val="8"/>
        <rFont val="Arial"/>
        <family val="2"/>
      </rPr>
      <t xml:space="preserve"> Transmission Licensees</t>
    </r>
    <r>
      <rPr>
        <sz val="8"/>
        <rFont val="Arial"/>
        <family val="2"/>
      </rPr>
      <t xml:space="preserve">, </t>
    </r>
    <r>
      <rPr>
        <b/>
        <sz val="8"/>
        <rFont val="Arial"/>
        <family val="2"/>
      </rPr>
      <t xml:space="preserve">CUSC Parties </t>
    </r>
    <r>
      <rPr>
        <sz val="8"/>
        <rFont val="Arial"/>
        <family val="2"/>
      </rPr>
      <t xml:space="preserve">and </t>
    </r>
    <r>
      <rPr>
        <b/>
        <sz val="8"/>
        <rFont val="Arial"/>
        <family val="2"/>
      </rPr>
      <t>Restoration Contractors</t>
    </r>
    <r>
      <rPr>
        <sz val="8"/>
        <rFont val="Arial"/>
        <family val="2"/>
      </rPr>
      <t xml:space="preserve"> </t>
    </r>
  </si>
  <si>
    <t>Required data</t>
  </si>
  <si>
    <t>Schedule 21a</t>
  </si>
  <si>
    <t>WEEK 2 SUBMISSION</t>
  </si>
  <si>
    <t>Connection Point:</t>
  </si>
  <si>
    <t>Access Group:</t>
  </si>
  <si>
    <t xml:space="preserve">Time of NETS Minimum Demand </t>
  </si>
  <si>
    <t>DATA DESCRIPTION</t>
  </si>
  <si>
    <t>Outturn</t>
  </si>
  <si>
    <r>
      <rPr>
        <b/>
        <sz val="8"/>
        <rFont val="Arial"/>
        <family val="2"/>
      </rPr>
      <t>Weather Corrected</t>
    </r>
    <r>
      <rPr>
        <sz val="8"/>
        <rFont val="Arial"/>
        <family val="2"/>
      </rPr>
      <t xml:space="preserve"> Outturn</t>
    </r>
  </si>
  <si>
    <t>F.Yr. 1</t>
  </si>
  <si>
    <t>F.Yr. 2</t>
  </si>
  <si>
    <t>F.Yr. 3</t>
  </si>
  <si>
    <t>F.Yr. 4</t>
  </si>
  <si>
    <t>F.Yr. 5</t>
  </si>
  <si>
    <t>F.Yr 6</t>
  </si>
  <si>
    <t>F.Yr. 7</t>
  </si>
  <si>
    <t>F.Yr. 8</t>
  </si>
  <si>
    <t>F.Yr. 9</t>
  </si>
  <si>
    <t>F.Yr. 10</t>
  </si>
  <si>
    <t>GC Ref:</t>
  </si>
  <si>
    <t>(Note 1)</t>
  </si>
  <si>
    <r>
      <t xml:space="preserve">Date of </t>
    </r>
    <r>
      <rPr>
        <b/>
        <sz val="8"/>
        <color rgb="FF000000"/>
        <rFont val="Arial"/>
      </rPr>
      <t xml:space="preserve">NETS </t>
    </r>
    <r>
      <rPr>
        <sz val="8"/>
        <color rgb="FF000000"/>
        <rFont val="Arial"/>
        <family val="2"/>
      </rPr>
      <t>Minimum</t>
    </r>
    <r>
      <rPr>
        <sz val="8"/>
        <color rgb="FF000000"/>
        <rFont val="Arial"/>
      </rPr>
      <t xml:space="preserve"> </t>
    </r>
    <r>
      <rPr>
        <b/>
        <sz val="8"/>
        <color rgb="FF000000"/>
        <rFont val="Arial"/>
      </rPr>
      <t xml:space="preserve">Demand </t>
    </r>
    <r>
      <rPr>
        <sz val="8"/>
        <color rgb="FF000000"/>
        <rFont val="Arial"/>
      </rPr>
      <t xml:space="preserve">(provided by </t>
    </r>
    <r>
      <rPr>
        <b/>
        <sz val="8"/>
        <color rgb="FF000000"/>
        <rFont val="Arial"/>
      </rPr>
      <t>NESO</t>
    </r>
    <r>
      <rPr>
        <sz val="8"/>
        <color rgb="FF000000"/>
        <rFont val="Arial"/>
      </rPr>
      <t>)</t>
    </r>
  </si>
  <si>
    <t>PC.10.3.1.2</t>
  </si>
  <si>
    <r>
      <t xml:space="preserve">Time of </t>
    </r>
    <r>
      <rPr>
        <b/>
        <sz val="8"/>
        <color rgb="FF000000"/>
        <rFont val="Arial"/>
      </rPr>
      <t xml:space="preserve">NETS </t>
    </r>
    <r>
      <rPr>
        <sz val="8"/>
        <color rgb="FF000000"/>
        <rFont val="Arial"/>
        <family val="2"/>
      </rPr>
      <t>Minimum</t>
    </r>
    <r>
      <rPr>
        <sz val="8"/>
        <color rgb="FF000000"/>
        <rFont val="Arial"/>
      </rPr>
      <t xml:space="preserve"> </t>
    </r>
    <r>
      <rPr>
        <b/>
        <sz val="8"/>
        <color rgb="FF000000"/>
        <rFont val="Arial"/>
      </rPr>
      <t xml:space="preserve">Demand </t>
    </r>
    <r>
      <rPr>
        <sz val="8"/>
        <color rgb="FF000000"/>
        <rFont val="Arial"/>
      </rPr>
      <t xml:space="preserve">(provided by </t>
    </r>
    <r>
      <rPr>
        <b/>
        <sz val="8"/>
        <color rgb="FF000000"/>
        <rFont val="Arial"/>
      </rPr>
      <t>NESO</t>
    </r>
    <r>
      <rPr>
        <sz val="8"/>
        <color rgb="FF000000"/>
        <rFont val="Arial"/>
      </rPr>
      <t>)</t>
    </r>
  </si>
  <si>
    <r>
      <t xml:space="preserve">Connection Point Group Demand </t>
    </r>
    <r>
      <rPr>
        <sz val="8"/>
        <rFont val="Arial"/>
        <family val="2"/>
      </rPr>
      <t>at time of</t>
    </r>
    <r>
      <rPr>
        <b/>
        <sz val="8"/>
        <rFont val="Arial"/>
        <family val="2"/>
      </rPr>
      <t xml:space="preserve"> NETS </t>
    </r>
    <r>
      <rPr>
        <sz val="8"/>
        <rFont val="Arial"/>
        <family val="2"/>
      </rPr>
      <t xml:space="preserve">Minimum </t>
    </r>
    <r>
      <rPr>
        <b/>
        <sz val="8"/>
        <rFont val="Arial"/>
        <family val="2"/>
      </rPr>
      <t>Demand</t>
    </r>
    <r>
      <rPr>
        <sz val="8"/>
        <rFont val="Arial"/>
        <family val="2"/>
      </rPr>
      <t xml:space="preserve"> (MW)</t>
    </r>
  </si>
  <si>
    <t>PC.9.3.2.4</t>
  </si>
  <si>
    <r>
      <t xml:space="preserve">Connection Point Group Demand </t>
    </r>
    <r>
      <rPr>
        <sz val="8"/>
        <rFont val="Arial"/>
        <family val="2"/>
      </rPr>
      <t>at time of</t>
    </r>
    <r>
      <rPr>
        <b/>
        <sz val="8"/>
        <rFont val="Arial"/>
        <family val="2"/>
      </rPr>
      <t xml:space="preserve"> NETS </t>
    </r>
    <r>
      <rPr>
        <sz val="8"/>
        <rFont val="Arial"/>
        <family val="2"/>
      </rPr>
      <t xml:space="preserve">Minimum </t>
    </r>
    <r>
      <rPr>
        <b/>
        <sz val="8"/>
        <rFont val="Arial"/>
        <family val="2"/>
      </rPr>
      <t xml:space="preserve">Demand </t>
    </r>
    <r>
      <rPr>
        <sz val="8"/>
        <rFont val="Arial"/>
        <family val="2"/>
      </rPr>
      <t>(MVAr)</t>
    </r>
  </si>
  <si>
    <r>
      <t xml:space="preserve">Embedded Power Station Export </t>
    </r>
    <r>
      <rPr>
        <sz val="10"/>
        <rFont val="Arial"/>
        <family val="2"/>
      </rPr>
      <t>(Note 2 &amp; 3)</t>
    </r>
  </si>
  <si>
    <r>
      <t xml:space="preserve">Export from </t>
    </r>
    <r>
      <rPr>
        <b/>
        <sz val="8"/>
        <rFont val="Arial"/>
        <family val="2"/>
      </rPr>
      <t>Subtransmission</t>
    </r>
    <r>
      <rPr>
        <sz val="8"/>
        <rFont val="Arial"/>
        <family val="2"/>
      </rPr>
      <t xml:space="preserve"> connected</t>
    </r>
    <r>
      <rPr>
        <b/>
        <sz val="8"/>
        <rFont val="Arial"/>
        <family val="2"/>
      </rPr>
      <t xml:space="preserve"> Power</t>
    </r>
    <r>
      <rPr>
        <sz val="8"/>
        <rFont val="Arial"/>
        <family val="2"/>
      </rPr>
      <t xml:space="preserve"> </t>
    </r>
    <r>
      <rPr>
        <b/>
        <sz val="8"/>
        <rFont val="Arial"/>
        <family val="2"/>
      </rPr>
      <t>Stations</t>
    </r>
    <r>
      <rPr>
        <sz val="8"/>
        <rFont val="Arial"/>
        <family val="2"/>
      </rPr>
      <t xml:space="preserve"> and </t>
    </r>
    <r>
      <rPr>
        <b/>
        <sz val="8"/>
        <rFont val="Arial"/>
        <family val="2"/>
      </rPr>
      <t>Customer Generating Plant</t>
    </r>
    <r>
      <rPr>
        <sz val="8"/>
        <rFont val="Arial"/>
        <family val="2"/>
      </rPr>
      <t xml:space="preserve"> (MW) </t>
    </r>
    <r>
      <rPr>
        <b/>
        <sz val="8"/>
        <rFont val="Arial"/>
        <family val="2"/>
      </rPr>
      <t>Aggregated Energy Source</t>
    </r>
    <r>
      <rPr>
        <sz val="8"/>
        <rFont val="Arial"/>
        <family val="2"/>
      </rPr>
      <t xml:space="preserve"> 1 </t>
    </r>
  </si>
  <si>
    <r>
      <t xml:space="preserve">Extra rows may need to be inserted if necessary to include each applicable  </t>
    </r>
    <r>
      <rPr>
        <b/>
        <sz val="10"/>
        <color rgb="FF000000"/>
        <rFont val="Arial"/>
        <family val="2"/>
      </rPr>
      <t xml:space="preserve">Aggregated Energy Source </t>
    </r>
  </si>
  <si>
    <r>
      <t xml:space="preserve">Export from </t>
    </r>
    <r>
      <rPr>
        <b/>
        <sz val="8"/>
        <rFont val="Arial"/>
        <family val="2"/>
      </rPr>
      <t>Subtransmission</t>
    </r>
    <r>
      <rPr>
        <sz val="8"/>
        <rFont val="Arial"/>
        <family val="2"/>
      </rPr>
      <t xml:space="preserve"> connected </t>
    </r>
    <r>
      <rPr>
        <b/>
        <sz val="8"/>
        <rFont val="Arial"/>
        <family val="2"/>
      </rPr>
      <t>Power Stations</t>
    </r>
    <r>
      <rPr>
        <sz val="8"/>
        <rFont val="Arial"/>
        <family val="2"/>
      </rPr>
      <t xml:space="preserve"> and </t>
    </r>
    <r>
      <rPr>
        <b/>
        <sz val="8"/>
        <rFont val="Arial"/>
        <family val="2"/>
      </rPr>
      <t>Customer Generating Plant</t>
    </r>
    <r>
      <rPr>
        <sz val="8"/>
        <rFont val="Arial"/>
        <family val="2"/>
      </rPr>
      <t xml:space="preserve"> (MW) </t>
    </r>
    <r>
      <rPr>
        <b/>
        <sz val="8"/>
        <rFont val="Arial"/>
        <family val="2"/>
      </rPr>
      <t>Aggregated Energy Source</t>
    </r>
    <r>
      <rPr>
        <sz val="8"/>
        <rFont val="Arial"/>
        <family val="2"/>
      </rPr>
      <t xml:space="preserve"> 2</t>
    </r>
  </si>
  <si>
    <r>
      <t xml:space="preserve">Export from </t>
    </r>
    <r>
      <rPr>
        <b/>
        <sz val="8"/>
        <rFont val="Arial"/>
        <family val="2"/>
      </rPr>
      <t>Subtransmission</t>
    </r>
    <r>
      <rPr>
        <sz val="8"/>
        <rFont val="Arial"/>
        <family val="2"/>
      </rPr>
      <t xml:space="preserve"> connected </t>
    </r>
    <r>
      <rPr>
        <b/>
        <sz val="8"/>
        <rFont val="Arial"/>
        <family val="2"/>
      </rPr>
      <t>Power</t>
    </r>
    <r>
      <rPr>
        <sz val="8"/>
        <rFont val="Arial"/>
        <family val="2"/>
      </rPr>
      <t xml:space="preserve"> </t>
    </r>
    <r>
      <rPr>
        <b/>
        <sz val="8"/>
        <rFont val="Arial"/>
        <family val="2"/>
      </rPr>
      <t>Stations</t>
    </r>
    <r>
      <rPr>
        <sz val="8"/>
        <rFont val="Arial"/>
        <family val="2"/>
      </rPr>
      <t xml:space="preserve"> and </t>
    </r>
    <r>
      <rPr>
        <b/>
        <sz val="8"/>
        <rFont val="Arial"/>
        <family val="2"/>
      </rPr>
      <t>Customer Generating Plant</t>
    </r>
    <r>
      <rPr>
        <sz val="8"/>
        <rFont val="Arial"/>
        <family val="2"/>
      </rPr>
      <t xml:space="preserve"> (MW) </t>
    </r>
    <r>
      <rPr>
        <b/>
        <sz val="8"/>
        <rFont val="Arial"/>
        <family val="2"/>
      </rPr>
      <t>Aggregated Energy Source</t>
    </r>
    <r>
      <rPr>
        <sz val="8"/>
        <rFont val="Arial"/>
        <family val="2"/>
      </rPr>
      <t xml:space="preserve"> n</t>
    </r>
  </si>
  <si>
    <r>
      <t xml:space="preserve">Export from </t>
    </r>
    <r>
      <rPr>
        <b/>
        <sz val="8"/>
        <rFont val="Arial"/>
        <family val="2"/>
      </rPr>
      <t xml:space="preserve">Power Stations </t>
    </r>
    <r>
      <rPr>
        <sz val="8"/>
        <rFont val="Arial"/>
        <family val="2"/>
      </rPr>
      <t>and</t>
    </r>
    <r>
      <rPr>
        <b/>
        <sz val="8"/>
        <rFont val="Arial"/>
        <family val="2"/>
      </rPr>
      <t xml:space="preserve"> Customer Generating Plant </t>
    </r>
    <r>
      <rPr>
        <sz val="8"/>
        <rFont val="Arial"/>
        <family val="2"/>
      </rPr>
      <t>connected below the</t>
    </r>
    <r>
      <rPr>
        <b/>
        <sz val="8"/>
        <rFont val="Arial"/>
        <family val="2"/>
      </rPr>
      <t xml:space="preserve"> Subtransmission </t>
    </r>
    <r>
      <rPr>
        <sz val="8"/>
        <rFont val="Arial"/>
        <family val="2"/>
      </rPr>
      <t xml:space="preserve">voltage (MW) </t>
    </r>
    <r>
      <rPr>
        <b/>
        <sz val="8"/>
        <rFont val="Arial"/>
        <family val="2"/>
      </rPr>
      <t>Aggregated</t>
    </r>
    <r>
      <rPr>
        <sz val="8"/>
        <rFont val="Arial"/>
        <family val="2"/>
      </rPr>
      <t xml:space="preserve"> </t>
    </r>
    <r>
      <rPr>
        <b/>
        <sz val="8"/>
        <rFont val="Arial"/>
        <family val="2"/>
      </rPr>
      <t>Energy Source</t>
    </r>
    <r>
      <rPr>
        <sz val="8"/>
        <rFont val="Arial"/>
        <family val="2"/>
      </rPr>
      <t xml:space="preserve"> 1</t>
    </r>
  </si>
  <si>
    <r>
      <t xml:space="preserve">Export from </t>
    </r>
    <r>
      <rPr>
        <b/>
        <sz val="8"/>
        <rFont val="Arial"/>
        <family val="2"/>
      </rPr>
      <t xml:space="preserve">Power Stations </t>
    </r>
    <r>
      <rPr>
        <sz val="8"/>
        <rFont val="Arial"/>
        <family val="2"/>
      </rPr>
      <t>and</t>
    </r>
    <r>
      <rPr>
        <b/>
        <sz val="8"/>
        <rFont val="Arial"/>
        <family val="2"/>
      </rPr>
      <t xml:space="preserve"> Customer Generating Plant c</t>
    </r>
    <r>
      <rPr>
        <sz val="8"/>
        <rFont val="Arial"/>
        <family val="2"/>
      </rPr>
      <t>onnected below the</t>
    </r>
    <r>
      <rPr>
        <b/>
        <sz val="8"/>
        <rFont val="Arial"/>
        <family val="2"/>
      </rPr>
      <t xml:space="preserve"> Subtransmission </t>
    </r>
    <r>
      <rPr>
        <sz val="8"/>
        <rFont val="Arial"/>
        <family val="2"/>
      </rPr>
      <t xml:space="preserve">voltage (MW) </t>
    </r>
    <r>
      <rPr>
        <b/>
        <sz val="8"/>
        <rFont val="Arial"/>
        <family val="2"/>
      </rPr>
      <t>Aggregated Energy Source</t>
    </r>
    <r>
      <rPr>
        <sz val="8"/>
        <rFont val="Arial"/>
        <family val="2"/>
      </rPr>
      <t xml:space="preserve"> 2</t>
    </r>
  </si>
  <si>
    <r>
      <t xml:space="preserve">Export from </t>
    </r>
    <r>
      <rPr>
        <b/>
        <sz val="8"/>
        <rFont val="Arial"/>
        <family val="2"/>
      </rPr>
      <t xml:space="preserve">Power Stations and </t>
    </r>
    <r>
      <rPr>
        <sz val="8"/>
        <rFont val="Arial"/>
        <family val="2"/>
      </rPr>
      <t>Customer Generating Plan</t>
    </r>
    <r>
      <rPr>
        <b/>
        <sz val="8"/>
        <rFont val="Arial"/>
        <family val="2"/>
      </rPr>
      <t xml:space="preserve">t connected below the Subtransmission </t>
    </r>
    <r>
      <rPr>
        <sz val="8"/>
        <rFont val="Arial"/>
        <family val="2"/>
      </rPr>
      <t xml:space="preserve">voltage (MW) </t>
    </r>
    <r>
      <rPr>
        <b/>
        <sz val="8"/>
        <rFont val="Arial"/>
        <family val="2"/>
      </rPr>
      <t>Aggregated Energy Source</t>
    </r>
    <r>
      <rPr>
        <sz val="8"/>
        <rFont val="Arial"/>
        <family val="2"/>
      </rPr>
      <t xml:space="preserve"> n</t>
    </r>
  </si>
  <si>
    <r>
      <t xml:space="preserve">Import to </t>
    </r>
    <r>
      <rPr>
        <b/>
        <sz val="8"/>
        <rFont val="Arial"/>
        <family val="2"/>
      </rPr>
      <t>Embedded Electricity Storage Modules</t>
    </r>
    <r>
      <rPr>
        <sz val="8"/>
        <rFont val="Arial"/>
        <family val="2"/>
      </rPr>
      <t xml:space="preserve"> connected at </t>
    </r>
    <r>
      <rPr>
        <b/>
        <sz val="8"/>
        <rFont val="Arial"/>
        <family val="2"/>
      </rPr>
      <t>Subtransmission</t>
    </r>
    <r>
      <rPr>
        <sz val="8"/>
        <rFont val="Arial"/>
        <family val="2"/>
      </rPr>
      <t xml:space="preserve"> </t>
    </r>
    <r>
      <rPr>
        <b/>
        <sz val="8"/>
        <rFont val="Arial"/>
        <family val="2"/>
      </rPr>
      <t xml:space="preserve">System </t>
    </r>
    <r>
      <rPr>
        <sz val="8"/>
        <rFont val="Arial"/>
        <family val="2"/>
      </rPr>
      <t>(MW)  (Note 3)</t>
    </r>
  </si>
  <si>
    <r>
      <t xml:space="preserve">Import to  </t>
    </r>
    <r>
      <rPr>
        <b/>
        <sz val="8"/>
        <rFont val="Arial"/>
        <family val="2"/>
      </rPr>
      <t>Embedded Electricity Storage Module(s)</t>
    </r>
    <r>
      <rPr>
        <sz val="8"/>
        <rFont val="Arial"/>
        <family val="2"/>
      </rPr>
      <t xml:space="preserve"> connected below below the </t>
    </r>
    <r>
      <rPr>
        <b/>
        <sz val="8"/>
        <rFont val="Arial"/>
        <family val="2"/>
      </rPr>
      <t>Subtransmission</t>
    </r>
    <r>
      <rPr>
        <sz val="8"/>
        <rFont val="Arial"/>
        <family val="2"/>
      </rPr>
      <t xml:space="preserve"> voltage (MW) (Note 3)</t>
    </r>
  </si>
  <si>
    <r>
      <t xml:space="preserve">Increase in the </t>
    </r>
    <r>
      <rPr>
        <b/>
        <sz val="8"/>
        <rFont val="Arial"/>
        <family val="2"/>
      </rPr>
      <t>Group Demand</t>
    </r>
    <r>
      <rPr>
        <sz val="8"/>
        <rFont val="Arial"/>
        <family val="2"/>
      </rPr>
      <t xml:space="preserve"> associated with </t>
    </r>
    <r>
      <rPr>
        <b/>
        <sz val="8"/>
        <rFont val="Arial"/>
        <family val="2"/>
      </rPr>
      <t>Latent Demand</t>
    </r>
    <r>
      <rPr>
        <sz val="8"/>
        <rFont val="Arial"/>
        <family val="2"/>
      </rPr>
      <t xml:space="preserve"> 
(Note 4)</t>
    </r>
  </si>
  <si>
    <r>
      <t xml:space="preserve">Provided by </t>
    </r>
    <r>
      <rPr>
        <b/>
        <sz val="10"/>
        <rFont val="Arial"/>
        <family val="2"/>
      </rPr>
      <t>NESO</t>
    </r>
  </si>
  <si>
    <r>
      <rPr>
        <sz val="10"/>
        <color rgb="FF000000"/>
        <rFont val="Arial"/>
      </rPr>
      <t xml:space="preserve">Optional data as this will be the demand data set included in the </t>
    </r>
    <r>
      <rPr>
        <b/>
        <sz val="10"/>
        <color rgb="FF000000"/>
        <rFont val="Arial"/>
      </rPr>
      <t>Solved PSM</t>
    </r>
  </si>
  <si>
    <t>Not required</t>
  </si>
  <si>
    <t>Note 1</t>
  </si>
  <si>
    <r>
      <rPr>
        <b/>
        <sz val="10"/>
        <rFont val="Arial"/>
        <family val="2"/>
      </rPr>
      <t>Financial Year</t>
    </r>
    <r>
      <rPr>
        <sz val="10"/>
        <rFont val="Arial"/>
        <family val="2"/>
      </rPr>
      <t xml:space="preserve"> 1 relates to the next </t>
    </r>
    <r>
      <rPr>
        <b/>
        <sz val="10"/>
        <rFont val="Arial"/>
        <family val="2"/>
      </rPr>
      <t>Financial Year</t>
    </r>
    <r>
      <rPr>
        <sz val="10"/>
        <rFont val="Arial"/>
        <family val="2"/>
      </rPr>
      <t>.</t>
    </r>
  </si>
  <si>
    <t xml:space="preserve">Note 2 </t>
  </si>
  <si>
    <r>
      <t xml:space="preserve">Export from </t>
    </r>
    <r>
      <rPr>
        <b/>
        <sz val="10"/>
        <rFont val="Arial"/>
        <family val="2"/>
      </rPr>
      <t>Power Stations</t>
    </r>
    <r>
      <rPr>
        <sz val="10"/>
        <rFont val="Arial"/>
        <family val="2"/>
      </rPr>
      <t xml:space="preserve"> relates to observed values for outturn and estimates for</t>
    </r>
    <r>
      <rPr>
        <b/>
        <sz val="10"/>
        <rFont val="Arial"/>
        <family val="2"/>
      </rPr>
      <t xml:space="preserve"> Financial Years</t>
    </r>
    <r>
      <rPr>
        <sz val="10"/>
        <rFont val="Arial"/>
        <family val="2"/>
      </rPr>
      <t xml:space="preserve"> 1 to 10.</t>
    </r>
  </si>
  <si>
    <t xml:space="preserve">Note 3 </t>
  </si>
  <si>
    <r>
      <t xml:space="preserve">The </t>
    </r>
    <r>
      <rPr>
        <b/>
        <sz val="10"/>
        <rFont val="Arial"/>
        <family val="2"/>
      </rPr>
      <t>Network Operator</t>
    </r>
    <r>
      <rPr>
        <sz val="10"/>
        <rFont val="Arial"/>
        <family val="2"/>
      </rPr>
      <t xml:space="preserve"> should clarify their forecasting methodology regarding the import and/or export from all types of </t>
    </r>
    <r>
      <rPr>
        <b/>
        <sz val="10"/>
        <rFont val="Arial"/>
        <family val="2"/>
      </rPr>
      <t xml:space="preserve">Power Stations </t>
    </r>
    <r>
      <rPr>
        <sz val="10"/>
        <rFont val="Arial"/>
        <family val="2"/>
      </rPr>
      <t xml:space="preserve">on request (PC.9.3.1).  </t>
    </r>
  </si>
  <si>
    <t>Note 4</t>
  </si>
  <si>
    <r>
      <t xml:space="preserve">These values may be populated in due course following clarification of industry requirements. There is no currently no requirement forecast the effect of </t>
    </r>
    <r>
      <rPr>
        <b/>
        <sz val="10"/>
        <rFont val="Arial"/>
        <family val="2"/>
      </rPr>
      <t>Latent Demand</t>
    </r>
    <r>
      <rPr>
        <sz val="10"/>
        <rFont val="Arial"/>
        <family val="2"/>
      </rPr>
      <t>.</t>
    </r>
  </si>
  <si>
    <t>Advanced Fuel</t>
  </si>
  <si>
    <t>Biofuel</t>
  </si>
  <si>
    <t>Biomass</t>
  </si>
  <si>
    <t>Fossil</t>
  </si>
  <si>
    <t xml:space="preserve">Geothermal </t>
  </si>
  <si>
    <t xml:space="preserve">Hydrogen </t>
  </si>
  <si>
    <t xml:space="preserve">Nuclear </t>
  </si>
  <si>
    <t xml:space="preserve">Solar </t>
  </si>
  <si>
    <t xml:space="preserve">Stored Energy </t>
  </si>
  <si>
    <t xml:space="preserve">Waste </t>
  </si>
  <si>
    <t xml:space="preserve">Water </t>
  </si>
  <si>
    <t xml:space="preserve">Wind </t>
  </si>
  <si>
    <t>Other</t>
  </si>
  <si>
    <t>Schedule 21b</t>
  </si>
  <si>
    <t xml:space="preserve">Time of Connection Point Summer Minimum Group Demand </t>
  </si>
  <si>
    <r>
      <rPr>
        <b/>
        <sz val="8"/>
        <rFont val="Arial"/>
        <family val="2"/>
      </rPr>
      <t xml:space="preserve">Weather Corrected </t>
    </r>
    <r>
      <rPr>
        <sz val="8"/>
        <rFont val="Arial"/>
        <family val="2"/>
      </rPr>
      <t>Outturn</t>
    </r>
  </si>
  <si>
    <r>
      <t xml:space="preserve">Date of  </t>
    </r>
    <r>
      <rPr>
        <b/>
        <sz val="8"/>
        <rFont val="Arial"/>
        <family val="2"/>
      </rPr>
      <t xml:space="preserve">Connection Point </t>
    </r>
    <r>
      <rPr>
        <sz val="8"/>
        <rFont val="Arial"/>
        <family val="2"/>
      </rPr>
      <t>Summer</t>
    </r>
    <r>
      <rPr>
        <b/>
        <sz val="8"/>
        <rFont val="Arial"/>
        <family val="2"/>
      </rPr>
      <t xml:space="preserve"> </t>
    </r>
    <r>
      <rPr>
        <sz val="8"/>
        <rFont val="Arial"/>
        <family val="2"/>
      </rPr>
      <t xml:space="preserve">Minimum </t>
    </r>
    <r>
      <rPr>
        <b/>
        <sz val="8"/>
        <rFont val="Arial"/>
        <family val="2"/>
      </rPr>
      <t>Group Demand</t>
    </r>
  </si>
  <si>
    <t>PC.9.3.2.5</t>
  </si>
  <si>
    <r>
      <t xml:space="preserve">Time of  </t>
    </r>
    <r>
      <rPr>
        <b/>
        <sz val="8"/>
        <rFont val="Arial"/>
        <family val="2"/>
      </rPr>
      <t xml:space="preserve">Connection Point </t>
    </r>
    <r>
      <rPr>
        <sz val="8"/>
        <rFont val="Arial"/>
        <family val="2"/>
      </rPr>
      <t xml:space="preserve">Summer Minimum </t>
    </r>
    <r>
      <rPr>
        <b/>
        <sz val="8"/>
        <rFont val="Arial"/>
        <family val="2"/>
      </rPr>
      <t>Group Demand</t>
    </r>
  </si>
  <si>
    <r>
      <rPr>
        <b/>
        <sz val="8"/>
        <rFont val="Arial"/>
        <family val="2"/>
      </rPr>
      <t xml:space="preserve">Connection Point </t>
    </r>
    <r>
      <rPr>
        <sz val="8"/>
        <rFont val="Arial"/>
        <family val="2"/>
      </rPr>
      <t>Summer</t>
    </r>
    <r>
      <rPr>
        <b/>
        <sz val="8"/>
        <rFont val="Arial"/>
        <family val="2"/>
      </rPr>
      <t xml:space="preserve"> </t>
    </r>
    <r>
      <rPr>
        <sz val="8"/>
        <rFont val="Arial"/>
        <family val="2"/>
      </rPr>
      <t>Minimum</t>
    </r>
    <r>
      <rPr>
        <b/>
        <sz val="8"/>
        <rFont val="Arial"/>
        <family val="2"/>
      </rPr>
      <t xml:space="preserve"> Group Demand </t>
    </r>
    <r>
      <rPr>
        <sz val="8"/>
        <rFont val="Arial"/>
        <family val="2"/>
      </rPr>
      <t xml:space="preserve">(MW) </t>
    </r>
  </si>
  <si>
    <r>
      <rPr>
        <b/>
        <sz val="8"/>
        <rFont val="Arial"/>
        <family val="2"/>
      </rPr>
      <t xml:space="preserve">Connection Point </t>
    </r>
    <r>
      <rPr>
        <sz val="8"/>
        <rFont val="Arial"/>
        <family val="2"/>
      </rPr>
      <t>Summer Minimum</t>
    </r>
    <r>
      <rPr>
        <b/>
        <sz val="8"/>
        <rFont val="Arial"/>
        <family val="2"/>
      </rPr>
      <t xml:space="preserve"> Group Demand </t>
    </r>
    <r>
      <rPr>
        <sz val="8"/>
        <rFont val="Arial"/>
        <family val="2"/>
      </rPr>
      <t xml:space="preserve">(MVAr) </t>
    </r>
  </si>
  <si>
    <t>Embedded Power Station Export</t>
  </si>
  <si>
    <r>
      <t xml:space="preserve">Export from </t>
    </r>
    <r>
      <rPr>
        <b/>
        <sz val="8"/>
        <rFont val="Arial"/>
        <family val="2"/>
      </rPr>
      <t xml:space="preserve">Power Stations </t>
    </r>
    <r>
      <rPr>
        <sz val="8"/>
        <rFont val="Arial"/>
        <family val="2"/>
      </rPr>
      <t>and</t>
    </r>
    <r>
      <rPr>
        <b/>
        <sz val="8"/>
        <rFont val="Arial"/>
        <family val="2"/>
      </rPr>
      <t xml:space="preserve"> Customer</t>
    </r>
    <r>
      <rPr>
        <sz val="8"/>
        <rFont val="Arial"/>
        <family val="2"/>
      </rPr>
      <t xml:space="preserve"> </t>
    </r>
    <r>
      <rPr>
        <b/>
        <sz val="8"/>
        <rFont val="Arial"/>
        <family val="2"/>
      </rPr>
      <t xml:space="preserve">Generating Plant </t>
    </r>
    <r>
      <rPr>
        <sz val="8"/>
        <rFont val="Arial"/>
        <family val="2"/>
      </rPr>
      <t>connected below the</t>
    </r>
    <r>
      <rPr>
        <b/>
        <sz val="8"/>
        <rFont val="Arial"/>
        <family val="2"/>
      </rPr>
      <t xml:space="preserve"> Subtransmission </t>
    </r>
    <r>
      <rPr>
        <sz val="8"/>
        <rFont val="Arial"/>
        <family val="2"/>
      </rPr>
      <t xml:space="preserve">voltage (MW) </t>
    </r>
    <r>
      <rPr>
        <b/>
        <sz val="8"/>
        <rFont val="Arial"/>
        <family val="2"/>
      </rPr>
      <t>Aggregated Energy Source</t>
    </r>
    <r>
      <rPr>
        <sz val="8"/>
        <rFont val="Arial"/>
        <family val="2"/>
      </rPr>
      <t xml:space="preserve"> 2</t>
    </r>
  </si>
  <si>
    <r>
      <t xml:space="preserve">Export from </t>
    </r>
    <r>
      <rPr>
        <b/>
        <sz val="8"/>
        <rFont val="Arial"/>
        <family val="2"/>
      </rPr>
      <t xml:space="preserve">Power Stations </t>
    </r>
    <r>
      <rPr>
        <sz val="8"/>
        <rFont val="Arial"/>
        <family val="2"/>
      </rPr>
      <t>and</t>
    </r>
    <r>
      <rPr>
        <b/>
        <sz val="8"/>
        <rFont val="Arial"/>
        <family val="2"/>
      </rPr>
      <t xml:space="preserve"> Customer Generating Plant </t>
    </r>
    <r>
      <rPr>
        <sz val="8"/>
        <rFont val="Arial"/>
        <family val="2"/>
      </rPr>
      <t>connected below the</t>
    </r>
    <r>
      <rPr>
        <b/>
        <sz val="8"/>
        <rFont val="Arial"/>
        <family val="2"/>
      </rPr>
      <t xml:space="preserve"> Subtransmission </t>
    </r>
    <r>
      <rPr>
        <sz val="8"/>
        <rFont val="Arial"/>
        <family val="2"/>
      </rPr>
      <t xml:space="preserve">voltage (MW) </t>
    </r>
    <r>
      <rPr>
        <b/>
        <sz val="8"/>
        <rFont val="Arial"/>
        <family val="2"/>
      </rPr>
      <t>Aggregated Energy Source</t>
    </r>
    <r>
      <rPr>
        <sz val="8"/>
        <rFont val="Arial"/>
        <family val="2"/>
      </rPr>
      <t xml:space="preserve"> n</t>
    </r>
  </si>
  <si>
    <r>
      <t xml:space="preserve">Import to </t>
    </r>
    <r>
      <rPr>
        <b/>
        <sz val="8"/>
        <rFont val="Arial"/>
        <family val="2"/>
      </rPr>
      <t>Embedded Electricity Storage Modules</t>
    </r>
    <r>
      <rPr>
        <sz val="8"/>
        <rFont val="Arial"/>
        <family val="2"/>
      </rPr>
      <t xml:space="preserve"> connected at </t>
    </r>
    <r>
      <rPr>
        <b/>
        <sz val="8"/>
        <rFont val="Arial"/>
        <family val="2"/>
      </rPr>
      <t>Subtransmission</t>
    </r>
    <r>
      <rPr>
        <sz val="8"/>
        <rFont val="Arial"/>
        <family val="2"/>
      </rPr>
      <t xml:space="preserve"> </t>
    </r>
    <r>
      <rPr>
        <b/>
        <sz val="8"/>
        <rFont val="Arial"/>
        <family val="2"/>
      </rPr>
      <t xml:space="preserve">System </t>
    </r>
    <r>
      <rPr>
        <sz val="8"/>
        <rFont val="Arial"/>
        <family val="2"/>
      </rPr>
      <t xml:space="preserve">(MW) </t>
    </r>
  </si>
  <si>
    <r>
      <t xml:space="preserve">Import to  </t>
    </r>
    <r>
      <rPr>
        <b/>
        <sz val="8"/>
        <rFont val="Arial"/>
        <family val="2"/>
      </rPr>
      <t>Embedded Electricity Storage Module(s)</t>
    </r>
    <r>
      <rPr>
        <sz val="8"/>
        <rFont val="Arial"/>
        <family val="2"/>
      </rPr>
      <t xml:space="preserve"> connected below below the </t>
    </r>
    <r>
      <rPr>
        <b/>
        <sz val="8"/>
        <rFont val="Arial"/>
        <family val="2"/>
      </rPr>
      <t>Subtransmission</t>
    </r>
    <r>
      <rPr>
        <sz val="8"/>
        <rFont val="Arial"/>
        <family val="2"/>
      </rPr>
      <t xml:space="preserve"> voltage (MW) </t>
    </r>
  </si>
  <si>
    <r>
      <t xml:space="preserve">Increase in the </t>
    </r>
    <r>
      <rPr>
        <b/>
        <sz val="8"/>
        <rFont val="Arial"/>
        <family val="2"/>
      </rPr>
      <t>Group Demand</t>
    </r>
    <r>
      <rPr>
        <sz val="8"/>
        <rFont val="Arial"/>
        <family val="2"/>
      </rPr>
      <t xml:space="preserve"> associated with </t>
    </r>
    <r>
      <rPr>
        <b/>
        <sz val="8"/>
        <rFont val="Arial"/>
        <family val="2"/>
      </rPr>
      <t>Latent Demand</t>
    </r>
    <r>
      <rPr>
        <sz val="8"/>
        <rFont val="Arial"/>
        <family val="2"/>
      </rPr>
      <t xml:space="preserve"> 
(Note 2)</t>
    </r>
  </si>
  <si>
    <t>Schedule 21c</t>
  </si>
  <si>
    <t xml:space="preserve">Time of Connection Point Summer Daylight Minimum Group Demand </t>
  </si>
  <si>
    <t>Weather Corrected Outturn</t>
  </si>
  <si>
    <r>
      <t xml:space="preserve">Date of  </t>
    </r>
    <r>
      <rPr>
        <b/>
        <sz val="8"/>
        <rFont val="Arial"/>
        <family val="2"/>
      </rPr>
      <t xml:space="preserve">Connection Point </t>
    </r>
    <r>
      <rPr>
        <sz val="8"/>
        <rFont val="Arial"/>
        <family val="2"/>
      </rPr>
      <t>Summer Daylight</t>
    </r>
    <r>
      <rPr>
        <b/>
        <sz val="8"/>
        <rFont val="Arial"/>
        <family val="2"/>
      </rPr>
      <t xml:space="preserve"> </t>
    </r>
    <r>
      <rPr>
        <sz val="8"/>
        <rFont val="Arial"/>
        <family val="2"/>
      </rPr>
      <t xml:space="preserve">Minimum </t>
    </r>
    <r>
      <rPr>
        <b/>
        <sz val="8"/>
        <rFont val="Arial"/>
        <family val="2"/>
      </rPr>
      <t>Group Demand</t>
    </r>
  </si>
  <si>
    <t>PC.9.3.2.6</t>
  </si>
  <si>
    <r>
      <t xml:space="preserve">Time of  </t>
    </r>
    <r>
      <rPr>
        <b/>
        <sz val="8"/>
        <rFont val="Arial"/>
        <family val="2"/>
      </rPr>
      <t xml:space="preserve">Connection Point </t>
    </r>
    <r>
      <rPr>
        <sz val="8"/>
        <rFont val="Arial"/>
        <family val="2"/>
      </rPr>
      <t xml:space="preserve">Summer Daylight Minimum </t>
    </r>
    <r>
      <rPr>
        <b/>
        <sz val="8"/>
        <rFont val="Arial"/>
        <family val="2"/>
      </rPr>
      <t>Group Demand</t>
    </r>
  </si>
  <si>
    <r>
      <rPr>
        <b/>
        <sz val="8"/>
        <rFont val="Arial"/>
        <family val="2"/>
      </rPr>
      <t xml:space="preserve">Connection Point </t>
    </r>
    <r>
      <rPr>
        <sz val="8"/>
        <rFont val="Arial"/>
        <family val="2"/>
      </rPr>
      <t>Summer</t>
    </r>
    <r>
      <rPr>
        <b/>
        <sz val="8"/>
        <rFont val="Arial"/>
        <family val="2"/>
      </rPr>
      <t xml:space="preserve"> </t>
    </r>
    <r>
      <rPr>
        <sz val="8"/>
        <rFont val="Arial"/>
        <family val="2"/>
      </rPr>
      <t>Daylight</t>
    </r>
    <r>
      <rPr>
        <b/>
        <sz val="8"/>
        <rFont val="Arial"/>
        <family val="2"/>
      </rPr>
      <t xml:space="preserve"> </t>
    </r>
    <r>
      <rPr>
        <sz val="8"/>
        <rFont val="Arial"/>
        <family val="2"/>
      </rPr>
      <t>Minimum</t>
    </r>
    <r>
      <rPr>
        <b/>
        <sz val="8"/>
        <rFont val="Arial"/>
        <family val="2"/>
      </rPr>
      <t xml:space="preserve"> Group Demand </t>
    </r>
    <r>
      <rPr>
        <sz val="8"/>
        <rFont val="Arial"/>
        <family val="2"/>
      </rPr>
      <t xml:space="preserve">(MW) </t>
    </r>
  </si>
  <si>
    <r>
      <rPr>
        <b/>
        <sz val="8"/>
        <rFont val="Arial"/>
        <family val="2"/>
      </rPr>
      <t xml:space="preserve">Connection Point </t>
    </r>
    <r>
      <rPr>
        <sz val="8"/>
        <rFont val="Arial"/>
        <family val="2"/>
      </rPr>
      <t>Summer Daylight Minimum</t>
    </r>
    <r>
      <rPr>
        <b/>
        <sz val="8"/>
        <rFont val="Arial"/>
        <family val="2"/>
      </rPr>
      <t xml:space="preserve"> Group Demand </t>
    </r>
    <r>
      <rPr>
        <sz val="8"/>
        <rFont val="Arial"/>
        <family val="2"/>
      </rPr>
      <t xml:space="preserve">(MVAr) </t>
    </r>
  </si>
  <si>
    <r>
      <t xml:space="preserve">Export from </t>
    </r>
    <r>
      <rPr>
        <b/>
        <sz val="8"/>
        <rFont val="Arial"/>
        <family val="2"/>
      </rPr>
      <t xml:space="preserve">Power Stations </t>
    </r>
    <r>
      <rPr>
        <sz val="8"/>
        <rFont val="Arial"/>
        <family val="2"/>
      </rPr>
      <t>and</t>
    </r>
    <r>
      <rPr>
        <b/>
        <sz val="8"/>
        <rFont val="Arial"/>
        <family val="2"/>
      </rPr>
      <t xml:space="preserve"> Customer Generating Plant </t>
    </r>
    <r>
      <rPr>
        <sz val="8"/>
        <rFont val="Arial"/>
        <family val="2"/>
      </rPr>
      <t>connected below the</t>
    </r>
    <r>
      <rPr>
        <b/>
        <sz val="8"/>
        <rFont val="Arial"/>
        <family val="2"/>
      </rPr>
      <t xml:space="preserve"> Subtransmission </t>
    </r>
    <r>
      <rPr>
        <sz val="8"/>
        <rFont val="Arial"/>
        <family val="2"/>
      </rPr>
      <t xml:space="preserve">voltage (MW) </t>
    </r>
    <r>
      <rPr>
        <b/>
        <sz val="8"/>
        <rFont val="Arial"/>
        <family val="2"/>
      </rPr>
      <t>Aggregated Energy Source</t>
    </r>
    <r>
      <rPr>
        <sz val="8"/>
        <rFont val="Arial"/>
        <family val="2"/>
      </rPr>
      <t xml:space="preserve"> 2</t>
    </r>
  </si>
  <si>
    <r>
      <t xml:space="preserve">Import to </t>
    </r>
    <r>
      <rPr>
        <b/>
        <sz val="8"/>
        <rFont val="Arial"/>
        <family val="2"/>
      </rPr>
      <t>Subtransmission</t>
    </r>
    <r>
      <rPr>
        <sz val="8"/>
        <rFont val="Arial"/>
        <family val="2"/>
      </rPr>
      <t xml:space="preserve"> connected </t>
    </r>
    <r>
      <rPr>
        <b/>
        <sz val="8"/>
        <rFont val="Arial"/>
        <family val="2"/>
      </rPr>
      <t>Electricity Storage Plant</t>
    </r>
    <r>
      <rPr>
        <sz val="8"/>
        <rFont val="Arial"/>
        <family val="2"/>
      </rPr>
      <t xml:space="preserve"> (MW) </t>
    </r>
  </si>
  <si>
    <r>
      <t xml:space="preserve">Import to  </t>
    </r>
    <r>
      <rPr>
        <b/>
        <sz val="8"/>
        <rFont val="Arial"/>
        <family val="2"/>
      </rPr>
      <t>Electricity Storage Plant</t>
    </r>
    <r>
      <rPr>
        <sz val="8"/>
        <rFont val="Arial"/>
        <family val="2"/>
      </rPr>
      <t xml:space="preserve"> connected below below the </t>
    </r>
    <r>
      <rPr>
        <b/>
        <sz val="8"/>
        <rFont val="Arial"/>
        <family val="2"/>
      </rPr>
      <t>Subtransmission</t>
    </r>
    <r>
      <rPr>
        <sz val="8"/>
        <rFont val="Arial"/>
        <family val="2"/>
      </rPr>
      <t xml:space="preserve"> voltage (MW) </t>
    </r>
  </si>
  <si>
    <r>
      <t xml:space="preserve">Increase in the </t>
    </r>
    <r>
      <rPr>
        <b/>
        <sz val="8"/>
        <rFont val="Arial"/>
        <family val="2"/>
      </rPr>
      <t>Group Demand</t>
    </r>
    <r>
      <rPr>
        <sz val="8"/>
        <rFont val="Arial"/>
        <family val="2"/>
      </rPr>
      <t xml:space="preserve"> associated with </t>
    </r>
    <r>
      <rPr>
        <b/>
        <sz val="8"/>
        <rFont val="Arial"/>
        <family val="2"/>
      </rPr>
      <t>Latent Demand</t>
    </r>
    <r>
      <rPr>
        <sz val="8"/>
        <rFont val="Arial"/>
        <family val="2"/>
      </rPr>
      <t xml:space="preserve"> (Note 2)</t>
    </r>
  </si>
  <si>
    <r>
      <rPr>
        <b/>
        <sz val="10"/>
        <rFont val="Arial"/>
        <family val="2"/>
      </rPr>
      <t>Financial Year</t>
    </r>
    <r>
      <rPr>
        <sz val="10"/>
        <rFont val="Arial"/>
        <family val="2"/>
      </rPr>
      <t xml:space="preserve"> 1 relates to the next Financial Year.</t>
    </r>
  </si>
  <si>
    <t>Schedule 22</t>
  </si>
  <si>
    <t xml:space="preserve"> Week 2 Submission</t>
  </si>
  <si>
    <t>Grid Code:</t>
  </si>
  <si>
    <t>PC.9.3.2.7</t>
  </si>
  <si>
    <r>
      <t>Profile of the Measured Demand for Day of NETS Minimum Demand</t>
    </r>
    <r>
      <rPr>
        <sz val="20"/>
        <rFont val="Arial"/>
        <family val="2"/>
      </rPr>
      <t xml:space="preserve"> </t>
    </r>
  </si>
  <si>
    <t xml:space="preserve">Date of NETS Minimum </t>
  </si>
  <si>
    <t>Demand Period</t>
  </si>
  <si>
    <t>From:</t>
  </si>
  <si>
    <t>To:</t>
  </si>
  <si>
    <t>Measured Demand (MW)</t>
  </si>
  <si>
    <t>Min.</t>
  </si>
  <si>
    <r>
      <rPr>
        <sz val="11"/>
        <rFont val="Arial"/>
        <family val="2"/>
      </rPr>
      <t xml:space="preserve">Export from all </t>
    </r>
    <r>
      <rPr>
        <b/>
        <sz val="11"/>
        <rFont val="Arial"/>
        <family val="2"/>
      </rPr>
      <t>Embedded Power Stations</t>
    </r>
    <r>
      <rPr>
        <sz val="11"/>
        <rFont val="Arial"/>
        <family val="2"/>
      </rPr>
      <t xml:space="preserve"> at the half hour of </t>
    </r>
    <r>
      <rPr>
        <b/>
        <sz val="11"/>
        <rFont val="Arial"/>
        <family val="2"/>
      </rPr>
      <t xml:space="preserve">NETS </t>
    </r>
    <r>
      <rPr>
        <sz val="11"/>
        <rFont val="Arial"/>
        <family val="2"/>
      </rPr>
      <t>Minimum Demand</t>
    </r>
  </si>
  <si>
    <t>Schedule 23a</t>
  </si>
  <si>
    <t>WEEK 28 SUBMISSION</t>
  </si>
  <si>
    <t>Time of National Electricity Transmission System (NETS) Peak Demand</t>
  </si>
  <si>
    <r>
      <t xml:space="preserve">Type of </t>
    </r>
    <r>
      <rPr>
        <b/>
        <sz val="10"/>
        <rFont val="Arial"/>
        <family val="2"/>
      </rPr>
      <t>Aggregated Energy Source</t>
    </r>
  </si>
  <si>
    <r>
      <rPr>
        <sz val="8"/>
        <color rgb="FF000000"/>
        <rFont val="Arial"/>
      </rPr>
      <t xml:space="preserve">Date of </t>
    </r>
    <r>
      <rPr>
        <b/>
        <sz val="8"/>
        <color rgb="FF000000"/>
        <rFont val="Arial"/>
      </rPr>
      <t xml:space="preserve">NETS </t>
    </r>
    <r>
      <rPr>
        <sz val="8"/>
        <color rgb="FF000000"/>
        <rFont val="Arial"/>
      </rPr>
      <t xml:space="preserve">Peak </t>
    </r>
    <r>
      <rPr>
        <b/>
        <sz val="8"/>
        <color rgb="FF000000"/>
        <rFont val="Arial"/>
      </rPr>
      <t xml:space="preserve">Demand </t>
    </r>
    <r>
      <rPr>
        <sz val="8"/>
        <color rgb="FF000000"/>
        <rFont val="Arial"/>
      </rPr>
      <t xml:space="preserve">(provided by </t>
    </r>
    <r>
      <rPr>
        <b/>
        <sz val="8"/>
        <color rgb="FF000000"/>
        <rFont val="Arial"/>
      </rPr>
      <t>NESO</t>
    </r>
    <r>
      <rPr>
        <sz val="8"/>
        <color rgb="FF000000"/>
        <rFont val="Arial"/>
      </rPr>
      <t>)</t>
    </r>
  </si>
  <si>
    <t>PC.10.3.1.3</t>
  </si>
  <si>
    <r>
      <t xml:space="preserve">Time of </t>
    </r>
    <r>
      <rPr>
        <b/>
        <sz val="8"/>
        <color rgb="FF000000"/>
        <rFont val="Arial"/>
      </rPr>
      <t xml:space="preserve">NETS </t>
    </r>
    <r>
      <rPr>
        <sz val="8"/>
        <color rgb="FF000000"/>
        <rFont val="Arial"/>
      </rPr>
      <t xml:space="preserve">Peak </t>
    </r>
    <r>
      <rPr>
        <b/>
        <sz val="8"/>
        <color rgb="FF000000"/>
        <rFont val="Arial"/>
      </rPr>
      <t xml:space="preserve">Demand </t>
    </r>
    <r>
      <rPr>
        <sz val="8"/>
        <color rgb="FF000000"/>
        <rFont val="Arial"/>
      </rPr>
      <t xml:space="preserve">(provided by </t>
    </r>
    <r>
      <rPr>
        <b/>
        <sz val="8"/>
        <color rgb="FF000000"/>
        <rFont val="Arial"/>
      </rPr>
      <t>NESO</t>
    </r>
    <r>
      <rPr>
        <sz val="8"/>
        <color rgb="FF000000"/>
        <rFont val="Arial"/>
      </rPr>
      <t>)</t>
    </r>
  </si>
  <si>
    <r>
      <t xml:space="preserve">Connection Point Group Demand </t>
    </r>
    <r>
      <rPr>
        <sz val="8"/>
        <rFont val="Arial"/>
        <family val="2"/>
      </rPr>
      <t>at time of</t>
    </r>
    <r>
      <rPr>
        <b/>
        <sz val="8"/>
        <rFont val="Arial"/>
        <family val="2"/>
      </rPr>
      <t xml:space="preserve"> NETS </t>
    </r>
    <r>
      <rPr>
        <sz val="8"/>
        <rFont val="Arial"/>
        <family val="2"/>
      </rPr>
      <t>Peak</t>
    </r>
    <r>
      <rPr>
        <b/>
        <sz val="8"/>
        <rFont val="Arial"/>
        <family val="2"/>
      </rPr>
      <t xml:space="preserve"> Demand </t>
    </r>
    <r>
      <rPr>
        <sz val="8"/>
        <rFont val="Arial"/>
        <family val="2"/>
      </rPr>
      <t>(MW)</t>
    </r>
  </si>
  <si>
    <t>PC.9.3.3.4</t>
  </si>
  <si>
    <r>
      <t xml:space="preserve">Connection Point Group Demand </t>
    </r>
    <r>
      <rPr>
        <sz val="8"/>
        <rFont val="Arial"/>
        <family val="2"/>
      </rPr>
      <t>at time of</t>
    </r>
    <r>
      <rPr>
        <b/>
        <sz val="8"/>
        <rFont val="Arial"/>
        <family val="2"/>
      </rPr>
      <t xml:space="preserve"> NETS </t>
    </r>
    <r>
      <rPr>
        <sz val="8"/>
        <rFont val="Arial"/>
        <family val="2"/>
      </rPr>
      <t xml:space="preserve">Peak </t>
    </r>
    <r>
      <rPr>
        <b/>
        <sz val="8"/>
        <rFont val="Arial"/>
        <family val="2"/>
      </rPr>
      <t xml:space="preserve">Demand </t>
    </r>
    <r>
      <rPr>
        <sz val="8"/>
        <rFont val="Arial"/>
        <family val="2"/>
      </rPr>
      <t>(MVAr)</t>
    </r>
  </si>
  <si>
    <r>
      <t xml:space="preserve">Export from </t>
    </r>
    <r>
      <rPr>
        <b/>
        <sz val="8"/>
        <color rgb="FF000000"/>
        <rFont val="Arial"/>
        <family val="2"/>
      </rPr>
      <t>Subtransmission</t>
    </r>
    <r>
      <rPr>
        <sz val="8"/>
        <color rgb="FF000000"/>
        <rFont val="Arial"/>
        <family val="2"/>
      </rPr>
      <t xml:space="preserve"> connected</t>
    </r>
    <r>
      <rPr>
        <b/>
        <sz val="8"/>
        <color rgb="FF000000"/>
        <rFont val="Arial"/>
        <family val="2"/>
      </rPr>
      <t xml:space="preserve"> Power</t>
    </r>
    <r>
      <rPr>
        <sz val="8"/>
        <color rgb="FF000000"/>
        <rFont val="Arial"/>
        <family val="2"/>
      </rPr>
      <t xml:space="preserve"> </t>
    </r>
    <r>
      <rPr>
        <b/>
        <sz val="8"/>
        <color rgb="FF000000"/>
        <rFont val="Arial"/>
        <family val="2"/>
      </rPr>
      <t>Stations</t>
    </r>
    <r>
      <rPr>
        <sz val="8"/>
        <color rgb="FF000000"/>
        <rFont val="Arial"/>
        <family val="2"/>
      </rPr>
      <t xml:space="preserve"> and </t>
    </r>
    <r>
      <rPr>
        <b/>
        <sz val="8"/>
        <color rgb="FF000000"/>
        <rFont val="Arial"/>
        <family val="2"/>
      </rPr>
      <t>Customer Generating Plant</t>
    </r>
    <r>
      <rPr>
        <sz val="8"/>
        <color rgb="FF000000"/>
        <rFont val="Arial"/>
        <family val="2"/>
      </rPr>
      <t xml:space="preserve"> (MW) </t>
    </r>
    <r>
      <rPr>
        <b/>
        <sz val="8"/>
        <color rgb="FF000000"/>
        <rFont val="Arial"/>
        <family val="2"/>
      </rPr>
      <t>Aggregated Energy Source</t>
    </r>
    <r>
      <rPr>
        <sz val="8"/>
        <color rgb="FF000000"/>
        <rFont val="Arial"/>
        <family val="2"/>
      </rPr>
      <t xml:space="preserve"> 1 </t>
    </r>
  </si>
  <si>
    <r>
      <t xml:space="preserve">Extra rows may need to be inserted if necessary to include each applicable  </t>
    </r>
    <r>
      <rPr>
        <b/>
        <sz val="10"/>
        <color rgb="FF000000"/>
        <rFont val="Arial"/>
        <family val="2"/>
      </rPr>
      <t>Aggregated</t>
    </r>
    <r>
      <rPr>
        <sz val="10"/>
        <color rgb="FF000000"/>
        <rFont val="Arial"/>
        <family val="2"/>
      </rPr>
      <t xml:space="preserve"> </t>
    </r>
    <r>
      <rPr>
        <b/>
        <sz val="10"/>
        <color rgb="FF000000"/>
        <rFont val="Arial"/>
      </rPr>
      <t>Energy Source</t>
    </r>
    <r>
      <rPr>
        <sz val="10"/>
        <color rgb="FF000000"/>
        <rFont val="Arial"/>
      </rPr>
      <t xml:space="preserve"> </t>
    </r>
  </si>
  <si>
    <r>
      <t xml:space="preserve">Export from </t>
    </r>
    <r>
      <rPr>
        <b/>
        <sz val="8"/>
        <color rgb="FF000000"/>
        <rFont val="Arial"/>
        <family val="2"/>
      </rPr>
      <t>Subtransmission</t>
    </r>
    <r>
      <rPr>
        <sz val="8"/>
        <color rgb="FF000000"/>
        <rFont val="Arial"/>
        <family val="2"/>
      </rPr>
      <t xml:space="preserve"> connected </t>
    </r>
    <r>
      <rPr>
        <b/>
        <sz val="8"/>
        <color rgb="FF000000"/>
        <rFont val="Arial"/>
        <family val="2"/>
      </rPr>
      <t>Power Stations</t>
    </r>
    <r>
      <rPr>
        <sz val="8"/>
        <color rgb="FF000000"/>
        <rFont val="Arial"/>
        <family val="2"/>
      </rPr>
      <t xml:space="preserve"> and </t>
    </r>
    <r>
      <rPr>
        <b/>
        <sz val="8"/>
        <color rgb="FF000000"/>
        <rFont val="Arial"/>
        <family val="2"/>
      </rPr>
      <t>Customer Generating Plant</t>
    </r>
    <r>
      <rPr>
        <sz val="8"/>
        <color rgb="FF000000"/>
        <rFont val="Arial"/>
        <family val="2"/>
      </rPr>
      <t xml:space="preserve"> (MW) </t>
    </r>
    <r>
      <rPr>
        <b/>
        <sz val="8"/>
        <color rgb="FF000000"/>
        <rFont val="Arial"/>
        <family val="2"/>
      </rPr>
      <t>Aggregated Energy Source</t>
    </r>
    <r>
      <rPr>
        <sz val="8"/>
        <color rgb="FF000000"/>
        <rFont val="Arial"/>
        <family val="2"/>
      </rPr>
      <t xml:space="preserve"> 2</t>
    </r>
  </si>
  <si>
    <r>
      <t xml:space="preserve">Export from </t>
    </r>
    <r>
      <rPr>
        <b/>
        <sz val="8"/>
        <color rgb="FF000000"/>
        <rFont val="Arial"/>
        <family val="2"/>
      </rPr>
      <t>Subtransmission</t>
    </r>
    <r>
      <rPr>
        <sz val="8"/>
        <color rgb="FF000000"/>
        <rFont val="Arial"/>
        <family val="2"/>
      </rPr>
      <t xml:space="preserve"> connected </t>
    </r>
    <r>
      <rPr>
        <b/>
        <sz val="8"/>
        <color rgb="FF000000"/>
        <rFont val="Arial"/>
        <family val="2"/>
      </rPr>
      <t>Power</t>
    </r>
    <r>
      <rPr>
        <sz val="8"/>
        <color rgb="FF000000"/>
        <rFont val="Arial"/>
        <family val="2"/>
      </rPr>
      <t xml:space="preserve"> </t>
    </r>
    <r>
      <rPr>
        <b/>
        <sz val="8"/>
        <color rgb="FF000000"/>
        <rFont val="Arial"/>
        <family val="2"/>
      </rPr>
      <t>Stations</t>
    </r>
    <r>
      <rPr>
        <sz val="8"/>
        <color rgb="FF000000"/>
        <rFont val="Arial"/>
        <family val="2"/>
      </rPr>
      <t xml:space="preserve"> and </t>
    </r>
    <r>
      <rPr>
        <b/>
        <sz val="8"/>
        <color rgb="FF000000"/>
        <rFont val="Arial"/>
        <family val="2"/>
      </rPr>
      <t>Customer Generating Plant</t>
    </r>
    <r>
      <rPr>
        <sz val="8"/>
        <color rgb="FF000000"/>
        <rFont val="Arial"/>
        <family val="2"/>
      </rPr>
      <t xml:space="preserve"> (MW) </t>
    </r>
    <r>
      <rPr>
        <b/>
        <sz val="8"/>
        <color rgb="FF000000"/>
        <rFont val="Arial"/>
        <family val="2"/>
      </rPr>
      <t>Aggregated Energy Source</t>
    </r>
    <r>
      <rPr>
        <sz val="8"/>
        <color rgb="FF000000"/>
        <rFont val="Arial"/>
        <family val="2"/>
      </rPr>
      <t xml:space="preserve"> n</t>
    </r>
  </si>
  <si>
    <r>
      <t xml:space="preserve">Export from </t>
    </r>
    <r>
      <rPr>
        <b/>
        <sz val="8"/>
        <color rgb="FF000000"/>
        <rFont val="Arial"/>
        <family val="2"/>
      </rPr>
      <t xml:space="preserve">Power Stations and Customer Generating Plant </t>
    </r>
    <r>
      <rPr>
        <sz val="8"/>
        <color rgb="FF000000"/>
        <rFont val="Arial"/>
        <family val="2"/>
      </rPr>
      <t xml:space="preserve">connected below the </t>
    </r>
    <r>
      <rPr>
        <b/>
        <sz val="8"/>
        <color rgb="FF000000"/>
        <rFont val="Arial"/>
        <family val="2"/>
      </rPr>
      <t>Subtransmission voltage</t>
    </r>
    <r>
      <rPr>
        <sz val="8"/>
        <color rgb="FF000000"/>
        <rFont val="Arial"/>
        <family val="2"/>
      </rPr>
      <t xml:space="preserve"> (MW) </t>
    </r>
    <r>
      <rPr>
        <b/>
        <sz val="8"/>
        <color rgb="FF000000"/>
        <rFont val="Arial"/>
        <family val="2"/>
      </rPr>
      <t>Aggregated</t>
    </r>
    <r>
      <rPr>
        <sz val="8"/>
        <color rgb="FF000000"/>
        <rFont val="Arial"/>
        <family val="2"/>
      </rPr>
      <t xml:space="preserve"> </t>
    </r>
    <r>
      <rPr>
        <b/>
        <sz val="8"/>
        <color rgb="FF000000"/>
        <rFont val="Arial"/>
        <family val="2"/>
      </rPr>
      <t>Energy Source</t>
    </r>
    <r>
      <rPr>
        <sz val="8"/>
        <color rgb="FF000000"/>
        <rFont val="Arial"/>
        <family val="2"/>
      </rPr>
      <t xml:space="preserve"> 1</t>
    </r>
  </si>
  <si>
    <r>
      <t xml:space="preserve">Export from </t>
    </r>
    <r>
      <rPr>
        <b/>
        <sz val="8"/>
        <color rgb="FF000000"/>
        <rFont val="Arial"/>
        <family val="2"/>
      </rPr>
      <t xml:space="preserve">Power Stations and Customer Generating Plant </t>
    </r>
    <r>
      <rPr>
        <sz val="8"/>
        <color rgb="FF000000"/>
        <rFont val="Arial"/>
        <family val="2"/>
      </rPr>
      <t xml:space="preserve">connected below the </t>
    </r>
    <r>
      <rPr>
        <b/>
        <sz val="8"/>
        <color rgb="FF000000"/>
        <rFont val="Arial"/>
        <family val="2"/>
      </rPr>
      <t>Subtransmission voltage</t>
    </r>
    <r>
      <rPr>
        <sz val="8"/>
        <color rgb="FF000000"/>
        <rFont val="Arial"/>
        <family val="2"/>
      </rPr>
      <t xml:space="preserve"> (MW) </t>
    </r>
    <r>
      <rPr>
        <b/>
        <sz val="8"/>
        <color rgb="FF000000"/>
        <rFont val="Arial"/>
        <family val="2"/>
      </rPr>
      <t>Aggregated Energy Source</t>
    </r>
    <r>
      <rPr>
        <sz val="8"/>
        <color rgb="FF000000"/>
        <rFont val="Arial"/>
        <family val="2"/>
      </rPr>
      <t xml:space="preserve"> 2</t>
    </r>
  </si>
  <si>
    <r>
      <t xml:space="preserve">Export from </t>
    </r>
    <r>
      <rPr>
        <b/>
        <sz val="8"/>
        <color rgb="FF000000"/>
        <rFont val="Arial"/>
        <family val="2"/>
      </rPr>
      <t xml:space="preserve">Power Stations and Customer Generating Plant </t>
    </r>
    <r>
      <rPr>
        <sz val="8"/>
        <color rgb="FF000000"/>
        <rFont val="Arial"/>
        <family val="2"/>
      </rPr>
      <t xml:space="preserve">connected below the </t>
    </r>
    <r>
      <rPr>
        <b/>
        <sz val="8"/>
        <color rgb="FF000000"/>
        <rFont val="Arial"/>
        <family val="2"/>
      </rPr>
      <t>Subtransmission Voltage</t>
    </r>
    <r>
      <rPr>
        <sz val="8"/>
        <color rgb="FF000000"/>
        <rFont val="Arial"/>
        <family val="2"/>
      </rPr>
      <t xml:space="preserve"> (MW) </t>
    </r>
    <r>
      <rPr>
        <b/>
        <sz val="8"/>
        <color rgb="FF000000"/>
        <rFont val="Arial"/>
        <family val="2"/>
      </rPr>
      <t>Aggregated Energy Source</t>
    </r>
    <r>
      <rPr>
        <sz val="8"/>
        <color rgb="FF000000"/>
        <rFont val="Arial"/>
        <family val="2"/>
      </rPr>
      <t xml:space="preserve"> n</t>
    </r>
  </si>
  <si>
    <r>
      <t xml:space="preserve">Optional data as this will be the demand data set included in the </t>
    </r>
    <r>
      <rPr>
        <b/>
        <sz val="10"/>
        <rFont val="Arial"/>
        <family val="2"/>
      </rPr>
      <t>Solved PSM</t>
    </r>
  </si>
  <si>
    <t>Schedule 23b</t>
  </si>
  <si>
    <r>
      <t>Time of Connection Point Peak Group</t>
    </r>
    <r>
      <rPr>
        <b/>
        <sz val="20"/>
        <color indexed="10"/>
        <rFont val="Arial"/>
        <family val="2"/>
      </rPr>
      <t xml:space="preserve"> </t>
    </r>
    <r>
      <rPr>
        <b/>
        <sz val="20"/>
        <rFont val="Arial"/>
        <family val="2"/>
      </rPr>
      <t xml:space="preserve">Demand </t>
    </r>
  </si>
  <si>
    <r>
      <t xml:space="preserve">Date of </t>
    </r>
    <r>
      <rPr>
        <sz val="8"/>
        <color indexed="10"/>
        <rFont val="Arial"/>
        <family val="2"/>
      </rPr>
      <t xml:space="preserve"> </t>
    </r>
    <r>
      <rPr>
        <b/>
        <sz val="8"/>
        <rFont val="Arial"/>
        <family val="2"/>
      </rPr>
      <t xml:space="preserve">Connection Point </t>
    </r>
    <r>
      <rPr>
        <sz val="8"/>
        <rFont val="Arial"/>
        <family val="2"/>
      </rPr>
      <t xml:space="preserve">Peak </t>
    </r>
    <r>
      <rPr>
        <b/>
        <sz val="8"/>
        <rFont val="Arial"/>
        <family val="2"/>
      </rPr>
      <t>Group</t>
    </r>
    <r>
      <rPr>
        <b/>
        <sz val="8"/>
        <color indexed="10"/>
        <rFont val="Arial"/>
        <family val="2"/>
      </rPr>
      <t xml:space="preserve"> </t>
    </r>
    <r>
      <rPr>
        <b/>
        <sz val="8"/>
        <rFont val="Arial"/>
        <family val="2"/>
      </rPr>
      <t>Demand</t>
    </r>
  </si>
  <si>
    <t>PC.9.3.3.5</t>
  </si>
  <si>
    <r>
      <t xml:space="preserve">Time of </t>
    </r>
    <r>
      <rPr>
        <sz val="8"/>
        <color indexed="10"/>
        <rFont val="Arial"/>
        <family val="2"/>
      </rPr>
      <t xml:space="preserve"> </t>
    </r>
    <r>
      <rPr>
        <b/>
        <sz val="8"/>
        <rFont val="Arial"/>
        <family val="2"/>
      </rPr>
      <t xml:space="preserve">Connection Point </t>
    </r>
    <r>
      <rPr>
        <sz val="8"/>
        <rFont val="Arial"/>
        <family val="2"/>
      </rPr>
      <t xml:space="preserve">Peak </t>
    </r>
    <r>
      <rPr>
        <b/>
        <sz val="8"/>
        <rFont val="Arial"/>
        <family val="2"/>
      </rPr>
      <t>Group</t>
    </r>
    <r>
      <rPr>
        <b/>
        <sz val="8"/>
        <color indexed="10"/>
        <rFont val="Arial"/>
        <family val="2"/>
      </rPr>
      <t xml:space="preserve"> </t>
    </r>
    <r>
      <rPr>
        <b/>
        <sz val="8"/>
        <rFont val="Arial"/>
        <family val="2"/>
      </rPr>
      <t>Demand</t>
    </r>
  </si>
  <si>
    <r>
      <rPr>
        <b/>
        <sz val="8"/>
        <rFont val="Arial"/>
        <family val="2"/>
      </rPr>
      <t xml:space="preserve">Connection Point </t>
    </r>
    <r>
      <rPr>
        <sz val="8"/>
        <rFont val="Arial"/>
        <family val="2"/>
      </rPr>
      <t>Peak</t>
    </r>
    <r>
      <rPr>
        <b/>
        <sz val="8"/>
        <rFont val="Arial"/>
        <family val="2"/>
      </rPr>
      <t xml:space="preserve"> Group Demand </t>
    </r>
    <r>
      <rPr>
        <sz val="8"/>
        <rFont val="Arial"/>
        <family val="2"/>
      </rPr>
      <t>(MW)</t>
    </r>
  </si>
  <si>
    <r>
      <rPr>
        <b/>
        <sz val="8"/>
        <rFont val="Arial"/>
        <family val="2"/>
      </rPr>
      <t xml:space="preserve">Connection Point </t>
    </r>
    <r>
      <rPr>
        <sz val="8"/>
        <rFont val="Arial"/>
        <family val="2"/>
      </rPr>
      <t>Peak</t>
    </r>
    <r>
      <rPr>
        <b/>
        <sz val="8"/>
        <rFont val="Arial"/>
        <family val="2"/>
      </rPr>
      <t xml:space="preserve"> Group Demand </t>
    </r>
    <r>
      <rPr>
        <sz val="8"/>
        <rFont val="Arial"/>
        <family val="2"/>
      </rPr>
      <t xml:space="preserve">(MVAr) </t>
    </r>
  </si>
  <si>
    <r>
      <t xml:space="preserve">Export from </t>
    </r>
    <r>
      <rPr>
        <b/>
        <sz val="8"/>
        <color rgb="FF000000"/>
        <rFont val="Arial"/>
        <family val="2"/>
      </rPr>
      <t>Power Stations and Customer Generating Plant connected below the Subtransmission voltage</t>
    </r>
    <r>
      <rPr>
        <sz val="8"/>
        <color rgb="FF000000"/>
        <rFont val="Arial"/>
        <family val="2"/>
      </rPr>
      <t xml:space="preserve"> (MW) </t>
    </r>
    <r>
      <rPr>
        <b/>
        <sz val="8"/>
        <color rgb="FF000000"/>
        <rFont val="Arial"/>
        <family val="2"/>
      </rPr>
      <t>Aggregated</t>
    </r>
    <r>
      <rPr>
        <sz val="8"/>
        <color rgb="FF000000"/>
        <rFont val="Arial"/>
        <family val="2"/>
      </rPr>
      <t xml:space="preserve"> </t>
    </r>
    <r>
      <rPr>
        <b/>
        <sz val="8"/>
        <color rgb="FF000000"/>
        <rFont val="Arial"/>
        <family val="2"/>
      </rPr>
      <t>Energy Source</t>
    </r>
    <r>
      <rPr>
        <sz val="8"/>
        <color rgb="FF000000"/>
        <rFont val="Arial"/>
        <family val="2"/>
      </rPr>
      <t xml:space="preserve"> 1</t>
    </r>
  </si>
  <si>
    <r>
      <t xml:space="preserve">Export from </t>
    </r>
    <r>
      <rPr>
        <b/>
        <sz val="8"/>
        <color rgb="FF000000"/>
        <rFont val="Arial"/>
        <family val="2"/>
      </rPr>
      <t>Power Stations and Customer Generating Plant connected below the Subtransmission voltage</t>
    </r>
    <r>
      <rPr>
        <sz val="8"/>
        <color rgb="FF000000"/>
        <rFont val="Arial"/>
        <family val="2"/>
      </rPr>
      <t xml:space="preserve"> (MW) </t>
    </r>
    <r>
      <rPr>
        <b/>
        <sz val="8"/>
        <color rgb="FF000000"/>
        <rFont val="Arial"/>
        <family val="2"/>
      </rPr>
      <t>Aggregated Energy Source</t>
    </r>
    <r>
      <rPr>
        <sz val="8"/>
        <color rgb="FF000000"/>
        <rFont val="Arial"/>
        <family val="2"/>
      </rPr>
      <t xml:space="preserve"> 2</t>
    </r>
  </si>
  <si>
    <r>
      <t xml:space="preserve">Export from </t>
    </r>
    <r>
      <rPr>
        <b/>
        <sz val="8"/>
        <color rgb="FF000000"/>
        <rFont val="Arial"/>
        <family val="2"/>
      </rPr>
      <t>Power Stations and Customer Generating Plant connected below the subtransmission voltage</t>
    </r>
    <r>
      <rPr>
        <sz val="8"/>
        <color rgb="FF000000"/>
        <rFont val="Arial"/>
        <family val="2"/>
      </rPr>
      <t xml:space="preserve"> (MW) </t>
    </r>
    <r>
      <rPr>
        <b/>
        <sz val="8"/>
        <color rgb="FF000000"/>
        <rFont val="Arial"/>
        <family val="2"/>
      </rPr>
      <t>Aggregated Energy Source</t>
    </r>
    <r>
      <rPr>
        <sz val="8"/>
        <color rgb="FF000000"/>
        <rFont val="Arial"/>
        <family val="2"/>
      </rPr>
      <t xml:space="preserve"> n</t>
    </r>
  </si>
  <si>
    <r>
      <t xml:space="preserve">Reference to post-fault operational configuration in the </t>
    </r>
    <r>
      <rPr>
        <b/>
        <sz val="8"/>
        <rFont val="Arial"/>
        <family val="2"/>
      </rPr>
      <t>PSM Scenario Document</t>
    </r>
  </si>
  <si>
    <t>PC.G.5.1.3.1</t>
  </si>
  <si>
    <t>May be repeated if necessary to identify each post-fault action.</t>
  </si>
  <si>
    <r>
      <t>Reference to Outage Running arrangements associated with the operational configuration in the</t>
    </r>
    <r>
      <rPr>
        <b/>
        <sz val="8"/>
        <rFont val="Arial"/>
        <family val="2"/>
      </rPr>
      <t xml:space="preserve"> PSM Scenario Document</t>
    </r>
  </si>
  <si>
    <r>
      <t xml:space="preserve">Reference to the description of the actions and timescales involved in effecting the post-fault actions (e.g. auto-switching, manual, teleswitching, overload protection operation etc) associated with the operational configuration in the </t>
    </r>
    <r>
      <rPr>
        <b/>
        <sz val="8"/>
        <rFont val="Arial"/>
        <family val="2"/>
      </rPr>
      <t>PSM Scenario Document</t>
    </r>
  </si>
  <si>
    <r>
      <t xml:space="preserve">Associated </t>
    </r>
    <r>
      <rPr>
        <b/>
        <sz val="8"/>
        <rFont val="Arial"/>
        <family val="2"/>
      </rPr>
      <t xml:space="preserve">Connection Point </t>
    </r>
    <r>
      <rPr>
        <sz val="8"/>
        <rFont val="Arial"/>
        <family val="2"/>
      </rPr>
      <t xml:space="preserve">within the same </t>
    </r>
    <r>
      <rPr>
        <b/>
        <sz val="8"/>
        <rFont val="Arial"/>
        <family val="2"/>
      </rPr>
      <t>Access Group:</t>
    </r>
  </si>
  <si>
    <t xml:space="preserve">
PC.9.3.3.5</t>
  </si>
  <si>
    <r>
      <t xml:space="preserve">Repeat for each </t>
    </r>
    <r>
      <rPr>
        <b/>
        <sz val="10"/>
        <rFont val="Arial"/>
        <family val="2"/>
      </rPr>
      <t xml:space="preserve">Connection Point </t>
    </r>
    <r>
      <rPr>
        <sz val="10"/>
        <rFont val="Arial"/>
        <family val="2"/>
      </rPr>
      <t xml:space="preserve">within the same </t>
    </r>
    <r>
      <rPr>
        <b/>
        <sz val="10"/>
        <rFont val="Arial"/>
        <family val="2"/>
      </rPr>
      <t>Access Group</t>
    </r>
  </si>
  <si>
    <r>
      <t xml:space="preserve">Group Demand </t>
    </r>
    <r>
      <rPr>
        <sz val="8"/>
        <rFont val="Arial"/>
        <family val="2"/>
      </rPr>
      <t>at</t>
    </r>
    <r>
      <rPr>
        <b/>
        <sz val="8"/>
        <rFont val="Arial"/>
        <family val="2"/>
      </rPr>
      <t xml:space="preserve"> </t>
    </r>
    <r>
      <rPr>
        <sz val="8"/>
        <rFont val="Arial"/>
        <family val="2"/>
      </rPr>
      <t xml:space="preserve">associated </t>
    </r>
    <r>
      <rPr>
        <b/>
        <sz val="8"/>
        <rFont val="Arial"/>
        <family val="2"/>
      </rPr>
      <t xml:space="preserve">Connection Point </t>
    </r>
    <r>
      <rPr>
        <sz val="8"/>
        <rFont val="Arial"/>
        <family val="2"/>
      </rPr>
      <t>at time of 'parent'</t>
    </r>
    <r>
      <rPr>
        <b/>
        <sz val="8"/>
        <rFont val="Arial"/>
        <family val="2"/>
      </rPr>
      <t xml:space="preserve"> Connection Point</t>
    </r>
    <r>
      <rPr>
        <sz val="8"/>
        <rFont val="Arial"/>
        <family val="2"/>
      </rPr>
      <t xml:space="preserve"> Peak</t>
    </r>
    <r>
      <rPr>
        <b/>
        <sz val="8"/>
        <rFont val="Arial"/>
        <family val="2"/>
      </rPr>
      <t xml:space="preserve"> Group Demand </t>
    </r>
    <r>
      <rPr>
        <sz val="8"/>
        <rFont val="Arial"/>
        <family val="2"/>
      </rPr>
      <t>(MW)</t>
    </r>
  </si>
  <si>
    <r>
      <t xml:space="preserve">Group Demand </t>
    </r>
    <r>
      <rPr>
        <sz val="8"/>
        <rFont val="Arial"/>
        <family val="2"/>
      </rPr>
      <t>at</t>
    </r>
    <r>
      <rPr>
        <b/>
        <sz val="8"/>
        <rFont val="Arial"/>
        <family val="2"/>
      </rPr>
      <t xml:space="preserve"> </t>
    </r>
    <r>
      <rPr>
        <sz val="8"/>
        <rFont val="Arial"/>
        <family val="2"/>
      </rPr>
      <t xml:space="preserve">associated </t>
    </r>
    <r>
      <rPr>
        <b/>
        <sz val="8"/>
        <rFont val="Arial"/>
        <family val="2"/>
      </rPr>
      <t xml:space="preserve">Connection Point </t>
    </r>
    <r>
      <rPr>
        <sz val="8"/>
        <rFont val="Arial"/>
        <family val="2"/>
      </rPr>
      <t>at time of 'parent'</t>
    </r>
    <r>
      <rPr>
        <b/>
        <sz val="8"/>
        <rFont val="Arial"/>
        <family val="2"/>
      </rPr>
      <t xml:space="preserve"> Connection Point</t>
    </r>
    <r>
      <rPr>
        <sz val="8"/>
        <rFont val="Arial"/>
        <family val="2"/>
      </rPr>
      <t xml:space="preserve"> Peak</t>
    </r>
    <r>
      <rPr>
        <b/>
        <sz val="8"/>
        <rFont val="Arial"/>
        <family val="2"/>
      </rPr>
      <t xml:space="preserve"> Group Demand </t>
    </r>
    <r>
      <rPr>
        <sz val="8"/>
        <rFont val="Arial"/>
        <family val="2"/>
      </rPr>
      <t>(MVAr)</t>
    </r>
  </si>
  <si>
    <r>
      <t xml:space="preserve">Import to  </t>
    </r>
    <r>
      <rPr>
        <b/>
        <sz val="8"/>
        <rFont val="Arial"/>
        <family val="2"/>
      </rPr>
      <t>Embedded Electricity Storage Module(s)</t>
    </r>
    <r>
      <rPr>
        <sz val="8"/>
        <rFont val="Arial"/>
        <family val="2"/>
      </rPr>
      <t xml:space="preserve"> connected below the </t>
    </r>
    <r>
      <rPr>
        <b/>
        <sz val="8"/>
        <rFont val="Arial"/>
        <family val="2"/>
      </rPr>
      <t>Subtransmission</t>
    </r>
    <r>
      <rPr>
        <sz val="8"/>
        <rFont val="Arial"/>
        <family val="2"/>
      </rPr>
      <t xml:space="preserve"> voltage (MW) (Note 3)</t>
    </r>
  </si>
  <si>
    <r>
      <t xml:space="preserve">Detailed information shall be provided in the </t>
    </r>
    <r>
      <rPr>
        <b/>
        <sz val="10"/>
        <rFont val="Arial"/>
        <family val="2"/>
      </rPr>
      <t>PSM Scenario Document</t>
    </r>
    <r>
      <rPr>
        <sz val="10"/>
        <rFont val="Arial"/>
        <family val="2"/>
      </rPr>
      <t>.  A summary may be provided here.</t>
    </r>
  </si>
  <si>
    <t>Schedule 23c</t>
  </si>
  <si>
    <t>Connection Point Access Period</t>
  </si>
  <si>
    <t>Transmission Interface Circuit:</t>
  </si>
  <si>
    <t>PC.9.3.3.6</t>
  </si>
  <si>
    <r>
      <t xml:space="preserve">Repeat for each </t>
    </r>
    <r>
      <rPr>
        <b/>
        <sz val="10"/>
        <color rgb="FF000000"/>
        <rFont val="Arial"/>
      </rPr>
      <t>Transmission Interface Circuit</t>
    </r>
    <r>
      <rPr>
        <sz val="10"/>
        <color rgb="FF000000"/>
        <rFont val="Arial"/>
      </rPr>
      <t xml:space="preserve">  at the </t>
    </r>
    <r>
      <rPr>
        <b/>
        <sz val="10"/>
        <color rgb="FF000000"/>
        <rFont val="Arial"/>
      </rPr>
      <t>Connection Point</t>
    </r>
  </si>
  <si>
    <r>
      <t xml:space="preserve">Date of </t>
    </r>
    <r>
      <rPr>
        <b/>
        <sz val="8"/>
        <rFont val="Arial"/>
        <family val="2"/>
      </rPr>
      <t xml:space="preserve">Connection Point </t>
    </r>
    <r>
      <rPr>
        <sz val="8"/>
        <rFont val="Arial"/>
        <family val="2"/>
      </rPr>
      <t xml:space="preserve">Peak </t>
    </r>
    <r>
      <rPr>
        <b/>
        <sz val="8"/>
        <rFont val="Arial"/>
        <family val="2"/>
      </rPr>
      <t>Group</t>
    </r>
    <r>
      <rPr>
        <sz val="8"/>
        <rFont val="Arial"/>
        <family val="2"/>
      </rPr>
      <t xml:space="preserve"> </t>
    </r>
    <r>
      <rPr>
        <b/>
        <sz val="8"/>
        <rFont val="Arial"/>
        <family val="2"/>
      </rPr>
      <t xml:space="preserve">Demand </t>
    </r>
    <r>
      <rPr>
        <sz val="8"/>
        <rFont val="Arial"/>
        <family val="2"/>
      </rPr>
      <t xml:space="preserve">during the </t>
    </r>
    <r>
      <rPr>
        <b/>
        <sz val="8"/>
        <rFont val="Arial"/>
        <family val="2"/>
      </rPr>
      <t>Access Period</t>
    </r>
  </si>
  <si>
    <r>
      <t xml:space="preserve">Time of </t>
    </r>
    <r>
      <rPr>
        <b/>
        <sz val="8"/>
        <rFont val="Arial"/>
        <family val="2"/>
      </rPr>
      <t xml:space="preserve">Connection Point </t>
    </r>
    <r>
      <rPr>
        <sz val="8"/>
        <rFont val="Arial"/>
        <family val="2"/>
      </rPr>
      <t xml:space="preserve">Peak </t>
    </r>
    <r>
      <rPr>
        <b/>
        <sz val="8"/>
        <rFont val="Arial"/>
        <family val="2"/>
      </rPr>
      <t>Group</t>
    </r>
    <r>
      <rPr>
        <sz val="8"/>
        <rFont val="Arial"/>
        <family val="2"/>
      </rPr>
      <t xml:space="preserve"> </t>
    </r>
    <r>
      <rPr>
        <b/>
        <sz val="8"/>
        <rFont val="Arial"/>
        <family val="2"/>
      </rPr>
      <t xml:space="preserve">Demand </t>
    </r>
    <r>
      <rPr>
        <sz val="8"/>
        <rFont val="Arial"/>
        <family val="2"/>
      </rPr>
      <t xml:space="preserve">during the </t>
    </r>
    <r>
      <rPr>
        <b/>
        <sz val="8"/>
        <rFont val="Arial"/>
        <family val="2"/>
      </rPr>
      <t>Access Period</t>
    </r>
  </si>
  <si>
    <r>
      <rPr>
        <b/>
        <sz val="8"/>
        <rFont val="Arial"/>
        <family val="2"/>
      </rPr>
      <t>Access Period</t>
    </r>
    <r>
      <rPr>
        <sz val="8"/>
        <rFont val="Arial"/>
        <family val="2"/>
      </rPr>
      <t xml:space="preserve"> Peak </t>
    </r>
    <r>
      <rPr>
        <b/>
        <sz val="8"/>
        <rFont val="Arial"/>
        <family val="2"/>
      </rPr>
      <t xml:space="preserve">Group Demand </t>
    </r>
    <r>
      <rPr>
        <sz val="8"/>
        <rFont val="Arial"/>
        <family val="2"/>
      </rPr>
      <t xml:space="preserve">at </t>
    </r>
    <r>
      <rPr>
        <b/>
        <sz val="8"/>
        <rFont val="Arial"/>
        <family val="2"/>
      </rPr>
      <t xml:space="preserve">Connection Point </t>
    </r>
    <r>
      <rPr>
        <sz val="8"/>
        <rFont val="Arial"/>
        <family val="2"/>
      </rPr>
      <t>(MW)</t>
    </r>
  </si>
  <si>
    <r>
      <rPr>
        <b/>
        <sz val="8"/>
        <rFont val="Arial"/>
        <family val="2"/>
      </rPr>
      <t>Access Period</t>
    </r>
    <r>
      <rPr>
        <sz val="8"/>
        <rFont val="Arial"/>
        <family val="2"/>
      </rPr>
      <t xml:space="preserve"> Peak </t>
    </r>
    <r>
      <rPr>
        <b/>
        <sz val="8"/>
        <rFont val="Arial"/>
        <family val="2"/>
      </rPr>
      <t xml:space="preserve">Group Demand </t>
    </r>
    <r>
      <rPr>
        <sz val="8"/>
        <rFont val="Arial"/>
        <family val="2"/>
      </rPr>
      <t xml:space="preserve">at </t>
    </r>
    <r>
      <rPr>
        <b/>
        <sz val="8"/>
        <rFont val="Arial"/>
        <family val="2"/>
      </rPr>
      <t xml:space="preserve">Connection Point </t>
    </r>
    <r>
      <rPr>
        <sz val="8"/>
        <rFont val="Arial"/>
        <family val="2"/>
      </rPr>
      <t>(MVAr)</t>
    </r>
  </si>
  <si>
    <r>
      <t xml:space="preserve">Group Demand </t>
    </r>
    <r>
      <rPr>
        <sz val="8"/>
        <rFont val="Arial"/>
        <family val="2"/>
      </rPr>
      <t xml:space="preserve">at associated </t>
    </r>
    <r>
      <rPr>
        <b/>
        <sz val="8"/>
        <rFont val="Arial"/>
        <family val="2"/>
      </rPr>
      <t xml:space="preserve">Connection Point </t>
    </r>
    <r>
      <rPr>
        <sz val="8"/>
        <rFont val="Arial"/>
        <family val="2"/>
      </rPr>
      <t>(MW)</t>
    </r>
    <r>
      <rPr>
        <b/>
        <sz val="8"/>
        <rFont val="Arial"/>
        <family val="2"/>
      </rPr>
      <t xml:space="preserve"> </t>
    </r>
    <r>
      <rPr>
        <sz val="8"/>
        <rFont val="Arial"/>
        <family val="2"/>
      </rPr>
      <t>at the data &amp; time of</t>
    </r>
    <r>
      <rPr>
        <b/>
        <sz val="8"/>
        <rFont val="Arial"/>
        <family val="2"/>
      </rPr>
      <t xml:space="preserve"> Connection Point </t>
    </r>
    <r>
      <rPr>
        <sz val="8"/>
        <rFont val="Arial"/>
        <family val="2"/>
      </rPr>
      <t xml:space="preserve">Peak </t>
    </r>
    <r>
      <rPr>
        <b/>
        <sz val="8"/>
        <rFont val="Arial"/>
        <family val="2"/>
      </rPr>
      <t xml:space="preserve">Group Demand </t>
    </r>
    <r>
      <rPr>
        <sz val="8"/>
        <rFont val="Arial"/>
        <family val="2"/>
      </rPr>
      <t>during the</t>
    </r>
    <r>
      <rPr>
        <b/>
        <sz val="8"/>
        <rFont val="Arial"/>
        <family val="2"/>
      </rPr>
      <t xml:space="preserve"> Access Period </t>
    </r>
  </si>
  <si>
    <r>
      <t xml:space="preserve">Group Demand </t>
    </r>
    <r>
      <rPr>
        <sz val="8"/>
        <rFont val="Arial"/>
        <family val="2"/>
      </rPr>
      <t xml:space="preserve">at associated </t>
    </r>
    <r>
      <rPr>
        <b/>
        <sz val="8"/>
        <rFont val="Arial"/>
        <family val="2"/>
      </rPr>
      <t xml:space="preserve">Connection Point </t>
    </r>
    <r>
      <rPr>
        <sz val="8"/>
        <rFont val="Arial"/>
        <family val="2"/>
      </rPr>
      <t>(MVAr)</t>
    </r>
    <r>
      <rPr>
        <b/>
        <sz val="8"/>
        <rFont val="Arial"/>
        <family val="2"/>
      </rPr>
      <t xml:space="preserve"> </t>
    </r>
    <r>
      <rPr>
        <sz val="8"/>
        <rFont val="Arial"/>
        <family val="2"/>
      </rPr>
      <t>at the data &amp; time of</t>
    </r>
    <r>
      <rPr>
        <b/>
        <sz val="8"/>
        <rFont val="Arial"/>
        <family val="2"/>
      </rPr>
      <t xml:space="preserve"> Connection Point </t>
    </r>
    <r>
      <rPr>
        <sz val="8"/>
        <rFont val="Arial"/>
        <family val="2"/>
      </rPr>
      <t>Peak</t>
    </r>
    <r>
      <rPr>
        <b/>
        <sz val="8"/>
        <rFont val="Arial"/>
        <family val="2"/>
      </rPr>
      <t xml:space="preserve"> Group Demand </t>
    </r>
    <r>
      <rPr>
        <sz val="8"/>
        <rFont val="Arial"/>
        <family val="2"/>
      </rPr>
      <t>during the</t>
    </r>
    <r>
      <rPr>
        <b/>
        <sz val="8"/>
        <rFont val="Arial"/>
        <family val="2"/>
      </rPr>
      <t xml:space="preserve"> Access Period </t>
    </r>
  </si>
  <si>
    <t>Schedule 24</t>
  </si>
  <si>
    <t>PC.9.3.3.7
PC.10.5.2</t>
  </si>
  <si>
    <t>Access Period Schedule</t>
  </si>
  <si>
    <t>√</t>
  </si>
  <si>
    <r>
      <rPr>
        <b/>
        <sz val="8"/>
        <rFont val="Arial"/>
        <family val="2"/>
      </rPr>
      <t>Connection Point</t>
    </r>
    <r>
      <rPr>
        <sz val="8"/>
        <rFont val="Arial"/>
        <family val="2"/>
      </rPr>
      <t>,</t>
    </r>
    <r>
      <rPr>
        <b/>
        <sz val="8"/>
        <rFont val="Arial"/>
        <family val="2"/>
      </rPr>
      <t xml:space="preserve">
Transmission Interface Circuit</t>
    </r>
  </si>
  <si>
    <t>Start Week</t>
  </si>
  <si>
    <t>End Week</t>
  </si>
  <si>
    <t>Maintenance Year</t>
  </si>
  <si>
    <t>Duration (Weeks)</t>
  </si>
  <si>
    <t xml:space="preserve">Potential Concurrent Outages </t>
  </si>
  <si>
    <t xml:space="preserve">                         Year 1                            </t>
  </si>
  <si>
    <t xml:space="preserve">                       Year 2                             </t>
  </si>
  <si>
    <t xml:space="preserve">                      Year 3                            </t>
  </si>
  <si>
    <t>Concurrent Check - Sum</t>
  </si>
  <si>
    <t>Concurrent Check - Sum Product</t>
  </si>
  <si>
    <t>Concurrent Check - Ratio</t>
  </si>
  <si>
    <t>Spring(Normal Cold)</t>
  </si>
  <si>
    <t>Comments</t>
  </si>
  <si>
    <t>Summer</t>
  </si>
  <si>
    <t>Autumn(Normal Hot)</t>
  </si>
  <si>
    <r>
      <t xml:space="preserve">Provisional plan provided by </t>
    </r>
    <r>
      <rPr>
        <b/>
        <sz val="10"/>
        <rFont val="Arial"/>
        <family val="2"/>
      </rPr>
      <t xml:space="preserve">NESO </t>
    </r>
    <r>
      <rPr>
        <sz val="10"/>
        <rFont val="Arial"/>
        <family val="2"/>
      </rPr>
      <t xml:space="preserve">subject to change by </t>
    </r>
    <r>
      <rPr>
        <b/>
        <sz val="10"/>
        <rFont val="Arial"/>
        <family val="2"/>
      </rPr>
      <t>Network Operator</t>
    </r>
  </si>
  <si>
    <t>If users add a row to this table then please make sure that you have copied the formatting present in the rest of the initial rows</t>
  </si>
  <si>
    <t>Schedule 25a</t>
  </si>
  <si>
    <t xml:space="preserve">GRID CODE:  </t>
  </si>
  <si>
    <t>OC6.6.2
PC.9.3.3.8</t>
  </si>
  <si>
    <t xml:space="preserve"> Automatic Low Frequency Demand Disconnection</t>
  </si>
  <si>
    <r>
      <t xml:space="preserve">Peak (MW) </t>
    </r>
    <r>
      <rPr>
        <sz val="9"/>
        <rFont val="Arial"/>
        <family val="2"/>
      </rPr>
      <t>(Note 1)</t>
    </r>
  </si>
  <si>
    <t>Auto Frequency Block (MW)</t>
  </si>
  <si>
    <t>Residual</t>
  </si>
  <si>
    <t>Connection Point</t>
  </si>
  <si>
    <t>Notes</t>
  </si>
  <si>
    <t>48.8Hz</t>
  </si>
  <si>
    <t>48.75Hz</t>
  </si>
  <si>
    <t>48.7Hz</t>
  </si>
  <si>
    <t>48.6Hz</t>
  </si>
  <si>
    <t>48.5Hz</t>
  </si>
  <si>
    <t>48.4Hz</t>
  </si>
  <si>
    <t>48.2Hz</t>
  </si>
  <si>
    <t>48.0Hz</t>
  </si>
  <si>
    <t>47.8Hz</t>
  </si>
  <si>
    <t>Demand</t>
  </si>
  <si>
    <t>Block 1</t>
  </si>
  <si>
    <t>Block 2</t>
  </si>
  <si>
    <t>Block 3</t>
  </si>
  <si>
    <t>Block 4</t>
  </si>
  <si>
    <t>Block 5</t>
  </si>
  <si>
    <t>Block 6</t>
  </si>
  <si>
    <t>Block 7</t>
  </si>
  <si>
    <t>Block 8</t>
  </si>
  <si>
    <t>Block 9</t>
  </si>
  <si>
    <t>(MW)</t>
  </si>
  <si>
    <t>Demand disconnected</t>
  </si>
  <si>
    <t>MW</t>
  </si>
  <si>
    <t>per Block</t>
  </si>
  <si>
    <t>%</t>
  </si>
  <si>
    <t>Total Demand Disconnected :</t>
  </si>
  <si>
    <t>MW     (</t>
  </si>
  <si>
    <t xml:space="preserve">  %  of aggregate peak demand of</t>
  </si>
  <si>
    <t>MW)</t>
  </si>
  <si>
    <t>Optional information</t>
  </si>
  <si>
    <r>
      <t xml:space="preserve">The 'Peak MW' is the net </t>
    </r>
    <r>
      <rPr>
        <b/>
        <sz val="9"/>
        <rFont val="Arial"/>
        <family val="2"/>
      </rPr>
      <t>Demand</t>
    </r>
    <r>
      <rPr>
        <sz val="9"/>
        <rFont val="Arial"/>
        <family val="2"/>
      </rPr>
      <t xml:space="preserve"> (MW) (</t>
    </r>
    <r>
      <rPr>
        <b/>
        <sz val="9"/>
        <rFont val="Arial"/>
        <family val="2"/>
      </rPr>
      <t>Measured Demand</t>
    </r>
    <r>
      <rPr>
        <sz val="9"/>
        <rFont val="Arial"/>
        <family val="2"/>
      </rPr>
      <t xml:space="preserve">) at the time of </t>
    </r>
    <r>
      <rPr>
        <b/>
        <sz val="9"/>
        <rFont val="Arial"/>
        <family val="2"/>
      </rPr>
      <t>NETS</t>
    </r>
    <r>
      <rPr>
        <sz val="9"/>
        <rFont val="Arial"/>
        <family val="2"/>
      </rPr>
      <t xml:space="preserve"> peak </t>
    </r>
    <r>
      <rPr>
        <b/>
        <sz val="9"/>
        <rFont val="Arial"/>
        <family val="2"/>
      </rPr>
      <t>Demand</t>
    </r>
  </si>
  <si>
    <t>Schedule 25b</t>
  </si>
  <si>
    <t xml:space="preserve">GRID CODE: </t>
  </si>
  <si>
    <t>OC 6.5.3
PC.9.3.3.8</t>
  </si>
  <si>
    <t>HIGH RISK OF DEMAND REDUCTIONS</t>
  </si>
  <si>
    <t>Tranche</t>
  </si>
  <si>
    <t xml:space="preserve">Percentage Voltage Reduction (if VR) or Percentage Demand Reduction (if DD) </t>
  </si>
  <si>
    <t>Voltage Reduction or 
Demand Disconnection</t>
  </si>
  <si>
    <t>(For Tranches 1 &amp; 2 please delete "VR" or "DD" as applicable)</t>
  </si>
  <si>
    <t>VR/DD</t>
  </si>
  <si>
    <t>DD</t>
  </si>
  <si>
    <t>Complete either</t>
  </si>
  <si>
    <t>Two voltage reduction stages each of 2-4% voltage reduction and up to three demand disconnection stages each of 4-6% demand reduction</t>
  </si>
  <si>
    <t>or</t>
  </si>
  <si>
    <t>Four demand disconnection stages each of 4-6% demand reduction.</t>
  </si>
  <si>
    <t>Schedule 25c</t>
  </si>
  <si>
    <t>GRID  CODE:</t>
  </si>
  <si>
    <t>OC6.7.2
PC.9.3.3.8</t>
  </si>
  <si>
    <t>Emergency Manual Demand Disconnection</t>
  </si>
  <si>
    <t>Cumulative demand disconnection : % after</t>
  </si>
  <si>
    <t>5 min</t>
  </si>
  <si>
    <t>10 min</t>
  </si>
  <si>
    <t>15 min</t>
  </si>
  <si>
    <t>20 min</t>
  </si>
  <si>
    <t>25 min</t>
  </si>
  <si>
    <t>30 min</t>
  </si>
  <si>
    <r>
      <t xml:space="preserve">The 'Peak MW' is the net </t>
    </r>
    <r>
      <rPr>
        <b/>
        <sz val="9"/>
        <rFont val="Arial"/>
        <family val="2"/>
      </rPr>
      <t>Demand</t>
    </r>
    <r>
      <rPr>
        <sz val="9"/>
        <rFont val="Arial"/>
        <family val="2"/>
      </rPr>
      <t xml:space="preserve"> (MW) (</t>
    </r>
    <r>
      <rPr>
        <b/>
        <sz val="9"/>
        <rFont val="Arial"/>
        <family val="2"/>
      </rPr>
      <t>Measured Demand</t>
    </r>
    <r>
      <rPr>
        <sz val="9"/>
        <rFont val="Arial"/>
        <family val="2"/>
      </rPr>
      <t xml:space="preserve">) at the time of </t>
    </r>
    <r>
      <rPr>
        <b/>
        <sz val="9"/>
        <rFont val="Arial"/>
        <family val="2"/>
      </rPr>
      <t>Connection Point</t>
    </r>
    <r>
      <rPr>
        <sz val="9"/>
        <rFont val="Arial"/>
        <family val="2"/>
      </rPr>
      <t xml:space="preserve"> peak </t>
    </r>
    <r>
      <rPr>
        <b/>
        <sz val="9"/>
        <rFont val="Arial"/>
        <family val="2"/>
      </rPr>
      <t>Demand</t>
    </r>
  </si>
  <si>
    <t>Schedule 26a</t>
  </si>
  <si>
    <t>PC.9.3.3.9</t>
  </si>
  <si>
    <t xml:space="preserve">Profile of the Measured Demand for Day of Network Operator's Peak Measured Demand </t>
  </si>
  <si>
    <t>Date of Network Operator's Peak Measured Demand</t>
  </si>
  <si>
    <t>Active Power (MW) Under Annual ACS Conditions</t>
  </si>
  <si>
    <r>
      <t>Embedded Power Station</t>
    </r>
    <r>
      <rPr>
        <sz val="9"/>
        <rFont val="Arial"/>
        <family val="2"/>
      </rPr>
      <t xml:space="preserve"> </t>
    </r>
    <r>
      <rPr>
        <b/>
        <sz val="9"/>
        <rFont val="Arial"/>
        <family val="2"/>
      </rPr>
      <t>Export</t>
    </r>
    <r>
      <rPr>
        <sz val="9"/>
        <rFont val="Arial"/>
        <family val="2"/>
      </rPr>
      <t xml:space="preserve"> in the half hour of </t>
    </r>
    <r>
      <rPr>
        <b/>
        <sz val="9"/>
        <rFont val="Arial"/>
        <family val="2"/>
      </rPr>
      <t>Network Operato</t>
    </r>
    <r>
      <rPr>
        <sz val="9"/>
        <rFont val="Arial"/>
        <family val="2"/>
      </rPr>
      <t>r'</t>
    </r>
    <r>
      <rPr>
        <b/>
        <sz val="9"/>
        <rFont val="Arial"/>
        <family val="2"/>
      </rPr>
      <t>s</t>
    </r>
    <r>
      <rPr>
        <sz val="9"/>
        <rFont val="Arial"/>
        <family val="2"/>
      </rPr>
      <t xml:space="preserve"> peak</t>
    </r>
    <r>
      <rPr>
        <b/>
        <sz val="9"/>
        <rFont val="Arial"/>
        <family val="2"/>
      </rPr>
      <t xml:space="preserve"> Measured Demand</t>
    </r>
  </si>
  <si>
    <t>Schedule 26b</t>
  </si>
  <si>
    <t>PC.9.3.3.10</t>
  </si>
  <si>
    <t>Profile of the Measured Demand for Day of the NETS Peak Demand</t>
  </si>
  <si>
    <t>Date of NETS Peak Demand</t>
  </si>
  <si>
    <t>Actual Outturn</t>
  </si>
  <si>
    <t>Annual ACS Conditions</t>
  </si>
  <si>
    <t>Note 2</t>
  </si>
  <si>
    <r>
      <t>Embedded Power Station</t>
    </r>
    <r>
      <rPr>
        <sz val="9"/>
        <rFont val="Arial"/>
        <family val="2"/>
      </rPr>
      <t xml:space="preserve"> </t>
    </r>
    <r>
      <rPr>
        <b/>
        <sz val="9"/>
        <rFont val="Arial"/>
        <family val="2"/>
      </rPr>
      <t>Export</t>
    </r>
    <r>
      <rPr>
        <sz val="9"/>
        <rFont val="Arial"/>
        <family val="2"/>
      </rPr>
      <t xml:space="preserve"> in the half hour of </t>
    </r>
    <r>
      <rPr>
        <b/>
        <sz val="9"/>
        <rFont val="Arial"/>
        <family val="2"/>
      </rPr>
      <t>Network Operator</t>
    </r>
    <r>
      <rPr>
        <sz val="9"/>
        <rFont val="Arial"/>
        <family val="2"/>
      </rPr>
      <t>'s peak</t>
    </r>
    <r>
      <rPr>
        <b/>
        <sz val="9"/>
        <rFont val="Arial"/>
        <family val="2"/>
      </rPr>
      <t xml:space="preserve"> Measured Demand</t>
    </r>
  </si>
  <si>
    <r>
      <t xml:space="preserve">The cells relating to the time period should be moved to reflect the actual half hour of the </t>
    </r>
    <r>
      <rPr>
        <b/>
        <sz val="10"/>
        <rFont val="Arial"/>
        <family val="2"/>
      </rPr>
      <t>NETS</t>
    </r>
    <r>
      <rPr>
        <sz val="10"/>
        <rFont val="Arial"/>
        <family val="2"/>
      </rPr>
      <t xml:space="preserve"> peak </t>
    </r>
    <r>
      <rPr>
        <b/>
        <sz val="10"/>
        <rFont val="Arial"/>
        <family val="2"/>
      </rPr>
      <t>Demand</t>
    </r>
    <r>
      <rPr>
        <sz val="10"/>
        <rFont val="Arial"/>
        <family val="2"/>
      </rPr>
      <t xml:space="preserve">, as advised by </t>
    </r>
    <r>
      <rPr>
        <b/>
        <sz val="10"/>
        <rFont val="Arial"/>
        <family val="2"/>
      </rPr>
      <t>NESO</t>
    </r>
    <r>
      <rPr>
        <sz val="10"/>
        <rFont val="Arial"/>
        <family val="2"/>
      </rPr>
      <t>.</t>
    </r>
  </si>
  <si>
    <t>Schedule 27</t>
  </si>
  <si>
    <t>PC.9.3.3.11</t>
  </si>
  <si>
    <t>User’s Total System Active Energy</t>
  </si>
  <si>
    <t>Customer Class</t>
  </si>
  <si>
    <t xml:space="preserve">Outturn </t>
  </si>
  <si>
    <r>
      <rPr>
        <b/>
        <sz val="10"/>
        <rFont val="Arial"/>
        <family val="2"/>
      </rPr>
      <t>Weather Corrected</t>
    </r>
    <r>
      <rPr>
        <sz val="10"/>
        <rFont val="Arial"/>
        <family val="2"/>
      </rPr>
      <t xml:space="preserve"> Outturn </t>
    </r>
  </si>
  <si>
    <t>LV1</t>
  </si>
  <si>
    <t>LV2</t>
  </si>
  <si>
    <t>LV3</t>
  </si>
  <si>
    <t>HV</t>
  </si>
  <si>
    <t>EHV</t>
  </si>
  <si>
    <t>Traction</t>
  </si>
  <si>
    <t>Public Lighting (inc in LV3)</t>
  </si>
  <si>
    <r>
      <t xml:space="preserve">Total Customer </t>
    </r>
    <r>
      <rPr>
        <b/>
        <sz val="10"/>
        <rFont val="Arial"/>
        <family val="2"/>
      </rPr>
      <t xml:space="preserve">Active Energy </t>
    </r>
  </si>
  <si>
    <r>
      <rPr>
        <b/>
        <sz val="10"/>
        <rFont val="Arial"/>
        <family val="2"/>
      </rPr>
      <t>User</t>
    </r>
    <r>
      <rPr>
        <sz val="10"/>
        <rFont val="Arial"/>
        <family val="2"/>
      </rPr>
      <t xml:space="preserve"> </t>
    </r>
    <r>
      <rPr>
        <b/>
        <sz val="10"/>
        <rFont val="Arial"/>
        <family val="2"/>
      </rPr>
      <t xml:space="preserve">System </t>
    </r>
    <r>
      <rPr>
        <sz val="10"/>
        <rFont val="Arial"/>
        <family val="2"/>
      </rPr>
      <t>Losses</t>
    </r>
  </si>
  <si>
    <r>
      <t xml:space="preserve">Total </t>
    </r>
    <r>
      <rPr>
        <b/>
        <sz val="10"/>
        <rFont val="Arial"/>
        <family val="2"/>
      </rPr>
      <t>User</t>
    </r>
    <r>
      <rPr>
        <sz val="10"/>
        <rFont val="Arial"/>
        <family val="2"/>
      </rPr>
      <t xml:space="preserve"> </t>
    </r>
    <r>
      <rPr>
        <b/>
        <sz val="10"/>
        <rFont val="Arial"/>
        <family val="2"/>
      </rPr>
      <t>Active Energy</t>
    </r>
  </si>
  <si>
    <r>
      <rPr>
        <b/>
        <sz val="10"/>
        <rFont val="Arial"/>
        <family val="2"/>
      </rPr>
      <t>Active Energy</t>
    </r>
    <r>
      <rPr>
        <sz val="10"/>
        <rFont val="Arial"/>
        <family val="2"/>
      </rPr>
      <t xml:space="preserve"> from </t>
    </r>
    <r>
      <rPr>
        <b/>
        <sz val="10"/>
        <rFont val="Arial"/>
        <family val="2"/>
      </rPr>
      <t xml:space="preserve">Embedded Power Stations </t>
    </r>
  </si>
  <si>
    <t>Date &amp; time specified by NGET or User</t>
  </si>
  <si>
    <t>F.Yr</t>
  </si>
  <si>
    <t>F.Yr.</t>
  </si>
  <si>
    <t>DATA CAT</t>
  </si>
  <si>
    <r>
      <t xml:space="preserve">Date specified by </t>
    </r>
    <r>
      <rPr>
        <b/>
        <sz val="8"/>
        <rFont val="Arial"/>
        <family val="2"/>
      </rPr>
      <t xml:space="preserve">NGET </t>
    </r>
    <r>
      <rPr>
        <sz val="8"/>
        <rFont val="Arial"/>
        <family val="2"/>
      </rPr>
      <t>or</t>
    </r>
    <r>
      <rPr>
        <b/>
        <sz val="8"/>
        <rFont val="Arial"/>
        <family val="2"/>
      </rPr>
      <t xml:space="preserve"> User</t>
    </r>
  </si>
  <si>
    <t xml:space="preserve">
PC.A.4.3.3</t>
  </si>
  <si>
    <r>
      <t xml:space="preserve">Time specified by </t>
    </r>
    <r>
      <rPr>
        <b/>
        <sz val="8"/>
        <rFont val="Arial"/>
        <family val="2"/>
      </rPr>
      <t xml:space="preserve">NGET </t>
    </r>
    <r>
      <rPr>
        <sz val="8"/>
        <rFont val="Arial"/>
        <family val="2"/>
      </rPr>
      <t>or</t>
    </r>
    <r>
      <rPr>
        <b/>
        <sz val="8"/>
        <rFont val="Arial"/>
        <family val="2"/>
      </rPr>
      <t xml:space="preserve"> User</t>
    </r>
  </si>
  <si>
    <r>
      <t xml:space="preserve">Connection Point Demand </t>
    </r>
    <r>
      <rPr>
        <sz val="8"/>
        <rFont val="Arial"/>
        <family val="2"/>
      </rPr>
      <t>at time specified by NGET</t>
    </r>
    <r>
      <rPr>
        <b/>
        <sz val="8"/>
        <rFont val="Arial"/>
        <family val="2"/>
      </rPr>
      <t xml:space="preserve"> </t>
    </r>
    <r>
      <rPr>
        <sz val="8"/>
        <rFont val="Arial"/>
        <family val="2"/>
      </rPr>
      <t>(MW)</t>
    </r>
  </si>
  <si>
    <t xml:space="preserve">
PC.A.4.3.1</t>
  </si>
  <si>
    <r>
      <t xml:space="preserve">Connection Point Demand </t>
    </r>
    <r>
      <rPr>
        <sz val="8"/>
        <rFont val="Arial"/>
        <family val="2"/>
      </rPr>
      <t>at time specified by NGET</t>
    </r>
    <r>
      <rPr>
        <b/>
        <sz val="8"/>
        <rFont val="Arial"/>
        <family val="2"/>
      </rPr>
      <t xml:space="preserve"> </t>
    </r>
    <r>
      <rPr>
        <sz val="8"/>
        <rFont val="Arial"/>
        <family val="2"/>
      </rPr>
      <t>(MVAr)</t>
    </r>
  </si>
  <si>
    <r>
      <t xml:space="preserve">Deduction made from </t>
    </r>
    <r>
      <rPr>
        <b/>
        <sz val="8"/>
        <rFont val="Arial"/>
        <family val="2"/>
      </rPr>
      <t>Connection Point Demand at time specified by NGET</t>
    </r>
    <r>
      <rPr>
        <sz val="8"/>
        <rFont val="Arial"/>
        <family val="2"/>
      </rPr>
      <t xml:space="preserve"> for </t>
    </r>
    <r>
      <rPr>
        <b/>
        <sz val="8"/>
        <rFont val="Arial"/>
        <family val="2"/>
      </rPr>
      <t>Small Power Stations</t>
    </r>
    <r>
      <rPr>
        <sz val="8"/>
        <rFont val="Arial"/>
        <family val="2"/>
      </rPr>
      <t xml:space="preserve">, </t>
    </r>
    <r>
      <rPr>
        <b/>
        <sz val="8"/>
        <rFont val="Arial"/>
        <family val="2"/>
      </rPr>
      <t>Medium Power Stations</t>
    </r>
    <r>
      <rPr>
        <sz val="8"/>
        <rFont val="Arial"/>
        <family val="2"/>
      </rPr>
      <t xml:space="preserve"> and </t>
    </r>
    <r>
      <rPr>
        <b/>
        <sz val="8"/>
        <rFont val="Arial"/>
        <family val="2"/>
      </rPr>
      <t>Customer Generating Plant</t>
    </r>
    <r>
      <rPr>
        <sz val="8"/>
        <rFont val="Arial"/>
        <family val="2"/>
      </rPr>
      <t xml:space="preserve"> (MW)</t>
    </r>
  </si>
  <si>
    <t xml:space="preserve">
PC.A.4.3.2 (a)</t>
  </si>
  <si>
    <r>
      <t xml:space="preserve">Reference to </t>
    </r>
    <r>
      <rPr>
        <b/>
        <sz val="8"/>
        <rFont val="Arial"/>
        <family val="2"/>
      </rPr>
      <t>Single Line Diagram</t>
    </r>
    <r>
      <rPr>
        <sz val="8"/>
        <rFont val="Arial"/>
        <family val="2"/>
      </rPr>
      <t xml:space="preserve"> for time and date specified by </t>
    </r>
    <r>
      <rPr>
        <b/>
        <sz val="8"/>
        <rFont val="Arial"/>
        <family val="2"/>
      </rPr>
      <t>NGET</t>
    </r>
  </si>
  <si>
    <t xml:space="preserve">
PC.A.4.3.5</t>
  </si>
  <si>
    <r>
      <t xml:space="preserve">Reference to node and branch data spreadsheet for time and date specified by </t>
    </r>
    <r>
      <rPr>
        <b/>
        <sz val="8"/>
        <rFont val="Arial"/>
        <family val="2"/>
      </rPr>
      <t>NGET</t>
    </r>
  </si>
  <si>
    <t xml:space="preserve">
PC.A.2.2</t>
  </si>
  <si>
    <r>
      <t xml:space="preserve">Reference to post-fault revision of </t>
    </r>
    <r>
      <rPr>
        <b/>
        <sz val="8"/>
        <rFont val="Arial"/>
        <family val="2"/>
      </rPr>
      <t>Single Line Diagram</t>
    </r>
  </si>
  <si>
    <t xml:space="preserve">
PC.A.4.5</t>
  </si>
  <si>
    <r>
      <t xml:space="preserve">Reference to post-fault revision of the node and branch data associated with the </t>
    </r>
    <r>
      <rPr>
        <b/>
        <sz val="8"/>
        <rFont val="Arial"/>
        <family val="2"/>
      </rPr>
      <t>Single Line Diagram</t>
    </r>
  </si>
  <si>
    <t>Reference to the description of the actions and timescales involved in effecting the post-fault actions (e.g. auto-switching, manual, teleswitching, overload protection operation etc)</t>
  </si>
  <si>
    <r>
      <t xml:space="preserve">Demand </t>
    </r>
    <r>
      <rPr>
        <sz val="8"/>
        <rFont val="Arial"/>
        <family val="2"/>
      </rPr>
      <t>at</t>
    </r>
    <r>
      <rPr>
        <b/>
        <sz val="8"/>
        <rFont val="Arial"/>
        <family val="2"/>
      </rPr>
      <t xml:space="preserve"> </t>
    </r>
    <r>
      <rPr>
        <sz val="8"/>
        <rFont val="Arial"/>
        <family val="2"/>
      </rPr>
      <t xml:space="preserve">associated </t>
    </r>
    <r>
      <rPr>
        <b/>
        <sz val="8"/>
        <rFont val="Arial"/>
        <family val="2"/>
      </rPr>
      <t xml:space="preserve">Connection Point </t>
    </r>
    <r>
      <rPr>
        <sz val="8"/>
        <rFont val="Arial"/>
        <family val="2"/>
      </rPr>
      <t>at time of 'parent'</t>
    </r>
    <r>
      <rPr>
        <b/>
        <sz val="8"/>
        <rFont val="Arial"/>
        <family val="2"/>
      </rPr>
      <t xml:space="preserve"> Connection Point</t>
    </r>
    <r>
      <rPr>
        <sz val="8"/>
        <rFont val="Arial"/>
        <family val="2"/>
      </rPr>
      <t xml:space="preserve"> </t>
    </r>
    <r>
      <rPr>
        <b/>
        <sz val="8"/>
        <rFont val="Arial"/>
        <family val="2"/>
      </rPr>
      <t xml:space="preserve">peak </t>
    </r>
    <r>
      <rPr>
        <sz val="8"/>
        <rFont val="Arial"/>
        <family val="2"/>
      </rPr>
      <t>(MW)</t>
    </r>
  </si>
  <si>
    <r>
      <t xml:space="preserve">Demand </t>
    </r>
    <r>
      <rPr>
        <sz val="8"/>
        <rFont val="Arial"/>
        <family val="2"/>
      </rPr>
      <t>at</t>
    </r>
    <r>
      <rPr>
        <b/>
        <sz val="8"/>
        <rFont val="Arial"/>
        <family val="2"/>
      </rPr>
      <t xml:space="preserve"> </t>
    </r>
    <r>
      <rPr>
        <sz val="8"/>
        <rFont val="Arial"/>
        <family val="2"/>
      </rPr>
      <t xml:space="preserve">associated </t>
    </r>
    <r>
      <rPr>
        <b/>
        <sz val="8"/>
        <rFont val="Arial"/>
        <family val="2"/>
      </rPr>
      <t xml:space="preserve">Connection Point </t>
    </r>
    <r>
      <rPr>
        <sz val="8"/>
        <rFont val="Arial"/>
        <family val="2"/>
      </rPr>
      <t>at time of 'parent'</t>
    </r>
    <r>
      <rPr>
        <b/>
        <sz val="8"/>
        <rFont val="Arial"/>
        <family val="2"/>
      </rPr>
      <t xml:space="preserve"> Connection Point</t>
    </r>
    <r>
      <rPr>
        <sz val="8"/>
        <rFont val="Arial"/>
        <family val="2"/>
      </rPr>
      <t xml:space="preserve"> </t>
    </r>
    <r>
      <rPr>
        <b/>
        <sz val="8"/>
        <rFont val="Arial"/>
        <family val="2"/>
      </rPr>
      <t xml:space="preserve">peak </t>
    </r>
    <r>
      <rPr>
        <sz val="8"/>
        <rFont val="Arial"/>
        <family val="2"/>
      </rPr>
      <t>(Mvar)</t>
    </r>
  </si>
  <si>
    <r>
      <t xml:space="preserve">Deduction made from </t>
    </r>
    <r>
      <rPr>
        <b/>
        <sz val="8"/>
        <rFont val="Arial"/>
        <family val="2"/>
      </rPr>
      <t xml:space="preserve">Demand </t>
    </r>
    <r>
      <rPr>
        <sz val="8"/>
        <rFont val="Arial"/>
        <family val="2"/>
      </rPr>
      <t>at</t>
    </r>
    <r>
      <rPr>
        <b/>
        <sz val="8"/>
        <rFont val="Arial"/>
        <family val="2"/>
      </rPr>
      <t xml:space="preserve"> </t>
    </r>
    <r>
      <rPr>
        <sz val="8"/>
        <rFont val="Arial"/>
        <family val="2"/>
      </rPr>
      <t>associated</t>
    </r>
    <r>
      <rPr>
        <b/>
        <sz val="8"/>
        <rFont val="Arial"/>
        <family val="2"/>
      </rPr>
      <t xml:space="preserve"> Connection Point</t>
    </r>
    <r>
      <rPr>
        <sz val="8"/>
        <rFont val="Arial"/>
        <family val="2"/>
      </rPr>
      <t xml:space="preserve"> for </t>
    </r>
    <r>
      <rPr>
        <b/>
        <sz val="8"/>
        <rFont val="Arial"/>
        <family val="2"/>
      </rPr>
      <t>Small Power Stations</t>
    </r>
    <r>
      <rPr>
        <sz val="8"/>
        <rFont val="Arial"/>
        <family val="2"/>
      </rPr>
      <t xml:space="preserve">, </t>
    </r>
    <r>
      <rPr>
        <b/>
        <sz val="8"/>
        <rFont val="Arial"/>
        <family val="2"/>
      </rPr>
      <t>Medium Power Stations</t>
    </r>
    <r>
      <rPr>
        <sz val="8"/>
        <rFont val="Arial"/>
        <family val="2"/>
      </rPr>
      <t xml:space="preserve"> and </t>
    </r>
    <r>
      <rPr>
        <b/>
        <sz val="8"/>
        <rFont val="Arial"/>
        <family val="2"/>
      </rPr>
      <t>Customer Generating Plant</t>
    </r>
    <r>
      <rPr>
        <sz val="8"/>
        <rFont val="Arial"/>
        <family val="2"/>
      </rPr>
      <t xml:space="preserve"> (MW)</t>
    </r>
  </si>
  <si>
    <t>Required Data</t>
  </si>
  <si>
    <t>Optional data</t>
  </si>
  <si>
    <t>Schedule 28</t>
  </si>
  <si>
    <t xml:space="preserve">Embedded Power Stations Forecasts </t>
  </si>
  <si>
    <t>Forecasted Customer Generation Summary</t>
  </si>
  <si>
    <t>PC.9.3.3.12</t>
  </si>
  <si>
    <r>
      <t xml:space="preserve">Forecast aggregate </t>
    </r>
    <r>
      <rPr>
        <b/>
        <sz val="10"/>
        <color indexed="8"/>
        <rFont val="Arial"/>
        <family val="2"/>
      </rPr>
      <t xml:space="preserve">Registered Capacity </t>
    </r>
    <r>
      <rPr>
        <sz val="10"/>
        <color indexed="8"/>
        <rFont val="Arial"/>
        <family val="2"/>
      </rPr>
      <t>from</t>
    </r>
    <r>
      <rPr>
        <b/>
        <sz val="10"/>
        <color indexed="8"/>
        <rFont val="Arial"/>
        <family val="2"/>
      </rPr>
      <t xml:space="preserve"> Power Stations </t>
    </r>
    <r>
      <rPr>
        <sz val="10"/>
        <color rgb="FF000000"/>
        <rFont val="Arial"/>
        <family val="2"/>
      </rPr>
      <t>and</t>
    </r>
    <r>
      <rPr>
        <b/>
        <sz val="10"/>
        <color indexed="8"/>
        <rFont val="Arial"/>
        <family val="2"/>
      </rPr>
      <t xml:space="preserve"> Customer Generating Plant </t>
    </r>
    <r>
      <rPr>
        <sz val="10"/>
        <color indexed="8"/>
        <rFont val="Arial"/>
        <family val="2"/>
      </rPr>
      <t xml:space="preserve">connected (MW) </t>
    </r>
    <r>
      <rPr>
        <b/>
        <sz val="10"/>
        <color rgb="FF000000"/>
        <rFont val="Arial"/>
        <family val="2"/>
      </rPr>
      <t>Aggregated Energy Source</t>
    </r>
    <r>
      <rPr>
        <sz val="10"/>
        <color indexed="8"/>
        <rFont val="Arial"/>
        <family val="2"/>
      </rPr>
      <t xml:space="preserve"> 1</t>
    </r>
  </si>
  <si>
    <r>
      <t xml:space="preserve">Forecast aggregate </t>
    </r>
    <r>
      <rPr>
        <b/>
        <sz val="10"/>
        <color indexed="8"/>
        <rFont val="Arial"/>
        <family val="2"/>
      </rPr>
      <t xml:space="preserve">Registered Capacity </t>
    </r>
    <r>
      <rPr>
        <sz val="10"/>
        <color indexed="8"/>
        <rFont val="Arial"/>
        <family val="2"/>
      </rPr>
      <t>from</t>
    </r>
    <r>
      <rPr>
        <b/>
        <sz val="10"/>
        <color indexed="8"/>
        <rFont val="Arial"/>
        <family val="2"/>
      </rPr>
      <t xml:space="preserve"> Power Stations </t>
    </r>
    <r>
      <rPr>
        <sz val="10"/>
        <color rgb="FF000000"/>
        <rFont val="Arial"/>
        <family val="2"/>
      </rPr>
      <t>and</t>
    </r>
    <r>
      <rPr>
        <b/>
        <sz val="10"/>
        <color indexed="8"/>
        <rFont val="Arial"/>
        <family val="2"/>
      </rPr>
      <t xml:space="preserve"> Customer Generating Plant </t>
    </r>
    <r>
      <rPr>
        <sz val="10"/>
        <color indexed="8"/>
        <rFont val="Arial"/>
        <family val="2"/>
      </rPr>
      <t xml:space="preserve">connected (MW) </t>
    </r>
    <r>
      <rPr>
        <b/>
        <sz val="10"/>
        <color rgb="FF000000"/>
        <rFont val="Arial"/>
        <family val="2"/>
      </rPr>
      <t>Aggregated Energy Source</t>
    </r>
    <r>
      <rPr>
        <sz val="10"/>
        <color indexed="8"/>
        <rFont val="Arial"/>
        <family val="2"/>
      </rPr>
      <t xml:space="preserve"> 2</t>
    </r>
  </si>
  <si>
    <r>
      <rPr>
        <sz val="10"/>
        <color indexed="8"/>
        <rFont val="Arial"/>
        <family val="2"/>
      </rPr>
      <t xml:space="preserve">Forecast aggregate </t>
    </r>
    <r>
      <rPr>
        <b/>
        <sz val="10"/>
        <color indexed="8"/>
        <rFont val="Arial"/>
        <family val="2"/>
      </rPr>
      <t xml:space="preserve">Registered Capacity </t>
    </r>
    <r>
      <rPr>
        <sz val="10"/>
        <color indexed="8"/>
        <rFont val="Arial"/>
        <family val="2"/>
      </rPr>
      <t>from</t>
    </r>
    <r>
      <rPr>
        <b/>
        <sz val="10"/>
        <color indexed="8"/>
        <rFont val="Arial"/>
        <family val="2"/>
      </rPr>
      <t xml:space="preserve"> Power Stations </t>
    </r>
    <r>
      <rPr>
        <sz val="10"/>
        <color rgb="FF000000"/>
        <rFont val="Arial"/>
        <family val="2"/>
      </rPr>
      <t>and</t>
    </r>
    <r>
      <rPr>
        <b/>
        <sz val="10"/>
        <color indexed="8"/>
        <rFont val="Arial"/>
        <family val="2"/>
      </rPr>
      <t xml:space="preserve"> Customer Generating Plant </t>
    </r>
    <r>
      <rPr>
        <sz val="10"/>
        <color indexed="8"/>
        <rFont val="Arial"/>
        <family val="2"/>
      </rPr>
      <t xml:space="preserve">connected (MW) </t>
    </r>
    <r>
      <rPr>
        <b/>
        <sz val="10"/>
        <color rgb="FF000000"/>
        <rFont val="Arial"/>
        <family val="2"/>
      </rPr>
      <t>Aggregated Energy Source</t>
    </r>
    <r>
      <rPr>
        <sz val="10"/>
        <color indexed="8"/>
        <rFont val="Arial"/>
        <family val="2"/>
      </rPr>
      <t xml:space="preserve"> 3</t>
    </r>
  </si>
  <si>
    <r>
      <rPr>
        <sz val="10"/>
        <color indexed="8"/>
        <rFont val="Arial"/>
        <family val="2"/>
      </rPr>
      <t xml:space="preserve">Forecast aggregate </t>
    </r>
    <r>
      <rPr>
        <b/>
        <sz val="10"/>
        <color indexed="8"/>
        <rFont val="Arial"/>
        <family val="2"/>
      </rPr>
      <t xml:space="preserve">Registered Capacity </t>
    </r>
    <r>
      <rPr>
        <sz val="10"/>
        <color indexed="8"/>
        <rFont val="Arial"/>
        <family val="2"/>
      </rPr>
      <t>from</t>
    </r>
    <r>
      <rPr>
        <b/>
        <sz val="10"/>
        <color indexed="8"/>
        <rFont val="Arial"/>
        <family val="2"/>
      </rPr>
      <t xml:space="preserve"> Power Stations </t>
    </r>
    <r>
      <rPr>
        <sz val="10"/>
        <color rgb="FF000000"/>
        <rFont val="Arial"/>
        <family val="2"/>
      </rPr>
      <t>and</t>
    </r>
    <r>
      <rPr>
        <b/>
        <sz val="10"/>
        <color indexed="8"/>
        <rFont val="Arial"/>
        <family val="2"/>
      </rPr>
      <t xml:space="preserve"> Customer Generating Plant </t>
    </r>
    <r>
      <rPr>
        <sz val="10"/>
        <color indexed="8"/>
        <rFont val="Arial"/>
        <family val="2"/>
      </rPr>
      <t xml:space="preserve">connected (MW) </t>
    </r>
    <r>
      <rPr>
        <b/>
        <sz val="10"/>
        <color rgb="FF000000"/>
        <rFont val="Arial"/>
        <family val="2"/>
      </rPr>
      <t>Aggregated Energy Source</t>
    </r>
    <r>
      <rPr>
        <sz val="10"/>
        <color indexed="8"/>
        <rFont val="Arial"/>
        <family val="2"/>
      </rPr>
      <t xml:space="preserve"> 4</t>
    </r>
  </si>
  <si>
    <r>
      <t xml:space="preserve">Forecast aggregate </t>
    </r>
    <r>
      <rPr>
        <b/>
        <sz val="10"/>
        <color rgb="FF000000"/>
        <rFont val="Arial"/>
      </rPr>
      <t xml:space="preserve">Registered Capacity </t>
    </r>
    <r>
      <rPr>
        <sz val="10"/>
        <color rgb="FF000000"/>
        <rFont val="Arial"/>
      </rPr>
      <t>from</t>
    </r>
    <r>
      <rPr>
        <b/>
        <sz val="10"/>
        <color rgb="FF000000"/>
        <rFont val="Arial"/>
      </rPr>
      <t xml:space="preserve"> Power Stations </t>
    </r>
    <r>
      <rPr>
        <sz val="10"/>
        <color rgb="FF000000"/>
        <rFont val="Arial"/>
        <family val="2"/>
      </rPr>
      <t>and</t>
    </r>
    <r>
      <rPr>
        <b/>
        <sz val="10"/>
        <color rgb="FF000000"/>
        <rFont val="Arial"/>
      </rPr>
      <t xml:space="preserve"> Customer Generating Plant </t>
    </r>
    <r>
      <rPr>
        <sz val="10"/>
        <color rgb="FF000000"/>
        <rFont val="Arial"/>
      </rPr>
      <t>connected (MW)</t>
    </r>
    <r>
      <rPr>
        <b/>
        <sz val="10"/>
        <color rgb="FF000000"/>
        <rFont val="Arial"/>
        <family val="2"/>
      </rPr>
      <t xml:space="preserve"> Aggregated Energy Source</t>
    </r>
    <r>
      <rPr>
        <sz val="10"/>
        <color rgb="FF000000"/>
        <rFont val="Arial"/>
      </rPr>
      <t xml:space="preserve"> 5</t>
    </r>
  </si>
  <si>
    <r>
      <rPr>
        <sz val="10"/>
        <color indexed="8"/>
        <rFont val="Arial"/>
        <family val="2"/>
      </rPr>
      <t xml:space="preserve">Forecast aggregate </t>
    </r>
    <r>
      <rPr>
        <b/>
        <sz val="10"/>
        <color indexed="8"/>
        <rFont val="Arial"/>
        <family val="2"/>
      </rPr>
      <t xml:space="preserve">Registered Capacity </t>
    </r>
    <r>
      <rPr>
        <sz val="10"/>
        <color indexed="8"/>
        <rFont val="Arial"/>
        <family val="2"/>
      </rPr>
      <t>from</t>
    </r>
    <r>
      <rPr>
        <b/>
        <sz val="10"/>
        <color indexed="8"/>
        <rFont val="Arial"/>
        <family val="2"/>
      </rPr>
      <t xml:space="preserve"> Power Stations </t>
    </r>
    <r>
      <rPr>
        <sz val="10"/>
        <color rgb="FF000000"/>
        <rFont val="Arial"/>
        <family val="2"/>
      </rPr>
      <t>and</t>
    </r>
    <r>
      <rPr>
        <b/>
        <sz val="10"/>
        <color indexed="8"/>
        <rFont val="Arial"/>
        <family val="2"/>
      </rPr>
      <t xml:space="preserve"> Customer Generating Plant </t>
    </r>
    <r>
      <rPr>
        <sz val="10"/>
        <color indexed="8"/>
        <rFont val="Arial"/>
        <family val="2"/>
      </rPr>
      <t xml:space="preserve">connected (MW) </t>
    </r>
    <r>
      <rPr>
        <b/>
        <sz val="10"/>
        <color rgb="FF000000"/>
        <rFont val="Arial"/>
        <family val="2"/>
      </rPr>
      <t>Aggregated Energy Source</t>
    </r>
    <r>
      <rPr>
        <sz val="10"/>
        <color indexed="8"/>
        <rFont val="Arial"/>
        <family val="2"/>
      </rPr>
      <t xml:space="preserve"> n</t>
    </r>
  </si>
  <si>
    <t>Note 1. Values provided should be represented as cumulative values across the financial years</t>
  </si>
  <si>
    <r>
      <t xml:space="preserve">Note 2. The F.Yr listed is the date by when the </t>
    </r>
    <r>
      <rPr>
        <b/>
        <sz val="9"/>
        <rFont val="Arial"/>
        <family val="2"/>
      </rPr>
      <t>Network Operator</t>
    </r>
    <r>
      <rPr>
        <sz val="9"/>
        <rFont val="Arial"/>
        <family val="2"/>
      </rPr>
      <t xml:space="preserve"> wish to connect the generation that will be used to assess the impact on the </t>
    </r>
    <r>
      <rPr>
        <b/>
        <sz val="9"/>
        <rFont val="Arial"/>
        <family val="2"/>
      </rPr>
      <t>National Electricity Transmission</t>
    </r>
    <r>
      <rPr>
        <sz val="9"/>
        <rFont val="Arial"/>
        <family val="2"/>
      </rPr>
      <t xml:space="preserve"> </t>
    </r>
    <r>
      <rPr>
        <b/>
        <sz val="9"/>
        <rFont val="Arial"/>
        <family val="2"/>
      </rPr>
      <t>System</t>
    </r>
  </si>
  <si>
    <r>
      <t xml:space="preserve">Note 3. </t>
    </r>
    <r>
      <rPr>
        <b/>
        <sz val="9"/>
        <rFont val="Arial"/>
        <family val="2"/>
      </rPr>
      <t>Network Operators</t>
    </r>
    <r>
      <rPr>
        <sz val="9"/>
        <rFont val="Arial"/>
        <family val="2"/>
      </rPr>
      <t xml:space="preserve"> to add additional rows where a technology type forecast is to be provided.</t>
    </r>
  </si>
  <si>
    <r>
      <t xml:space="preserve">Note 4. Information about </t>
    </r>
    <r>
      <rPr>
        <b/>
        <sz val="9"/>
        <rFont val="Arial"/>
        <family val="2"/>
      </rPr>
      <t>Power Stations</t>
    </r>
    <r>
      <rPr>
        <sz val="9"/>
        <rFont val="Arial"/>
        <family val="2"/>
      </rPr>
      <t xml:space="preserve"> recorded in this table might also be recorded in schedule 23(21g) 24.</t>
    </r>
  </si>
  <si>
    <r>
      <t xml:space="preserve">Note 5. </t>
    </r>
    <r>
      <rPr>
        <b/>
        <sz val="9"/>
        <rFont val="Arial"/>
        <family val="2"/>
      </rPr>
      <t>Network Operators</t>
    </r>
    <r>
      <rPr>
        <sz val="9"/>
        <rFont val="Arial"/>
        <family val="2"/>
      </rPr>
      <t xml:space="preserve"> may include forecasts of </t>
    </r>
    <r>
      <rPr>
        <b/>
        <sz val="9"/>
        <rFont val="Arial"/>
        <family val="2"/>
      </rPr>
      <t>Power Stations</t>
    </r>
    <r>
      <rPr>
        <sz val="9"/>
        <rFont val="Arial"/>
        <family val="2"/>
      </rPr>
      <t xml:space="preserve"> with a </t>
    </r>
    <r>
      <rPr>
        <b/>
        <sz val="9"/>
        <rFont val="Arial"/>
        <family val="2"/>
      </rPr>
      <t>Registered Capacity</t>
    </r>
    <r>
      <rPr>
        <sz val="9"/>
        <rFont val="Arial"/>
        <family val="2"/>
      </rPr>
      <t xml:space="preserve"> of less than 1 MW.</t>
    </r>
  </si>
  <si>
    <t>Schedule 29a</t>
  </si>
  <si>
    <t>WEEK 2 &amp; 28 SUBMISSION</t>
  </si>
  <si>
    <t>PC.9.3.2.8  PC.9.3.3.8</t>
  </si>
  <si>
    <t>Submission Year:</t>
  </si>
  <si>
    <t>Submission Week:</t>
  </si>
  <si>
    <t xml:space="preserve"> Embedded Power Stations ≥ 1MW</t>
  </si>
  <si>
    <t>If Control Mode = Voltage</t>
  </si>
  <si>
    <t>If Control Mode = Power Factor</t>
  </si>
  <si>
    <t>Object Rdf Id
(Note 1)</t>
  </si>
  <si>
    <t>Connection Date (Financial Year for generator connecting after week 24 2015)</t>
  </si>
  <si>
    <t>Name of connection point to the sub-transmission system</t>
  </si>
  <si>
    <t>Individual or Aggregated Equivalent model</t>
  </si>
  <si>
    <t>Location if wind or PV</t>
  </si>
  <si>
    <t>Energy Source
(PC.G.8)</t>
  </si>
  <si>
    <t>Energy Conversion Technology
(PC.G.8)</t>
  </si>
  <si>
    <t>Part of CHP
(Yes/No)</t>
  </si>
  <si>
    <t>Registered Capacity
MW</t>
  </si>
  <si>
    <t>Control Mode</t>
  </si>
  <si>
    <t>Voltage Set Point
Per Unit</t>
  </si>
  <si>
    <t>Min Reactive Capability
MVAr</t>
  </si>
  <si>
    <t>Max Reactive Capability
MVAr</t>
  </si>
  <si>
    <t>Target Power Factor
MW</t>
  </si>
  <si>
    <t>Loss of Mains Protection Type</t>
  </si>
  <si>
    <t>Loss of Mains Protection Settings</t>
  </si>
  <si>
    <t>Connected /   Accepted-to-Connect</t>
  </si>
  <si>
    <t>Latitude</t>
  </si>
  <si>
    <t>Longitude</t>
  </si>
  <si>
    <t>Grid Ref</t>
  </si>
  <si>
    <t>Connected</t>
  </si>
  <si>
    <t>Accepted-to-Connect</t>
  </si>
  <si>
    <r>
      <t xml:space="preserve">The object Rdf Id is the unique identifier in the </t>
    </r>
    <r>
      <rPr>
        <b/>
        <sz val="10"/>
        <rFont val="Arial"/>
        <family val="2"/>
      </rPr>
      <t>Solved PSM</t>
    </r>
    <r>
      <rPr>
        <sz val="10"/>
        <rFont val="Arial"/>
        <family val="2"/>
      </rPr>
      <t xml:space="preserve"> representing the MW capacity.</t>
    </r>
  </si>
  <si>
    <t>prep table</t>
  </si>
  <si>
    <t>Advanced Fuel (produced via gasification or pyrolysis of biofuel or waste) </t>
  </si>
  <si>
    <t>Engine (Combustion/reciprocating)</t>
  </si>
  <si>
    <t>Gas Turbine</t>
  </si>
  <si>
    <t>Steam Turbine (Thermal Power Plant)</t>
  </si>
  <si>
    <t>Steam-gas Turbine (CCGT)</t>
  </si>
  <si>
    <t>Biofuel - Biogas from anaerobic digestion (excluding landfill &amp; sewage) </t>
  </si>
  <si>
    <t>Biofuel - Landfill gas </t>
  </si>
  <si>
    <t>Biofuel - Sewage gas </t>
  </si>
  <si>
    <t>Biofuel - Other </t>
  </si>
  <si>
    <t>Fossil - Coal gas </t>
  </si>
  <si>
    <t>Fossil - Gas </t>
  </si>
  <si>
    <t>Fossil - Oil </t>
  </si>
  <si>
    <t>Fossil - Oil shale </t>
  </si>
  <si>
    <t>Fossil - Other </t>
  </si>
  <si>
    <t>Biomass </t>
  </si>
  <si>
    <t>Fossil - Brown coal/lignite </t>
  </si>
  <si>
    <t>Fossil - Hard coal </t>
  </si>
  <si>
    <t>Fossil - Peat </t>
  </si>
  <si>
    <t>Nuclear </t>
  </si>
  <si>
    <t>Waste  </t>
  </si>
  <si>
    <t>Geothermal </t>
  </si>
  <si>
    <t>Hydrogen </t>
  </si>
  <si>
    <t>Fuel Cell</t>
  </si>
  <si>
    <t>Solar </t>
  </si>
  <si>
    <t>Photovoltaic</t>
  </si>
  <si>
    <t>Stored Energy (all stored energy irrespective of the original energy source) </t>
  </si>
  <si>
    <t>Storage – Chemical</t>
  </si>
  <si>
    <t>Storage – Electrical</t>
  </si>
  <si>
    <t>Storage – Mechanical - Compressed Air                     (Adiabatic &amp; Diabatic)</t>
  </si>
  <si>
    <t>Storage – Mechanical – Liquid Air</t>
  </si>
  <si>
    <t>Storage – Mechanical – Pumped Hydro</t>
  </si>
  <si>
    <t>Storage – Mechanical – Flywheels</t>
  </si>
  <si>
    <t>Storage – Thermal</t>
  </si>
  <si>
    <t>Storage – Electrochemical (Batteries)</t>
  </si>
  <si>
    <t>Storage - Other</t>
  </si>
  <si>
    <t>Water (flowing water or head of water) </t>
  </si>
  <si>
    <t>Hydro – Reservoir (not pumped)</t>
  </si>
  <si>
    <t>Hydro – Run of River</t>
  </si>
  <si>
    <t>Hydro – Other</t>
  </si>
  <si>
    <t>Tidal Lagoons</t>
  </si>
  <si>
    <t>Tidal Steam Devices</t>
  </si>
  <si>
    <t>Wave Devices</t>
  </si>
  <si>
    <t>Wind </t>
  </si>
  <si>
    <t>Offshore Wind Turbines</t>
  </si>
  <si>
    <t>Onshore Wind Turbines</t>
  </si>
  <si>
    <t>Other  </t>
  </si>
  <si>
    <t>Interconnector</t>
  </si>
  <si>
    <t>Schedule 29b</t>
  </si>
  <si>
    <t>PC.9.3.2.9
PC.9.3.3.13</t>
  </si>
  <si>
    <t xml:space="preserve"> Embedded Power Stations &lt; 1MW</t>
  </si>
  <si>
    <r>
      <rPr>
        <sz val="10"/>
        <rFont val="Arial"/>
        <family val="2"/>
      </rPr>
      <t xml:space="preserve">Name of </t>
    </r>
    <r>
      <rPr>
        <b/>
        <sz val="10"/>
        <rFont val="Arial"/>
        <family val="2"/>
      </rPr>
      <t xml:space="preserve">Subtransmission </t>
    </r>
    <r>
      <rPr>
        <sz val="10"/>
        <rFont val="Arial"/>
        <family val="2"/>
      </rPr>
      <t xml:space="preserve">to lower voltage substation </t>
    </r>
  </si>
  <si>
    <t xml:space="preserve">Aggregated Energy Source </t>
  </si>
  <si>
    <t>Aggregated Registered Capacity (MW)</t>
  </si>
  <si>
    <t>Schedule 30</t>
  </si>
  <si>
    <t>Embedded Generation Constraints</t>
  </si>
  <si>
    <t>Outurn</t>
  </si>
  <si>
    <r>
      <rPr>
        <b/>
        <sz val="8"/>
        <rFont val="Arial"/>
        <family val="2"/>
      </rPr>
      <t>Weather Corrected</t>
    </r>
    <r>
      <rPr>
        <sz val="8"/>
        <rFont val="Arial"/>
        <family val="2"/>
      </rPr>
      <t xml:space="preserve"> 
Outturn</t>
    </r>
  </si>
  <si>
    <t>F.Yr 1</t>
  </si>
  <si>
    <t>F.Yr 2</t>
  </si>
  <si>
    <t>F.Yr 7</t>
  </si>
  <si>
    <t>F.Yr 8</t>
  </si>
  <si>
    <t>F.Yr 9</t>
  </si>
  <si>
    <t>F.Yr 10</t>
  </si>
  <si>
    <r>
      <t xml:space="preserve">Where the </t>
    </r>
    <r>
      <rPr>
        <b/>
        <sz val="10"/>
        <rFont val="Arial"/>
        <family val="2"/>
      </rPr>
      <t>Network Operator’s System</t>
    </r>
    <r>
      <rPr>
        <sz val="10"/>
        <rFont val="Arial"/>
        <family val="2"/>
      </rPr>
      <t xml:space="preserve"> places a constraint on the capacity of an </t>
    </r>
    <r>
      <rPr>
        <b/>
        <sz val="10"/>
        <rFont val="Arial"/>
        <family val="2"/>
      </rPr>
      <t>Embedded Large</t>
    </r>
    <r>
      <rPr>
        <sz val="10"/>
        <rFont val="Arial"/>
        <family val="2"/>
      </rPr>
      <t xml:space="preserve"> </t>
    </r>
    <r>
      <rPr>
        <b/>
        <sz val="10"/>
        <rFont val="Arial"/>
        <family val="2"/>
      </rPr>
      <t>Power Station</t>
    </r>
  </si>
  <si>
    <t>Power Station Name</t>
  </si>
  <si>
    <t>PC.9.3.2.10
PC.9.3.3.13</t>
  </si>
  <si>
    <t>Generating Unit</t>
  </si>
  <si>
    <t>System Constrained Capacity</t>
  </si>
  <si>
    <t>Reactive Despach Network Restriction</t>
  </si>
  <si>
    <r>
      <t xml:space="preserve">Where the </t>
    </r>
    <r>
      <rPr>
        <b/>
        <sz val="10"/>
        <rFont val="Arial"/>
        <family val="2"/>
      </rPr>
      <t>Network Operator’s System</t>
    </r>
    <r>
      <rPr>
        <sz val="10"/>
        <rFont val="Arial"/>
        <family val="2"/>
      </rPr>
      <t xml:space="preserve"> places a constraint on the capacity of an </t>
    </r>
    <r>
      <rPr>
        <b/>
        <sz val="10"/>
        <rFont val="Arial"/>
        <family val="2"/>
      </rPr>
      <t>Offshore Transmission System</t>
    </r>
    <r>
      <rPr>
        <sz val="10"/>
        <rFont val="Arial"/>
        <family val="2"/>
      </rPr>
      <t xml:space="preserve"> at an </t>
    </r>
    <r>
      <rPr>
        <b/>
        <sz val="10"/>
        <rFont val="Arial"/>
        <family val="2"/>
      </rPr>
      <t>Interface Point</t>
    </r>
  </si>
  <si>
    <t>Offshore Transmission System Name</t>
  </si>
  <si>
    <t>Interface Point Name</t>
  </si>
  <si>
    <t>Maximum Export Capacity</t>
  </si>
  <si>
    <t>Maximum Import Capacity</t>
  </si>
  <si>
    <r>
      <t>Connection Point Demand</t>
    </r>
    <r>
      <rPr>
        <sz val="12"/>
        <rFont val="Arial"/>
        <family val="2"/>
      </rPr>
      <t xml:space="preserve"> at the time of - 
a) maximum </t>
    </r>
    <r>
      <rPr>
        <b/>
        <sz val="12"/>
        <rFont val="Arial"/>
        <family val="2"/>
      </rPr>
      <t>Demand</t>
    </r>
    <r>
      <rPr>
        <sz val="12"/>
        <rFont val="Arial"/>
        <family val="2"/>
      </rPr>
      <t xml:space="preserve">
b) peak </t>
    </r>
    <r>
      <rPr>
        <b/>
        <sz val="12"/>
        <rFont val="Arial"/>
        <family val="2"/>
      </rPr>
      <t>GB Transmission System Demand</t>
    </r>
    <r>
      <rPr>
        <sz val="12"/>
        <rFont val="Arial"/>
        <family val="2"/>
      </rPr>
      <t xml:space="preserve">
c) minimum </t>
    </r>
    <r>
      <rPr>
        <b/>
        <sz val="12"/>
        <rFont val="Arial"/>
        <family val="2"/>
      </rPr>
      <t>GB Transmission System Demand</t>
    </r>
    <r>
      <rPr>
        <sz val="12"/>
        <rFont val="Arial"/>
        <family val="2"/>
      </rPr>
      <t xml:space="preserve"> 
d)  maximum </t>
    </r>
    <r>
      <rPr>
        <b/>
        <sz val="12"/>
        <rFont val="Arial"/>
        <family val="2"/>
      </rPr>
      <t>Demand  during Access Period</t>
    </r>
    <r>
      <rPr>
        <sz val="12"/>
        <rFont val="Arial"/>
        <family val="2"/>
      </rPr>
      <t xml:space="preserve">
e) specified by either </t>
    </r>
    <r>
      <rPr>
        <b/>
        <sz val="12"/>
        <rFont val="Arial"/>
        <family val="2"/>
      </rPr>
      <t>NGET</t>
    </r>
    <r>
      <rPr>
        <sz val="12"/>
        <rFont val="Arial"/>
        <family val="2"/>
      </rPr>
      <t xml:space="preserve"> or a </t>
    </r>
    <r>
      <rPr>
        <b/>
        <sz val="12"/>
        <rFont val="Arial"/>
        <family val="2"/>
      </rPr>
      <t>User</t>
    </r>
    <r>
      <rPr>
        <sz val="12"/>
        <rFont val="Arial"/>
        <family val="2"/>
      </rPr>
      <t xml:space="preserve"> </t>
    </r>
    <r>
      <rPr>
        <b/>
        <sz val="12"/>
        <rFont val="Arial"/>
        <family val="2"/>
      </rPr>
      <t xml:space="preserve">
</t>
    </r>
    <r>
      <rPr>
        <sz val="12"/>
        <rFont val="Arial"/>
        <family val="2"/>
      </rPr>
      <t>(delete as appropriate)</t>
    </r>
    <r>
      <rPr>
        <b/>
        <sz val="12"/>
        <rFont val="Arial"/>
        <family val="2"/>
      </rPr>
      <t xml:space="preserve">
</t>
    </r>
  </si>
  <si>
    <r>
      <t xml:space="preserve">Name of </t>
    </r>
    <r>
      <rPr>
        <b/>
        <sz val="8"/>
        <rFont val="Arial"/>
        <family val="2"/>
      </rPr>
      <t xml:space="preserve">Transmission Interface Circuit </t>
    </r>
    <r>
      <rPr>
        <sz val="8"/>
        <rFont val="Arial"/>
        <family val="2"/>
      </rPr>
      <t>considered out of service during</t>
    </r>
    <r>
      <rPr>
        <b/>
        <sz val="8"/>
        <rFont val="Arial"/>
        <family val="2"/>
      </rPr>
      <t xml:space="preserve"> Access Period.</t>
    </r>
  </si>
  <si>
    <t>Repeat for each Transmission Interface Circuit at the Connection Point</t>
  </si>
  <si>
    <r>
      <t xml:space="preserve">Date of </t>
    </r>
    <r>
      <rPr>
        <b/>
        <sz val="8"/>
        <rFont val="Arial"/>
        <family val="2"/>
      </rPr>
      <t xml:space="preserve">Connection Point </t>
    </r>
    <r>
      <rPr>
        <sz val="8"/>
        <rFont val="Arial"/>
        <family val="2"/>
      </rPr>
      <t xml:space="preserve">Peak </t>
    </r>
    <r>
      <rPr>
        <b/>
        <sz val="8"/>
        <rFont val="Arial"/>
        <family val="2"/>
      </rPr>
      <t>Demand</t>
    </r>
  </si>
  <si>
    <r>
      <t xml:space="preserve">Time of </t>
    </r>
    <r>
      <rPr>
        <b/>
        <sz val="8"/>
        <rFont val="Arial"/>
        <family val="2"/>
      </rPr>
      <t xml:space="preserve">Connection Point </t>
    </r>
    <r>
      <rPr>
        <sz val="8"/>
        <rFont val="Arial"/>
        <family val="2"/>
      </rPr>
      <t xml:space="preserve">Peak </t>
    </r>
    <r>
      <rPr>
        <b/>
        <sz val="8"/>
        <rFont val="Arial"/>
        <family val="2"/>
      </rPr>
      <t>Demand</t>
    </r>
  </si>
  <si>
    <r>
      <t xml:space="preserve">Connection Point Demand </t>
    </r>
    <r>
      <rPr>
        <b/>
        <sz val="8"/>
        <rFont val="Arial"/>
        <family val="2"/>
      </rPr>
      <t xml:space="preserve"> </t>
    </r>
    <r>
      <rPr>
        <sz val="8"/>
        <rFont val="Arial"/>
        <family val="2"/>
      </rPr>
      <t>(MW)</t>
    </r>
  </si>
  <si>
    <r>
      <t xml:space="preserve">Connection Point Demand </t>
    </r>
    <r>
      <rPr>
        <b/>
        <sz val="8"/>
        <rFont val="Arial"/>
        <family val="2"/>
      </rPr>
      <t xml:space="preserve"> </t>
    </r>
    <r>
      <rPr>
        <sz val="8"/>
        <rFont val="Arial"/>
        <family val="2"/>
      </rPr>
      <t>(MVAr)</t>
    </r>
  </si>
  <si>
    <r>
      <t>Deduction made</t>
    </r>
    <r>
      <rPr>
        <b/>
        <sz val="8"/>
        <rFont val="Arial"/>
        <family val="2"/>
      </rPr>
      <t xml:space="preserve"> </t>
    </r>
    <r>
      <rPr>
        <sz val="8"/>
        <rFont val="Arial"/>
        <family val="2"/>
      </rPr>
      <t>at</t>
    </r>
    <r>
      <rPr>
        <b/>
        <sz val="8"/>
        <rFont val="Arial"/>
        <family val="2"/>
      </rPr>
      <t xml:space="preserve"> Connection Point</t>
    </r>
    <r>
      <rPr>
        <sz val="8"/>
        <rFont val="Arial"/>
        <family val="2"/>
      </rPr>
      <t xml:space="preserve"> for </t>
    </r>
    <r>
      <rPr>
        <b/>
        <sz val="8"/>
        <rFont val="Arial"/>
        <family val="2"/>
      </rPr>
      <t>Small Power Stations</t>
    </r>
    <r>
      <rPr>
        <sz val="8"/>
        <rFont val="Arial"/>
        <family val="2"/>
      </rPr>
      <t xml:space="preserve">, </t>
    </r>
    <r>
      <rPr>
        <b/>
        <sz val="8"/>
        <rFont val="Arial"/>
        <family val="2"/>
      </rPr>
      <t>Medium Power Stations</t>
    </r>
    <r>
      <rPr>
        <sz val="8"/>
        <rFont val="Arial"/>
        <family val="2"/>
      </rPr>
      <t xml:space="preserve"> and </t>
    </r>
    <r>
      <rPr>
        <b/>
        <sz val="8"/>
        <rFont val="Arial"/>
        <family val="2"/>
      </rPr>
      <t>Customer Generating Plant</t>
    </r>
    <r>
      <rPr>
        <sz val="8"/>
        <rFont val="Arial"/>
        <family val="2"/>
      </rPr>
      <t xml:space="preserve"> (MW)</t>
    </r>
  </si>
  <si>
    <r>
      <t xml:space="preserve">Reference to </t>
    </r>
    <r>
      <rPr>
        <b/>
        <sz val="8"/>
        <rFont val="Arial"/>
        <family val="2"/>
      </rPr>
      <t>Single Line Diagram</t>
    </r>
    <r>
      <rPr>
        <sz val="8"/>
        <rFont val="Arial"/>
        <family val="2"/>
      </rPr>
      <t xml:space="preserve"> valid at  time quoted.</t>
    </r>
  </si>
  <si>
    <t>Reference to node and branch data spreadsheet valid at  time quoted.</t>
  </si>
  <si>
    <r>
      <t xml:space="preserve"> Demand </t>
    </r>
    <r>
      <rPr>
        <sz val="8"/>
        <rFont val="Arial"/>
        <family val="2"/>
      </rPr>
      <t xml:space="preserve">at associated </t>
    </r>
    <r>
      <rPr>
        <b/>
        <sz val="8"/>
        <rFont val="Arial"/>
        <family val="2"/>
      </rPr>
      <t xml:space="preserve">Connection Point </t>
    </r>
    <r>
      <rPr>
        <sz val="8"/>
        <rFont val="Arial"/>
        <family val="2"/>
      </rPr>
      <t>(MW)</t>
    </r>
  </si>
  <si>
    <r>
      <t xml:space="preserve"> Demand </t>
    </r>
    <r>
      <rPr>
        <sz val="8"/>
        <rFont val="Arial"/>
        <family val="2"/>
      </rPr>
      <t xml:space="preserve">at associated </t>
    </r>
    <r>
      <rPr>
        <b/>
        <sz val="8"/>
        <rFont val="Arial"/>
        <family val="2"/>
      </rPr>
      <t xml:space="preserve">Connection Point </t>
    </r>
    <r>
      <rPr>
        <sz val="8"/>
        <rFont val="Arial"/>
        <family val="2"/>
      </rPr>
      <t>(MVAr)</t>
    </r>
  </si>
  <si>
    <t>Electricity Networks Ltd</t>
  </si>
  <si>
    <t>Camblewick Green</t>
  </si>
  <si>
    <t>North-East Group (Camblewick Green - Trumpton - Chigley)</t>
  </si>
  <si>
    <t>F.Yr. 6</t>
  </si>
  <si>
    <t>2008/9</t>
  </si>
  <si>
    <t>2009/10</t>
  </si>
  <si>
    <t>2010/11</t>
  </si>
  <si>
    <t>2011/12</t>
  </si>
  <si>
    <t>2012/13</t>
  </si>
  <si>
    <t>2013/14</t>
  </si>
  <si>
    <t>2014/15</t>
  </si>
  <si>
    <t>2015/16</t>
  </si>
  <si>
    <t>SGT1A  or SGT2A or SGT3A</t>
  </si>
  <si>
    <r>
      <t xml:space="preserve">Date of </t>
    </r>
    <r>
      <rPr>
        <b/>
        <sz val="8"/>
        <rFont val="Arial"/>
        <family val="2"/>
      </rPr>
      <t xml:space="preserve">Connection Point </t>
    </r>
    <r>
      <rPr>
        <sz val="8"/>
        <rFont val="Arial"/>
        <family val="2"/>
      </rPr>
      <t xml:space="preserve">Peak </t>
    </r>
    <r>
      <rPr>
        <b/>
        <sz val="8"/>
        <rFont val="Arial"/>
        <family val="2"/>
      </rPr>
      <t xml:space="preserve">Demand </t>
    </r>
    <r>
      <rPr>
        <sz val="8"/>
        <rFont val="Arial"/>
        <family val="2"/>
      </rPr>
      <t xml:space="preserve">during the </t>
    </r>
    <r>
      <rPr>
        <b/>
        <sz val="8"/>
        <rFont val="Arial"/>
        <family val="2"/>
      </rPr>
      <t>Access Period</t>
    </r>
  </si>
  <si>
    <r>
      <t xml:space="preserve">Time of </t>
    </r>
    <r>
      <rPr>
        <b/>
        <sz val="8"/>
        <rFont val="Arial"/>
        <family val="2"/>
      </rPr>
      <t xml:space="preserve">Connection Point </t>
    </r>
    <r>
      <rPr>
        <sz val="8"/>
        <rFont val="Arial"/>
        <family val="2"/>
      </rPr>
      <t xml:space="preserve">Peak </t>
    </r>
    <r>
      <rPr>
        <b/>
        <sz val="8"/>
        <rFont val="Arial"/>
        <family val="2"/>
      </rPr>
      <t xml:space="preserve">Demand </t>
    </r>
    <r>
      <rPr>
        <sz val="8"/>
        <rFont val="Arial"/>
        <family val="2"/>
      </rPr>
      <t>during the</t>
    </r>
    <r>
      <rPr>
        <b/>
        <sz val="8"/>
        <rFont val="Arial"/>
        <family val="2"/>
      </rPr>
      <t xml:space="preserve"> Access Period</t>
    </r>
  </si>
  <si>
    <r>
      <t xml:space="preserve">Access Period Peak Demand </t>
    </r>
    <r>
      <rPr>
        <sz val="8"/>
        <rFont val="Arial"/>
        <family val="2"/>
      </rPr>
      <t xml:space="preserve">at </t>
    </r>
    <r>
      <rPr>
        <b/>
        <sz val="8"/>
        <rFont val="Arial"/>
        <family val="2"/>
      </rPr>
      <t xml:space="preserve">Connection Point </t>
    </r>
    <r>
      <rPr>
        <sz val="8"/>
        <rFont val="Arial"/>
        <family val="2"/>
      </rPr>
      <t>(MW)</t>
    </r>
  </si>
  <si>
    <t>Access Period Peak Demand at Connection Point (MVAr)</t>
  </si>
  <si>
    <r>
      <t xml:space="preserve">Deduction made from </t>
    </r>
    <r>
      <rPr>
        <b/>
        <sz val="8"/>
        <rFont val="Arial"/>
        <family val="2"/>
      </rPr>
      <t xml:space="preserve">Access Period Demand </t>
    </r>
    <r>
      <rPr>
        <sz val="8"/>
        <rFont val="Arial"/>
        <family val="2"/>
      </rPr>
      <t>at</t>
    </r>
    <r>
      <rPr>
        <b/>
        <sz val="8"/>
        <rFont val="Arial"/>
        <family val="2"/>
      </rPr>
      <t xml:space="preserve"> Connection Point</t>
    </r>
    <r>
      <rPr>
        <sz val="8"/>
        <rFont val="Arial"/>
        <family val="2"/>
      </rPr>
      <t xml:space="preserve"> for </t>
    </r>
    <r>
      <rPr>
        <b/>
        <sz val="8"/>
        <rFont val="Arial"/>
        <family val="2"/>
      </rPr>
      <t>Small Power Stations</t>
    </r>
    <r>
      <rPr>
        <sz val="8"/>
        <rFont val="Arial"/>
        <family val="2"/>
      </rPr>
      <t xml:space="preserve">, </t>
    </r>
    <r>
      <rPr>
        <b/>
        <sz val="8"/>
        <rFont val="Arial"/>
        <family val="2"/>
      </rPr>
      <t>Medium Power Stations</t>
    </r>
    <r>
      <rPr>
        <sz val="8"/>
        <rFont val="Arial"/>
        <family val="2"/>
      </rPr>
      <t xml:space="preserve"> and </t>
    </r>
    <r>
      <rPr>
        <b/>
        <sz val="8"/>
        <rFont val="Arial"/>
        <family val="2"/>
      </rPr>
      <t>Customer Generating Plant</t>
    </r>
    <r>
      <rPr>
        <sz val="8"/>
        <rFont val="Arial"/>
        <family val="2"/>
      </rPr>
      <t xml:space="preserve"> (MW)</t>
    </r>
  </si>
  <si>
    <r>
      <t xml:space="preserve">Reference to Single Line Diagram for time of </t>
    </r>
    <r>
      <rPr>
        <b/>
        <sz val="8"/>
        <rFont val="Arial"/>
        <family val="2"/>
      </rPr>
      <t>Access</t>
    </r>
    <r>
      <rPr>
        <sz val="8"/>
        <rFont val="Arial"/>
        <family val="2"/>
      </rPr>
      <t xml:space="preserve"> </t>
    </r>
    <r>
      <rPr>
        <b/>
        <sz val="8"/>
        <rFont val="Arial"/>
        <family val="2"/>
      </rPr>
      <t>Period</t>
    </r>
  </si>
  <si>
    <t>Diagram Number 123 Version A (2007-2012)</t>
  </si>
  <si>
    <t>Diagram Number 123 Version B (2013-)</t>
  </si>
  <si>
    <r>
      <t xml:space="preserve">Reference to node and branch data spreadsheet for time of </t>
    </r>
    <r>
      <rPr>
        <b/>
        <sz val="8"/>
        <rFont val="Arial"/>
        <family val="2"/>
      </rPr>
      <t>Access Period</t>
    </r>
  </si>
  <si>
    <t>Network data spreadsheet 123 Version A (2007-2012)</t>
  </si>
  <si>
    <t>Network data spreadsheet 123-Version B (2013-)</t>
  </si>
  <si>
    <t xml:space="preserve">Diagram Number 123 Version A (2007-2011):     In the event of a fault outage of an SGT at Camblewick Green, nodes 1 and 2 at Town Hall 132kV to be merged </t>
  </si>
  <si>
    <t xml:space="preserve">Diagram Number 123 Version B (2013-):    In the event of a fault outage of an SGT at Camblewick Green, nodes 1 and 2 at Town Hall 132kV to be merged </t>
  </si>
  <si>
    <t>Switching at Town Hall 132kV to be carried out by telecontrol within 10 minutes</t>
  </si>
  <si>
    <t>Trumpton</t>
  </si>
  <si>
    <r>
      <t xml:space="preserve">Access Period Demand </t>
    </r>
    <r>
      <rPr>
        <sz val="8"/>
        <rFont val="Arial"/>
        <family val="2"/>
      </rPr>
      <t xml:space="preserve">at associated </t>
    </r>
    <r>
      <rPr>
        <b/>
        <sz val="8"/>
        <rFont val="Arial"/>
        <family val="2"/>
      </rPr>
      <t xml:space="preserve">Connection Point </t>
    </r>
    <r>
      <rPr>
        <sz val="8"/>
        <rFont val="Arial"/>
        <family val="2"/>
      </rPr>
      <t>(MW)</t>
    </r>
  </si>
  <si>
    <r>
      <t xml:space="preserve">Access Period Demand </t>
    </r>
    <r>
      <rPr>
        <sz val="8"/>
        <rFont val="Arial"/>
        <family val="2"/>
      </rPr>
      <t xml:space="preserve">at associated </t>
    </r>
    <r>
      <rPr>
        <b/>
        <sz val="8"/>
        <rFont val="Arial"/>
        <family val="2"/>
      </rPr>
      <t xml:space="preserve">Connection Point </t>
    </r>
    <r>
      <rPr>
        <sz val="8"/>
        <rFont val="Arial"/>
        <family val="2"/>
      </rPr>
      <t>(MVAr)</t>
    </r>
  </si>
  <si>
    <r>
      <t xml:space="preserve">Deduction made from </t>
    </r>
    <r>
      <rPr>
        <b/>
        <sz val="8"/>
        <rFont val="Arial"/>
        <family val="2"/>
      </rPr>
      <t xml:space="preserve">Access Period Demand </t>
    </r>
    <r>
      <rPr>
        <sz val="8"/>
        <rFont val="Arial"/>
        <family val="2"/>
      </rPr>
      <t>at</t>
    </r>
    <r>
      <rPr>
        <b/>
        <sz val="8"/>
        <rFont val="Arial"/>
        <family val="2"/>
      </rPr>
      <t xml:space="preserve"> </t>
    </r>
    <r>
      <rPr>
        <sz val="8"/>
        <rFont val="Arial"/>
        <family val="2"/>
      </rPr>
      <t>associated</t>
    </r>
    <r>
      <rPr>
        <b/>
        <sz val="8"/>
        <rFont val="Arial"/>
        <family val="2"/>
      </rPr>
      <t xml:space="preserve"> Connection Point</t>
    </r>
    <r>
      <rPr>
        <sz val="8"/>
        <rFont val="Arial"/>
        <family val="2"/>
      </rPr>
      <t xml:space="preserve"> for </t>
    </r>
    <r>
      <rPr>
        <b/>
        <sz val="8"/>
        <rFont val="Arial"/>
        <family val="2"/>
      </rPr>
      <t>Small Power Stations</t>
    </r>
    <r>
      <rPr>
        <sz val="8"/>
        <rFont val="Arial"/>
        <family val="2"/>
      </rPr>
      <t xml:space="preserve">, </t>
    </r>
    <r>
      <rPr>
        <b/>
        <sz val="8"/>
        <rFont val="Arial"/>
        <family val="2"/>
      </rPr>
      <t>Medium Power Stations</t>
    </r>
    <r>
      <rPr>
        <sz val="8"/>
        <rFont val="Arial"/>
        <family val="2"/>
      </rPr>
      <t xml:space="preserve"> and </t>
    </r>
    <r>
      <rPr>
        <b/>
        <sz val="8"/>
        <rFont val="Arial"/>
        <family val="2"/>
      </rPr>
      <t>Customer Generating Plant</t>
    </r>
    <r>
      <rPr>
        <sz val="8"/>
        <rFont val="Arial"/>
        <family val="2"/>
      </rPr>
      <t xml:space="preserve"> (MW)</t>
    </r>
  </si>
  <si>
    <t>Chigley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</si>
</sst>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6">
    <font>
      <sz val="10"/>
      <name val="Arial"/>
    </font>
    <font>
      <sz val="10"/>
      <name val="Arial"/>
      <family val="2"/>
    </font>
    <font>
      <b/>
      <sz val="10"/>
      <name val="Arial"/>
      <family val="2"/>
    </font>
    <font>
      <sz val="8"/>
      <color indexed="81"/>
      <name val="Tahoma"/>
      <family val="2"/>
    </font>
    <font>
      <sz val="10"/>
      <name val="Arial"/>
      <family val="2"/>
    </font>
    <font>
      <b/>
      <sz val="14"/>
      <name val="Arial"/>
      <family val="2"/>
    </font>
    <font>
      <sz val="8"/>
      <name val="Arial"/>
      <family val="2"/>
    </font>
    <font>
      <sz val="8"/>
      <name val="Arial"/>
      <family val="2"/>
    </font>
    <font>
      <b/>
      <u/>
      <sz val="10"/>
      <name val="Arial"/>
      <family val="2"/>
    </font>
    <font>
      <u/>
      <sz val="10"/>
      <name val="Arial"/>
      <family val="2"/>
    </font>
    <font>
      <u/>
      <sz val="8"/>
      <name val="Arial"/>
      <family val="2"/>
    </font>
    <font>
      <b/>
      <sz val="8"/>
      <name val="Arial"/>
      <family val="2"/>
    </font>
    <font>
      <sz val="10"/>
      <color indexed="62"/>
      <name val="Arial"/>
      <family val="2"/>
    </font>
    <font>
      <sz val="10"/>
      <color indexed="18"/>
      <name val="Arial"/>
      <family val="2"/>
    </font>
    <font>
      <sz val="8"/>
      <color indexed="18"/>
      <name val="Arial"/>
      <family val="2"/>
    </font>
    <font>
      <b/>
      <sz val="10"/>
      <color indexed="12"/>
      <name val="Arial"/>
      <family val="2"/>
    </font>
    <font>
      <b/>
      <sz val="12"/>
      <name val="Arial"/>
      <family val="2"/>
    </font>
    <font>
      <b/>
      <i/>
      <sz val="10"/>
      <name val="Arial"/>
      <family val="2"/>
    </font>
    <font>
      <sz val="10"/>
      <color indexed="10"/>
      <name val="Arial"/>
      <family val="2"/>
    </font>
    <font>
      <sz val="12"/>
      <name val="Arial"/>
      <family val="2"/>
    </font>
    <font>
      <b/>
      <sz val="20"/>
      <name val="Arial"/>
      <family val="2"/>
    </font>
    <font>
      <b/>
      <sz val="12"/>
      <color indexed="12"/>
      <name val="Arial"/>
      <family val="2"/>
    </font>
    <font>
      <b/>
      <sz val="14"/>
      <color indexed="12"/>
      <name val="Arial"/>
      <family val="2"/>
    </font>
    <font>
      <sz val="14"/>
      <color indexed="12"/>
      <name val="Arial"/>
      <family val="2"/>
    </font>
    <font>
      <b/>
      <sz val="8"/>
      <color indexed="12"/>
      <name val="Arial"/>
      <family val="2"/>
    </font>
    <font>
      <b/>
      <sz val="10"/>
      <color indexed="10"/>
      <name val="Arial"/>
      <family val="2"/>
    </font>
    <font>
      <b/>
      <sz val="8"/>
      <color indexed="10"/>
      <name val="Arial"/>
      <family val="2"/>
    </font>
    <font>
      <sz val="8"/>
      <color indexed="10"/>
      <name val="Arial"/>
      <family val="2"/>
    </font>
    <font>
      <strike/>
      <sz val="8"/>
      <name val="Arial"/>
      <family val="2"/>
    </font>
    <font>
      <b/>
      <sz val="20"/>
      <color indexed="10"/>
      <name val="Arial"/>
      <family val="2"/>
    </font>
    <font>
      <b/>
      <sz val="16"/>
      <name val="Arial"/>
      <family val="2"/>
    </font>
    <font>
      <sz val="11"/>
      <name val="Arial"/>
      <family val="2"/>
    </font>
    <font>
      <sz val="9"/>
      <name val="Arial"/>
      <family val="2"/>
    </font>
    <font>
      <b/>
      <sz val="9"/>
      <name val="Arial"/>
      <family val="2"/>
    </font>
    <font>
      <sz val="10"/>
      <name val="Helv"/>
    </font>
    <font>
      <b/>
      <u/>
      <sz val="8"/>
      <name val="Arial"/>
      <family val="2"/>
    </font>
    <font>
      <sz val="10"/>
      <color rgb="FFFF0000"/>
      <name val="Arial"/>
      <family val="2"/>
    </font>
    <font>
      <b/>
      <sz val="10"/>
      <color rgb="FFFF0000"/>
      <name val="Arial"/>
      <family val="2"/>
    </font>
    <font>
      <sz val="10"/>
      <color theme="1"/>
      <name val="Arial Nova"/>
      <family val="2"/>
    </font>
    <font>
      <b/>
      <sz val="8"/>
      <color rgb="FFFF0000"/>
      <name val="Arial"/>
      <family val="2"/>
    </font>
    <font>
      <b/>
      <sz val="14"/>
      <color rgb="FFFF0000"/>
      <name val="Arial"/>
      <family val="2"/>
    </font>
    <font>
      <b/>
      <sz val="10"/>
      <color rgb="FF000000"/>
      <name val="Arial"/>
      <family val="2"/>
    </font>
    <font>
      <sz val="10"/>
      <color rgb="FF000000"/>
      <name val="Arial"/>
      <family val="2"/>
    </font>
    <font>
      <sz val="8"/>
      <color rgb="FF000000"/>
      <name val="Arial"/>
      <family val="2"/>
    </font>
    <font>
      <u/>
      <sz val="10"/>
      <color rgb="FFFF0000"/>
      <name val="Arial"/>
      <family val="2"/>
    </font>
    <font>
      <sz val="9"/>
      <color rgb="FFFF0000"/>
      <name val="Arial"/>
      <family val="2"/>
    </font>
    <font>
      <sz val="14"/>
      <name val="Arial"/>
      <family val="2"/>
    </font>
    <font>
      <sz val="7"/>
      <name val="Arial"/>
      <family val="2"/>
    </font>
    <font>
      <sz val="1"/>
      <color indexed="9"/>
      <name val="Arial"/>
      <family val="2"/>
    </font>
    <font>
      <sz val="10"/>
      <color indexed="9"/>
      <name val="Arial"/>
      <family val="2"/>
    </font>
    <font>
      <b/>
      <sz val="8"/>
      <color indexed="81"/>
      <name val="Tahoma"/>
      <family val="2"/>
    </font>
    <font>
      <sz val="8"/>
      <color rgb="FF000000"/>
      <name val="Arial"/>
    </font>
    <font>
      <b/>
      <sz val="8"/>
      <color rgb="FF000000"/>
      <name val="Arial"/>
    </font>
    <font>
      <b/>
      <sz val="8"/>
      <color rgb="FF000000"/>
      <name val="Arial"/>
      <family val="2"/>
    </font>
    <font>
      <sz val="10"/>
      <color rgb="FF000000"/>
      <name val="Arial"/>
    </font>
    <font>
      <b/>
      <sz val="10"/>
      <color rgb="FF000000"/>
      <name val="Arial"/>
    </font>
    <font>
      <b/>
      <sz val="8"/>
      <color indexed="18"/>
      <name val="Arial"/>
      <family val="2"/>
    </font>
    <font>
      <b/>
      <sz val="10"/>
      <name val="Arial"/>
    </font>
    <font>
      <sz val="10"/>
      <color indexed="8"/>
      <name val="Arial"/>
      <family val="2"/>
    </font>
    <font>
      <b/>
      <sz val="10"/>
      <color indexed="8"/>
      <name val="Arial"/>
      <family val="2"/>
    </font>
    <font>
      <b/>
      <sz val="11"/>
      <name val="Arial"/>
      <family val="2"/>
    </font>
    <font>
      <sz val="10"/>
      <color rgb="FFFF0000"/>
      <name val="Arial"/>
    </font>
    <font>
      <sz val="20"/>
      <name val="Arial"/>
      <family val="2"/>
    </font>
    <font>
      <sz val="8"/>
      <color rgb="FF454545"/>
      <name val="Courier New"/>
      <family val="3"/>
    </font>
    <font>
      <sz val="8"/>
      <color theme="0"/>
      <name val="Arial"/>
      <family val="2"/>
    </font>
    <font>
      <u val="double"/>
      <sz val="8"/>
      <color rgb="FF0000FF"/>
      <name val="Arial"/>
      <family val="2"/>
    </font>
  </fonts>
  <fills count="25">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27"/>
        <bgColor indexed="64"/>
      </patternFill>
    </fill>
    <fill>
      <patternFill patternType="solid">
        <fgColor indexed="42"/>
        <bgColor indexed="64"/>
      </patternFill>
    </fill>
    <fill>
      <patternFill patternType="solid">
        <fgColor indexed="44"/>
        <bgColor indexed="64"/>
      </patternFill>
    </fill>
    <fill>
      <patternFill patternType="solid">
        <fgColor indexed="45"/>
        <bgColor indexed="64"/>
      </patternFill>
    </fill>
    <fill>
      <patternFill patternType="solid">
        <fgColor indexed="41"/>
        <bgColor indexed="64"/>
      </patternFill>
    </fill>
    <fill>
      <patternFill patternType="solid">
        <fgColor indexed="65"/>
        <bgColor indexed="64"/>
      </patternFill>
    </fill>
    <fill>
      <patternFill patternType="solid">
        <fgColor rgb="FFC0C0C0"/>
        <bgColor indexed="64"/>
      </patternFill>
    </fill>
    <fill>
      <patternFill patternType="solid">
        <fgColor theme="0" tint="-0.249977111117893"/>
        <bgColor indexed="64"/>
      </patternFill>
    </fill>
    <fill>
      <patternFill patternType="solid">
        <fgColor theme="0"/>
        <bgColor indexed="64"/>
      </patternFill>
    </fill>
    <fill>
      <patternFill patternType="solid">
        <fgColor theme="7" tint="0.59999389629810485"/>
        <bgColor indexed="64"/>
      </patternFill>
    </fill>
    <fill>
      <patternFill patternType="solid">
        <fgColor indexed="26"/>
        <bgColor indexed="64"/>
      </patternFill>
    </fill>
    <fill>
      <patternFill patternType="solid">
        <fgColor indexed="29"/>
        <bgColor indexed="64"/>
      </patternFill>
    </fill>
    <fill>
      <patternFill patternType="solid">
        <fgColor theme="5" tint="0.79998168889431442"/>
        <bgColor indexed="64"/>
      </patternFill>
    </fill>
    <fill>
      <patternFill patternType="solid">
        <fgColor rgb="FFFFFF99"/>
        <bgColor indexed="64"/>
      </patternFill>
    </fill>
    <fill>
      <patternFill patternType="solid">
        <fgColor rgb="FFFFFF00"/>
        <bgColor indexed="64"/>
      </patternFill>
    </fill>
    <fill>
      <patternFill patternType="solid">
        <fgColor rgb="FFF8A6F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CC99"/>
        <bgColor indexed="64"/>
      </patternFill>
    </fill>
    <fill>
      <patternFill patternType="solid">
        <fgColor rgb="FFD9D9D9"/>
        <bgColor indexed="64"/>
      </patternFill>
    </fill>
  </fills>
  <borders count="126">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thick">
        <color indexed="10"/>
      </top>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hair">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hair">
        <color indexed="64"/>
      </bottom>
      <diagonal/>
    </border>
    <border>
      <left/>
      <right/>
      <top style="thin">
        <color indexed="64"/>
      </top>
      <bottom style="medium">
        <color indexed="64"/>
      </bottom>
      <diagonal/>
    </border>
    <border>
      <left style="medium">
        <color indexed="64"/>
      </left>
      <right style="medium">
        <color indexed="64"/>
      </right>
      <top/>
      <bottom/>
      <diagonal/>
    </border>
    <border>
      <left/>
      <right style="thick">
        <color indexed="10"/>
      </right>
      <top style="thick">
        <color indexed="10"/>
      </top>
      <bottom/>
      <diagonal/>
    </border>
    <border>
      <left/>
      <right style="thick">
        <color indexed="10"/>
      </right>
      <top/>
      <bottom/>
      <diagonal/>
    </border>
    <border>
      <left/>
      <right style="thick">
        <color indexed="10"/>
      </right>
      <top/>
      <bottom style="thick">
        <color indexed="10"/>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indexed="64"/>
      </left>
      <right style="medium">
        <color rgb="FF000000"/>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style="medium">
        <color rgb="FF000000"/>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medium">
        <color rgb="FF000000"/>
      </right>
      <top style="thin">
        <color indexed="64"/>
      </top>
      <bottom style="medium">
        <color rgb="FF000000"/>
      </bottom>
      <diagonal/>
    </border>
    <border>
      <left/>
      <right style="thin">
        <color indexed="64"/>
      </right>
      <top style="medium">
        <color rgb="FF000000"/>
      </top>
      <bottom/>
      <diagonal/>
    </border>
    <border>
      <left style="thin">
        <color indexed="64"/>
      </left>
      <right style="medium">
        <color rgb="FF000000"/>
      </right>
      <top/>
      <bottom style="medium">
        <color indexed="64"/>
      </bottom>
      <diagonal/>
    </border>
    <border>
      <left style="thin">
        <color indexed="64"/>
      </left>
      <right style="medium">
        <color rgb="FF000000"/>
      </right>
      <top style="medium">
        <color indexed="64"/>
      </top>
      <bottom style="thin">
        <color indexed="64"/>
      </bottom>
      <diagonal/>
    </border>
    <border>
      <left/>
      <right style="thin">
        <color indexed="64"/>
      </right>
      <top style="thin">
        <color indexed="64"/>
      </top>
      <bottom style="medium">
        <color rgb="FF000000"/>
      </bottom>
      <diagonal/>
    </border>
    <border>
      <left style="thin">
        <color indexed="64"/>
      </left>
      <right style="thin">
        <color indexed="64"/>
      </right>
      <top style="hair">
        <color indexed="64"/>
      </top>
      <bottom/>
      <diagonal/>
    </border>
    <border>
      <left style="thin">
        <color indexed="64"/>
      </left>
      <right style="double">
        <color indexed="64"/>
      </right>
      <top style="double">
        <color indexed="64"/>
      </top>
      <bottom style="double">
        <color indexed="64"/>
      </bottom>
      <diagonal/>
    </border>
    <border>
      <left/>
      <right style="medium">
        <color indexed="64"/>
      </right>
      <top style="thin">
        <color indexed="64"/>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style="medium">
        <color indexed="64"/>
      </bottom>
      <diagonal/>
    </border>
    <border>
      <left style="medium">
        <color indexed="64"/>
      </left>
      <right style="medium">
        <color rgb="FF000000"/>
      </right>
      <top style="thin">
        <color indexed="64"/>
      </top>
      <bottom style="medium">
        <color indexed="64"/>
      </bottom>
      <diagonal/>
    </border>
    <border>
      <left style="medium">
        <color indexed="64"/>
      </left>
      <right style="medium">
        <color rgb="FF000000"/>
      </right>
      <top style="thin">
        <color indexed="64"/>
      </top>
      <bottom style="thin">
        <color indexed="64"/>
      </bottom>
      <diagonal/>
    </border>
    <border>
      <left style="medium">
        <color indexed="64"/>
      </left>
      <right style="medium">
        <color rgb="FF000000"/>
      </right>
      <top style="thin">
        <color indexed="64"/>
      </top>
      <bottom style="medium">
        <color rgb="FF000000"/>
      </bottom>
      <diagonal/>
    </border>
    <border>
      <left style="medium">
        <color indexed="64"/>
      </left>
      <right/>
      <top style="medium">
        <color rgb="FF000000"/>
      </top>
      <bottom style="thin">
        <color indexed="64"/>
      </bottom>
      <diagonal/>
    </border>
    <border>
      <left style="medium">
        <color indexed="64"/>
      </left>
      <right style="thin">
        <color indexed="64"/>
      </right>
      <top style="thin">
        <color indexed="64"/>
      </top>
      <bottom style="medium">
        <color rgb="FF000000"/>
      </bottom>
      <diagonal/>
    </border>
    <border>
      <left style="medium">
        <color indexed="64"/>
      </left>
      <right/>
      <top style="medium">
        <color rgb="FF000000"/>
      </top>
      <bottom/>
      <diagonal/>
    </border>
    <border>
      <left style="medium">
        <color indexed="64"/>
      </left>
      <right/>
      <top style="thin">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rgb="FF000000"/>
      </left>
      <right/>
      <top/>
      <bottom/>
      <diagonal/>
    </border>
    <border>
      <left style="thin">
        <color indexed="64"/>
      </left>
      <right style="medium">
        <color rgb="FF000000"/>
      </right>
      <top/>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hair">
        <color indexed="64"/>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rgb="FF000000"/>
      </top>
      <bottom/>
      <diagonal/>
    </border>
  </borders>
  <cellStyleXfs count="5">
    <xf numFmtId="0" fontId="0" fillId="0" borderId="0"/>
    <xf numFmtId="0" fontId="4" fillId="0" borderId="0"/>
    <xf numFmtId="0" fontId="34" fillId="0" borderId="0"/>
    <xf numFmtId="0" fontId="32" fillId="0" borderId="0" applyNumberFormat="0" applyFill="0" applyBorder="0" applyAlignment="0" applyProtection="0"/>
    <xf numFmtId="0" fontId="32" fillId="0" borderId="0" applyNumberFormat="0" applyFill="0" applyBorder="0" applyAlignment="0" applyProtection="0"/>
  </cellStyleXfs>
  <cellXfs count="1053">
    <xf numFmtId="0" fontId="0" fillId="0" borderId="0" xfId="0"/>
    <xf numFmtId="0" fontId="8" fillId="0" borderId="0" xfId="0" applyFont="1"/>
    <xf numFmtId="0" fontId="0" fillId="0" borderId="0" xfId="0"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0" fillId="0" borderId="0" xfId="0" applyAlignment="1">
      <alignment horizontal="left" vertical="top"/>
    </xf>
    <xf numFmtId="0" fontId="2" fillId="0" borderId="3" xfId="0" applyFont="1" applyBorder="1" applyAlignment="1">
      <alignment horizontal="left" vertical="top" wrapText="1"/>
    </xf>
    <xf numFmtId="0" fontId="6" fillId="0" borderId="0" xfId="0" applyFont="1" applyAlignment="1">
      <alignment horizontal="left" vertical="top"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left" vertical="top" wrapText="1"/>
    </xf>
    <xf numFmtId="0" fontId="17" fillId="0" borderId="0" xfId="0" applyFont="1"/>
    <xf numFmtId="0" fontId="18" fillId="0" borderId="0" xfId="0" applyFont="1"/>
    <xf numFmtId="0" fontId="2" fillId="0" borderId="0" xfId="0" applyFont="1" applyAlignment="1">
      <alignment vertical="top" wrapText="1"/>
    </xf>
    <xf numFmtId="0" fontId="0" fillId="0" borderId="4" xfId="0" applyBorder="1" applyAlignment="1">
      <alignment horizontal="center" textRotation="90"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20" fontId="12" fillId="2" borderId="8" xfId="0" applyNumberFormat="1" applyFont="1" applyFill="1" applyBorder="1" applyAlignment="1">
      <alignment horizontal="center" vertical="center" wrapText="1"/>
    </xf>
    <xf numFmtId="0" fontId="14"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6" fillId="0" borderId="12" xfId="0" applyFont="1" applyBorder="1" applyAlignment="1">
      <alignment vertical="top" wrapText="1"/>
    </xf>
    <xf numFmtId="0" fontId="6" fillId="0" borderId="13" xfId="0" applyFont="1" applyBorder="1" applyAlignment="1">
      <alignment vertical="top" wrapText="1"/>
    </xf>
    <xf numFmtId="0" fontId="15" fillId="2" borderId="8" xfId="0" applyFont="1" applyFill="1" applyBorder="1" applyAlignment="1">
      <alignment horizontal="center" vertical="center" wrapText="1"/>
    </xf>
    <xf numFmtId="0" fontId="5" fillId="0" borderId="0" xfId="0" applyFont="1" applyAlignment="1">
      <alignment horizontal="center" vertical="center" wrapText="1"/>
    </xf>
    <xf numFmtId="20" fontId="12" fillId="4" borderId="8" xfId="0" applyNumberFormat="1"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3" borderId="11" xfId="0" applyFont="1" applyFill="1" applyBorder="1" applyAlignment="1">
      <alignment horizontal="center" vertical="center" wrapText="1"/>
    </xf>
    <xf numFmtId="20" fontId="12" fillId="2" borderId="16" xfId="0" applyNumberFormat="1"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20" fontId="12" fillId="4" borderId="16" xfId="0" applyNumberFormat="1" applyFont="1" applyFill="1" applyBorder="1" applyAlignment="1">
      <alignment horizontal="center" vertical="center" wrapText="1"/>
    </xf>
    <xf numFmtId="0" fontId="6" fillId="3"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2" fillId="0" borderId="22" xfId="0" applyFont="1" applyBorder="1" applyAlignment="1">
      <alignment vertical="top" wrapText="1"/>
    </xf>
    <xf numFmtId="0" fontId="2" fillId="0" borderId="23" xfId="0" applyFont="1" applyBorder="1" applyAlignment="1">
      <alignment vertical="top" wrapText="1"/>
    </xf>
    <xf numFmtId="0" fontId="11" fillId="0" borderId="21"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8"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3" xfId="0" applyFont="1" applyBorder="1" applyAlignment="1">
      <alignment horizontal="center" vertical="center" wrapText="1"/>
    </xf>
    <xf numFmtId="14" fontId="24" fillId="2" borderId="14" xfId="0" applyNumberFormat="1" applyFont="1" applyFill="1" applyBorder="1" applyAlignment="1">
      <alignment horizontal="center" vertical="center" wrapText="1"/>
    </xf>
    <xf numFmtId="20" fontId="24" fillId="2" borderId="7" xfId="0" applyNumberFormat="1" applyFont="1" applyFill="1" applyBorder="1" applyAlignment="1">
      <alignment horizontal="center" vertical="center" wrapText="1"/>
    </xf>
    <xf numFmtId="0" fontId="15" fillId="2" borderId="7" xfId="0" applyFont="1" applyFill="1" applyBorder="1" applyAlignment="1">
      <alignment horizontal="center" vertical="center" wrapText="1"/>
    </xf>
    <xf numFmtId="1" fontId="15" fillId="2" borderId="7" xfId="0" applyNumberFormat="1" applyFont="1" applyFill="1" applyBorder="1" applyAlignment="1">
      <alignment horizontal="center" vertical="center" wrapText="1"/>
    </xf>
    <xf numFmtId="20" fontId="24" fillId="2" borderId="8" xfId="0" applyNumberFormat="1" applyFont="1" applyFill="1" applyBorder="1" applyAlignment="1">
      <alignment horizontal="center" vertical="center" wrapText="1"/>
    </xf>
    <xf numFmtId="20" fontId="24" fillId="2" borderId="16" xfId="0" applyNumberFormat="1" applyFont="1" applyFill="1" applyBorder="1" applyAlignment="1">
      <alignment horizontal="center" vertical="center" wrapText="1"/>
    </xf>
    <xf numFmtId="0" fontId="15" fillId="2" borderId="16" xfId="0" applyFont="1" applyFill="1" applyBorder="1" applyAlignment="1">
      <alignment horizontal="center" vertical="center" wrapText="1"/>
    </xf>
    <xf numFmtId="1" fontId="15" fillId="2" borderId="8" xfId="0" applyNumberFormat="1" applyFont="1" applyFill="1" applyBorder="1" applyAlignment="1">
      <alignment horizontal="center" vertical="center" wrapText="1"/>
    </xf>
    <xf numFmtId="1" fontId="15" fillId="2" borderId="16" xfId="0" applyNumberFormat="1" applyFont="1" applyFill="1" applyBorder="1" applyAlignment="1">
      <alignment horizontal="center" vertical="center" wrapText="1"/>
    </xf>
    <xf numFmtId="1" fontId="15" fillId="2" borderId="9" xfId="0" applyNumberFormat="1" applyFont="1" applyFill="1" applyBorder="1" applyAlignment="1">
      <alignment horizontal="center" vertical="center" wrapText="1"/>
    </xf>
    <xf numFmtId="1" fontId="15" fillId="2" borderId="10" xfId="0" applyNumberFormat="1" applyFont="1" applyFill="1" applyBorder="1" applyAlignment="1">
      <alignment horizontal="center" vertical="center" wrapText="1"/>
    </xf>
    <xf numFmtId="1" fontId="15" fillId="2" borderId="17" xfId="0" applyNumberFormat="1" applyFont="1" applyFill="1" applyBorder="1" applyAlignment="1">
      <alignment horizontal="center" vertical="center" wrapText="1"/>
    </xf>
    <xf numFmtId="0" fontId="15" fillId="2" borderId="26" xfId="0" applyFont="1" applyFill="1" applyBorder="1" applyAlignment="1">
      <alignment horizontal="center" vertical="center" wrapText="1"/>
    </xf>
    <xf numFmtId="1" fontId="15" fillId="2" borderId="27" xfId="0" applyNumberFormat="1" applyFont="1" applyFill="1" applyBorder="1" applyAlignment="1">
      <alignment horizontal="center" vertical="center" wrapText="1"/>
    </xf>
    <xf numFmtId="1" fontId="15" fillId="2" borderId="28" xfId="0" applyNumberFormat="1" applyFont="1" applyFill="1" applyBorder="1" applyAlignment="1">
      <alignment horizontal="center" vertical="center" wrapText="1"/>
    </xf>
    <xf numFmtId="14" fontId="15" fillId="2" borderId="11" xfId="0" applyNumberFormat="1" applyFont="1" applyFill="1" applyBorder="1" applyAlignment="1">
      <alignment horizontal="center" vertical="center" wrapText="1"/>
    </xf>
    <xf numFmtId="14" fontId="15" fillId="2" borderId="29" xfId="0" applyNumberFormat="1" applyFont="1" applyFill="1" applyBorder="1" applyAlignment="1">
      <alignment horizontal="center" vertical="center" wrapText="1"/>
    </xf>
    <xf numFmtId="0" fontId="11" fillId="0" borderId="2" xfId="0" applyFont="1" applyBorder="1" applyAlignment="1">
      <alignment horizontal="center" vertical="center" wrapText="1"/>
    </xf>
    <xf numFmtId="15" fontId="12" fillId="4" borderId="11" xfId="0" applyNumberFormat="1" applyFont="1" applyFill="1" applyBorder="1" applyAlignment="1">
      <alignment horizontal="center" vertical="center" wrapText="1"/>
    </xf>
    <xf numFmtId="15" fontId="12" fillId="4" borderId="15" xfId="0" applyNumberFormat="1" applyFont="1" applyFill="1" applyBorder="1" applyAlignment="1">
      <alignment horizontal="center" vertical="center" wrapText="1"/>
    </xf>
    <xf numFmtId="0" fontId="2" fillId="2" borderId="8" xfId="0" applyFont="1" applyFill="1" applyBorder="1" applyAlignment="1">
      <alignment horizontal="center" vertical="top" wrapText="1"/>
    </xf>
    <xf numFmtId="0" fontId="13" fillId="2" borderId="8" xfId="0" applyFont="1" applyFill="1" applyBorder="1" applyAlignment="1">
      <alignment horizontal="center" vertical="top" wrapText="1"/>
    </xf>
    <xf numFmtId="0" fontId="2" fillId="2" borderId="10" xfId="0" applyFont="1" applyFill="1" applyBorder="1" applyAlignment="1">
      <alignment horizontal="left" vertical="top" wrapText="1"/>
    </xf>
    <xf numFmtId="0" fontId="12" fillId="2" borderId="8" xfId="0" applyFont="1" applyFill="1" applyBorder="1" applyAlignment="1">
      <alignment horizontal="center" vertical="center" wrapText="1"/>
    </xf>
    <xf numFmtId="0" fontId="12" fillId="2" borderId="16" xfId="0" applyFont="1" applyFill="1" applyBorder="1" applyAlignment="1">
      <alignment horizontal="center" vertical="center" wrapText="1"/>
    </xf>
    <xf numFmtId="15" fontId="12" fillId="2" borderId="11" xfId="0" applyNumberFormat="1" applyFont="1" applyFill="1" applyBorder="1" applyAlignment="1">
      <alignment horizontal="center" vertical="center" wrapText="1"/>
    </xf>
    <xf numFmtId="15" fontId="12" fillId="2" borderId="29" xfId="0" applyNumberFormat="1" applyFont="1" applyFill="1" applyBorder="1" applyAlignment="1">
      <alignment horizontal="center" vertical="center" wrapText="1"/>
    </xf>
    <xf numFmtId="15" fontId="6" fillId="4" borderId="14" xfId="0" applyNumberFormat="1" applyFont="1" applyFill="1" applyBorder="1" applyAlignment="1">
      <alignment horizontal="center" vertical="center" wrapText="1"/>
    </xf>
    <xf numFmtId="15" fontId="6" fillId="4" borderId="11" xfId="0" applyNumberFormat="1" applyFont="1" applyFill="1" applyBorder="1" applyAlignment="1">
      <alignment horizontal="center" vertical="center" wrapText="1"/>
    </xf>
    <xf numFmtId="20" fontId="6" fillId="4" borderId="7" xfId="0" applyNumberFormat="1" applyFont="1" applyFill="1" applyBorder="1" applyAlignment="1">
      <alignment horizontal="center" vertical="center" wrapText="1"/>
    </xf>
    <xf numFmtId="20" fontId="6" fillId="4" borderId="8" xfId="0" applyNumberFormat="1" applyFont="1" applyFill="1" applyBorder="1" applyAlignment="1">
      <alignment horizontal="center" vertical="center"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0" fillId="0" borderId="13" xfId="0" applyBorder="1"/>
    <xf numFmtId="0" fontId="11" fillId="0" borderId="31" xfId="0" applyFont="1" applyBorder="1" applyAlignment="1">
      <alignment horizontal="center" vertical="center" wrapText="1"/>
    </xf>
    <xf numFmtId="14" fontId="0" fillId="0" borderId="0" xfId="0" applyNumberFormat="1"/>
    <xf numFmtId="0" fontId="25" fillId="0" borderId="0" xfId="0" applyFont="1"/>
    <xf numFmtId="0" fontId="36" fillId="0" borderId="0" xfId="0" applyFont="1"/>
    <xf numFmtId="0" fontId="36" fillId="0" borderId="0" xfId="0" applyFont="1" applyAlignment="1">
      <alignment horizontal="right" vertical="top"/>
    </xf>
    <xf numFmtId="0" fontId="36" fillId="0" borderId="0" xfId="0" applyFont="1" applyAlignment="1">
      <alignment vertical="top"/>
    </xf>
    <xf numFmtId="0" fontId="11" fillId="0" borderId="32" xfId="0" applyFont="1" applyBorder="1" applyAlignment="1">
      <alignment horizontal="center" vertical="center" wrapText="1"/>
    </xf>
    <xf numFmtId="0" fontId="37" fillId="0" borderId="0" xfId="0" applyFont="1"/>
    <xf numFmtId="0" fontId="37" fillId="0" borderId="0" xfId="0" applyFont="1" applyAlignment="1">
      <alignment horizontal="right" vertical="top"/>
    </xf>
    <xf numFmtId="0" fontId="37" fillId="0" borderId="0" xfId="0" applyFont="1" applyAlignment="1">
      <alignment vertical="top"/>
    </xf>
    <xf numFmtId="0" fontId="12" fillId="12" borderId="8" xfId="0"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37" fillId="13" borderId="0" xfId="0" applyFont="1" applyFill="1"/>
    <xf numFmtId="0" fontId="12" fillId="12" borderId="10" xfId="0" applyFont="1" applyFill="1" applyBorder="1" applyAlignment="1">
      <alignment horizontal="center" vertical="center" wrapText="1"/>
    </xf>
    <xf numFmtId="0" fontId="12" fillId="12" borderId="17" xfId="0" applyFont="1" applyFill="1" applyBorder="1" applyAlignment="1">
      <alignment horizontal="center" vertical="center" wrapText="1"/>
    </xf>
    <xf numFmtId="0" fontId="12" fillId="12" borderId="11" xfId="0" applyFont="1" applyFill="1" applyBorder="1" applyAlignment="1">
      <alignment horizontal="center" vertical="center" wrapText="1"/>
    </xf>
    <xf numFmtId="0" fontId="12" fillId="12" borderId="15" xfId="0" applyFont="1" applyFill="1" applyBorder="1" applyAlignment="1">
      <alignment horizontal="center" vertical="center" wrapText="1"/>
    </xf>
    <xf numFmtId="0" fontId="2" fillId="6" borderId="23" xfId="0" applyFont="1" applyFill="1" applyBorder="1" applyAlignment="1">
      <alignment horizontal="center" wrapText="1"/>
    </xf>
    <xf numFmtId="0" fontId="0" fillId="0" borderId="0" xfId="0" applyAlignment="1">
      <alignment horizontal="center"/>
    </xf>
    <xf numFmtId="0" fontId="0" fillId="0" borderId="0" xfId="0" applyProtection="1">
      <protection locked="0"/>
    </xf>
    <xf numFmtId="2" fontId="0" fillId="0" borderId="0" xfId="0" applyNumberFormat="1" applyProtection="1">
      <protection locked="0"/>
    </xf>
    <xf numFmtId="0" fontId="38" fillId="0" borderId="0" xfId="0" applyFont="1" applyAlignment="1">
      <alignment vertical="center"/>
    </xf>
    <xf numFmtId="0" fontId="20" fillId="0" borderId="0" xfId="0" applyFont="1" applyAlignment="1">
      <alignment horizontal="right" vertical="center"/>
    </xf>
    <xf numFmtId="0" fontId="0" fillId="7" borderId="12" xfId="0" applyFill="1" applyBorder="1" applyAlignment="1">
      <alignment horizontal="center" vertical="center"/>
    </xf>
    <xf numFmtId="0" fontId="0" fillId="7" borderId="44" xfId="0" applyFill="1" applyBorder="1" applyAlignment="1">
      <alignment horizontal="center" vertical="center"/>
    </xf>
    <xf numFmtId="0" fontId="20" fillId="0" borderId="0" xfId="0" applyFont="1" applyAlignment="1">
      <alignment horizontal="center" vertical="center" wrapText="1"/>
    </xf>
    <xf numFmtId="0" fontId="0" fillId="0" borderId="0" xfId="0" applyAlignment="1">
      <alignment horizontal="center" wrapText="1"/>
    </xf>
    <xf numFmtId="0" fontId="40" fillId="0" borderId="0" xfId="0" applyFont="1" applyAlignment="1">
      <alignment horizontal="left" vertical="top"/>
    </xf>
    <xf numFmtId="0" fontId="31" fillId="0" borderId="0" xfId="0" applyFont="1" applyAlignment="1">
      <alignment horizontal="left" vertical="top"/>
    </xf>
    <xf numFmtId="0" fontId="37" fillId="0" borderId="16" xfId="0" applyFont="1" applyBorder="1" applyAlignment="1">
      <alignment vertical="top" wrapText="1"/>
    </xf>
    <xf numFmtId="0" fontId="37" fillId="0" borderId="17" xfId="0" applyFont="1" applyBorder="1" applyAlignment="1">
      <alignment vertical="top" wrapText="1"/>
    </xf>
    <xf numFmtId="0" fontId="32" fillId="0" borderId="0" xfId="3" applyBorder="1"/>
    <xf numFmtId="0" fontId="32" fillId="0" borderId="0" xfId="3" applyBorder="1" applyAlignment="1">
      <alignment horizontal="center"/>
    </xf>
    <xf numFmtId="0" fontId="4" fillId="0" borderId="0" xfId="1"/>
    <xf numFmtId="0" fontId="33" fillId="0" borderId="0" xfId="3" applyNumberFormat="1" applyFont="1" applyBorder="1" applyAlignment="1">
      <alignment horizontal="right"/>
    </xf>
    <xf numFmtId="0" fontId="2" fillId="0" borderId="0" xfId="1" applyFont="1"/>
    <xf numFmtId="0" fontId="32" fillId="0" borderId="0" xfId="3" applyNumberFormat="1" applyBorder="1" applyAlignment="1">
      <alignment horizontal="left"/>
    </xf>
    <xf numFmtId="0" fontId="32" fillId="0" borderId="8" xfId="3" applyNumberFormat="1" applyBorder="1" applyAlignment="1">
      <alignment horizontal="center"/>
    </xf>
    <xf numFmtId="164" fontId="32" fillId="0" borderId="8" xfId="3" applyNumberFormat="1" applyBorder="1" applyAlignment="1">
      <alignment horizontal="center"/>
    </xf>
    <xf numFmtId="0" fontId="32" fillId="0" borderId="0" xfId="3" applyNumberFormat="1" applyBorder="1" applyAlignment="1">
      <alignment horizontal="center"/>
    </xf>
    <xf numFmtId="1" fontId="32" fillId="0" borderId="0" xfId="3" applyNumberFormat="1" applyBorder="1" applyAlignment="1">
      <alignment horizontal="center"/>
    </xf>
    <xf numFmtId="2" fontId="32" fillId="0" borderId="8" xfId="3" applyNumberFormat="1" applyBorder="1" applyAlignment="1">
      <alignment horizontal="center"/>
    </xf>
    <xf numFmtId="0" fontId="32" fillId="0" borderId="0" xfId="4" applyBorder="1" applyAlignment="1">
      <alignment horizontal="center"/>
    </xf>
    <xf numFmtId="0" fontId="32" fillId="0" borderId="0" xfId="4" applyBorder="1"/>
    <xf numFmtId="0" fontId="32" fillId="0" borderId="0" xfId="4" applyNumberFormat="1" applyBorder="1" applyAlignment="1">
      <alignment horizontal="center"/>
    </xf>
    <xf numFmtId="0" fontId="32" fillId="0" borderId="0" xfId="4" applyNumberFormat="1" applyBorder="1"/>
    <xf numFmtId="0" fontId="32" fillId="0" borderId="0" xfId="4" applyNumberFormat="1" applyBorder="1" applyAlignment="1">
      <alignment horizontal="right"/>
    </xf>
    <xf numFmtId="0" fontId="32" fillId="0" borderId="5" xfId="2" applyFont="1" applyBorder="1"/>
    <xf numFmtId="0" fontId="4" fillId="0" borderId="52" xfId="1" applyBorder="1"/>
    <xf numFmtId="20" fontId="6" fillId="0" borderId="57" xfId="1" applyNumberFormat="1" applyFont="1" applyBorder="1" applyAlignment="1">
      <alignment horizontal="center"/>
    </xf>
    <xf numFmtId="20" fontId="6" fillId="0" borderId="58" xfId="1" applyNumberFormat="1" applyFont="1" applyBorder="1" applyAlignment="1">
      <alignment horizontal="center"/>
    </xf>
    <xf numFmtId="0" fontId="6" fillId="0" borderId="61" xfId="1" applyFont="1" applyBorder="1" applyAlignment="1">
      <alignment horizontal="center"/>
    </xf>
    <xf numFmtId="0" fontId="6" fillId="0" borderId="0" xfId="0" applyFont="1" applyAlignment="1">
      <alignment horizontal="left" wrapText="1"/>
    </xf>
    <xf numFmtId="0" fontId="6" fillId="0" borderId="0" xfId="0" applyFont="1"/>
    <xf numFmtId="0" fontId="6" fillId="0" borderId="0" xfId="0" applyFont="1" applyAlignment="1">
      <alignment horizontal="center" vertical="center"/>
    </xf>
    <xf numFmtId="0" fontId="6" fillId="0" borderId="10" xfId="0" applyFont="1" applyBorder="1" applyAlignment="1">
      <alignment horizontal="center" vertical="center" wrapText="1"/>
    </xf>
    <xf numFmtId="1" fontId="6" fillId="2" borderId="8" xfId="0" applyNumberFormat="1" applyFont="1" applyFill="1" applyBorder="1" applyAlignment="1">
      <alignment horizontal="center" vertical="center" wrapText="1"/>
    </xf>
    <xf numFmtId="0" fontId="36" fillId="0" borderId="0" xfId="0" applyFont="1" applyProtection="1">
      <protection locked="0"/>
    </xf>
    <xf numFmtId="0" fontId="33" fillId="0" borderId="0" xfId="4" applyFont="1" applyBorder="1" applyAlignment="1">
      <alignment horizontal="right" vertical="top"/>
    </xf>
    <xf numFmtId="0" fontId="2" fillId="0" borderId="0" xfId="0" applyFont="1" applyAlignment="1">
      <alignment horizontal="left" vertical="center"/>
    </xf>
    <xf numFmtId="0" fontId="41" fillId="0" borderId="0" xfId="0" applyFont="1" applyAlignment="1">
      <alignment horizontal="left" vertical="center"/>
    </xf>
    <xf numFmtId="0" fontId="2" fillId="0" borderId="0" xfId="0" applyFont="1"/>
    <xf numFmtId="0" fontId="6" fillId="0" borderId="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3" xfId="0" applyFont="1" applyBorder="1" applyAlignment="1">
      <alignment horizontal="center" vertical="center" textRotation="90" wrapText="1"/>
    </xf>
    <xf numFmtId="0" fontId="6" fillId="0" borderId="5" xfId="0" applyFont="1" applyBorder="1" applyAlignment="1">
      <alignment horizontal="center" vertical="center"/>
    </xf>
    <xf numFmtId="0" fontId="46" fillId="0" borderId="5"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47" fillId="0" borderId="8" xfId="0" applyFont="1" applyBorder="1" applyAlignment="1">
      <alignment horizontal="left" vertical="center" textRotation="90"/>
    </xf>
    <xf numFmtId="0" fontId="47" fillId="0" borderId="8" xfId="0" applyFont="1" applyBorder="1" applyAlignment="1">
      <alignment horizontal="center" vertical="center" textRotation="90"/>
    </xf>
    <xf numFmtId="0" fontId="47" fillId="15" borderId="8" xfId="0" applyFont="1" applyFill="1" applyBorder="1" applyAlignment="1">
      <alignment horizontal="center" vertical="center" textRotation="90"/>
    </xf>
    <xf numFmtId="0" fontId="47" fillId="16" borderId="8" xfId="0" applyFont="1" applyFill="1" applyBorder="1" applyAlignment="1">
      <alignment horizontal="center" vertical="center" textRotation="90"/>
    </xf>
    <xf numFmtId="0" fontId="47" fillId="5" borderId="8" xfId="0" applyFont="1" applyFill="1" applyBorder="1" applyAlignment="1">
      <alignment horizontal="center" vertical="center" textRotation="90"/>
    </xf>
    <xf numFmtId="0" fontId="47" fillId="0" borderId="0" xfId="0" applyFont="1" applyAlignment="1">
      <alignment horizontal="center" vertical="center" textRotation="90"/>
    </xf>
    <xf numFmtId="0" fontId="11" fillId="4" borderId="8" xfId="0" applyFont="1" applyFill="1" applyBorder="1" applyAlignment="1" applyProtection="1">
      <alignment horizontal="left"/>
      <protection locked="0"/>
    </xf>
    <xf numFmtId="0" fontId="33" fillId="4" borderId="8" xfId="0" applyFont="1" applyFill="1" applyBorder="1" applyProtection="1">
      <protection locked="0"/>
    </xf>
    <xf numFmtId="0" fontId="32" fillId="0" borderId="8" xfId="0" applyFont="1" applyBorder="1"/>
    <xf numFmtId="0" fontId="48" fillId="0" borderId="8" xfId="0" applyFont="1" applyBorder="1"/>
    <xf numFmtId="0" fontId="2" fillId="4" borderId="8" xfId="0" applyFont="1" applyFill="1" applyBorder="1" applyAlignment="1" applyProtection="1">
      <alignment horizontal="left"/>
      <protection locked="0"/>
    </xf>
    <xf numFmtId="1" fontId="33" fillId="4" borderId="8" xfId="0" applyNumberFormat="1" applyFont="1" applyFill="1" applyBorder="1" applyAlignment="1" applyProtection="1">
      <alignment horizontal="center"/>
      <protection locked="0"/>
    </xf>
    <xf numFmtId="0" fontId="33" fillId="4" borderId="8" xfId="0" applyFont="1" applyFill="1" applyBorder="1" applyAlignment="1" applyProtection="1">
      <alignment horizontal="center"/>
      <protection locked="0"/>
    </xf>
    <xf numFmtId="0" fontId="33" fillId="4" borderId="8" xfId="0" applyFont="1" applyFill="1" applyBorder="1" applyAlignment="1" applyProtection="1">
      <alignment horizontal="left"/>
      <protection locked="0"/>
    </xf>
    <xf numFmtId="1" fontId="2" fillId="4" borderId="8" xfId="0" applyNumberFormat="1" applyFont="1" applyFill="1" applyBorder="1" applyAlignment="1" applyProtection="1">
      <alignment horizontal="center"/>
      <protection locked="0"/>
    </xf>
    <xf numFmtId="0" fontId="2" fillId="4" borderId="8" xfId="0" applyFont="1" applyFill="1" applyBorder="1" applyAlignment="1" applyProtection="1">
      <alignment horizontal="center"/>
      <protection locked="0"/>
    </xf>
    <xf numFmtId="0" fontId="14" fillId="2" borderId="23" xfId="0" applyFont="1" applyFill="1" applyBorder="1" applyAlignment="1">
      <alignment horizontal="center" vertical="center" wrapText="1"/>
    </xf>
    <xf numFmtId="0" fontId="33" fillId="0" borderId="40" xfId="3" applyNumberFormat="1" applyFont="1" applyBorder="1" applyAlignment="1">
      <alignment horizontal="center"/>
    </xf>
    <xf numFmtId="0" fontId="33" fillId="0" borderId="45" xfId="3" applyNumberFormat="1" applyFont="1" applyBorder="1" applyAlignment="1">
      <alignment horizontal="center"/>
    </xf>
    <xf numFmtId="0" fontId="33" fillId="0" borderId="46" xfId="3" applyNumberFormat="1" applyFont="1" applyBorder="1" applyAlignment="1">
      <alignment horizontal="center"/>
    </xf>
    <xf numFmtId="2" fontId="33" fillId="0" borderId="40" xfId="3" applyNumberFormat="1" applyFont="1" applyBorder="1" applyAlignment="1">
      <alignment horizontal="center"/>
    </xf>
    <xf numFmtId="0" fontId="33" fillId="0" borderId="27" xfId="3" applyNumberFormat="1" applyFont="1" applyBorder="1" applyAlignment="1">
      <alignment horizontal="center"/>
    </xf>
    <xf numFmtId="164" fontId="32" fillId="18" borderId="8" xfId="3" applyNumberFormat="1" applyFill="1" applyBorder="1" applyAlignment="1">
      <alignment horizontal="center"/>
    </xf>
    <xf numFmtId="0" fontId="1" fillId="0" borderId="0" xfId="1" applyFont="1"/>
    <xf numFmtId="0" fontId="32" fillId="18" borderId="10" xfId="4" applyFill="1" applyBorder="1"/>
    <xf numFmtId="0" fontId="1" fillId="0" borderId="0" xfId="0" applyFont="1"/>
    <xf numFmtId="0" fontId="32" fillId="18" borderId="41" xfId="2" applyFont="1" applyFill="1" applyBorder="1" applyAlignment="1">
      <alignment horizontal="center"/>
    </xf>
    <xf numFmtId="164" fontId="32" fillId="18" borderId="8" xfId="2" applyNumberFormat="1" applyFont="1" applyFill="1" applyBorder="1" applyAlignment="1">
      <alignment horizontal="center"/>
    </xf>
    <xf numFmtId="0" fontId="32" fillId="18" borderId="51" xfId="2" applyFont="1" applyFill="1" applyBorder="1" applyAlignment="1">
      <alignment horizontal="center"/>
    </xf>
    <xf numFmtId="0" fontId="33" fillId="0" borderId="73" xfId="2" applyFont="1" applyBorder="1" applyAlignment="1">
      <alignment horizontal="center"/>
    </xf>
    <xf numFmtId="0" fontId="33" fillId="0" borderId="68" xfId="2" applyFont="1" applyBorder="1" applyAlignment="1">
      <alignment horizontal="center"/>
    </xf>
    <xf numFmtId="0" fontId="33" fillId="0" borderId="76" xfId="2" applyFont="1" applyBorder="1"/>
    <xf numFmtId="0" fontId="33" fillId="0" borderId="69" xfId="2" applyFont="1" applyBorder="1" applyAlignment="1">
      <alignment horizontal="center"/>
    </xf>
    <xf numFmtId="0" fontId="33" fillId="0" borderId="71" xfId="2" applyFont="1" applyBorder="1" applyAlignment="1">
      <alignment horizontal="center"/>
    </xf>
    <xf numFmtId="0" fontId="33" fillId="0" borderId="25" xfId="2" applyFont="1" applyBorder="1" applyAlignment="1">
      <alignment horizontal="center"/>
    </xf>
    <xf numFmtId="0" fontId="32" fillId="18" borderId="73" xfId="2" applyFont="1" applyFill="1" applyBorder="1"/>
    <xf numFmtId="164" fontId="32" fillId="18" borderId="68" xfId="2" applyNumberFormat="1" applyFont="1" applyFill="1" applyBorder="1" applyAlignment="1">
      <alignment horizontal="center"/>
    </xf>
    <xf numFmtId="0" fontId="32" fillId="18" borderId="68" xfId="2" applyFont="1" applyFill="1" applyBorder="1" applyAlignment="1">
      <alignment horizontal="center"/>
    </xf>
    <xf numFmtId="164" fontId="32" fillId="18" borderId="18" xfId="2" applyNumberFormat="1" applyFont="1" applyFill="1" applyBorder="1" applyAlignment="1">
      <alignment horizontal="center"/>
    </xf>
    <xf numFmtId="0" fontId="32" fillId="18" borderId="7" xfId="2" applyFont="1" applyFill="1" applyBorder="1"/>
    <xf numFmtId="164" fontId="32" fillId="18" borderId="16" xfId="2" applyNumberFormat="1" applyFont="1" applyFill="1" applyBorder="1" applyAlignment="1">
      <alignment horizontal="center"/>
    </xf>
    <xf numFmtId="0" fontId="32" fillId="18" borderId="9" xfId="2" applyFont="1" applyFill="1" applyBorder="1"/>
    <xf numFmtId="164" fontId="32" fillId="18" borderId="69" xfId="2" applyNumberFormat="1" applyFont="1" applyFill="1" applyBorder="1" applyAlignment="1">
      <alignment horizontal="center"/>
    </xf>
    <xf numFmtId="0" fontId="32" fillId="18" borderId="69" xfId="2" applyFont="1" applyFill="1" applyBorder="1" applyAlignment="1">
      <alignment horizontal="center"/>
    </xf>
    <xf numFmtId="164" fontId="32" fillId="18" borderId="54" xfId="2" applyNumberFormat="1" applyFont="1" applyFill="1" applyBorder="1" applyAlignment="1">
      <alignment horizontal="center"/>
    </xf>
    <xf numFmtId="0" fontId="32" fillId="0" borderId="0" xfId="3" applyBorder="1" applyAlignment="1"/>
    <xf numFmtId="0" fontId="33" fillId="0" borderId="23" xfId="3" applyFont="1" applyBorder="1" applyAlignment="1">
      <alignment horizontal="left"/>
    </xf>
    <xf numFmtId="0" fontId="33" fillId="18" borderId="23" xfId="3" applyFont="1" applyFill="1" applyBorder="1" applyAlignment="1">
      <alignment horizontal="left"/>
    </xf>
    <xf numFmtId="0" fontId="1" fillId="0" borderId="0" xfId="0" applyFont="1" applyAlignment="1">
      <alignment horizontal="left" vertical="top"/>
    </xf>
    <xf numFmtId="0" fontId="1" fillId="0" borderId="0" xfId="0" applyFont="1" applyAlignment="1">
      <alignment vertical="center"/>
    </xf>
    <xf numFmtId="0" fontId="1" fillId="0" borderId="0" xfId="0" applyFont="1" applyAlignment="1">
      <alignment horizontal="left" wrapText="1"/>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vertical="top" wrapText="1"/>
    </xf>
    <xf numFmtId="15" fontId="1" fillId="11" borderId="11" xfId="0" applyNumberFormat="1" applyFont="1" applyFill="1" applyBorder="1" applyAlignment="1">
      <alignment horizontal="center" vertical="center" wrapText="1"/>
    </xf>
    <xf numFmtId="15" fontId="1" fillId="4" borderId="11" xfId="0" applyNumberFormat="1" applyFont="1" applyFill="1" applyBorder="1" applyAlignment="1">
      <alignment horizontal="center" vertical="center" wrapText="1"/>
    </xf>
    <xf numFmtId="15" fontId="1" fillId="4" borderId="15" xfId="0" applyNumberFormat="1" applyFont="1" applyFill="1" applyBorder="1" applyAlignment="1">
      <alignment horizontal="center" vertical="center" wrapText="1"/>
    </xf>
    <xf numFmtId="20" fontId="1" fillId="11" borderId="8" xfId="0" applyNumberFormat="1" applyFont="1" applyFill="1" applyBorder="1" applyAlignment="1">
      <alignment horizontal="center" vertical="center" wrapText="1"/>
    </xf>
    <xf numFmtId="20" fontId="1" fillId="4" borderId="8" xfId="0" applyNumberFormat="1" applyFont="1" applyFill="1" applyBorder="1" applyAlignment="1">
      <alignment horizontal="center" vertical="center" wrapText="1"/>
    </xf>
    <xf numFmtId="20" fontId="1" fillId="4" borderId="16" xfId="0" applyNumberFormat="1" applyFont="1" applyFill="1" applyBorder="1" applyAlignment="1">
      <alignment horizontal="center" vertical="center" wrapText="1"/>
    </xf>
    <xf numFmtId="15" fontId="1" fillId="4" borderId="30" xfId="0" applyNumberFormat="1" applyFont="1" applyFill="1" applyBorder="1" applyAlignment="1">
      <alignment horizontal="center" vertical="center" wrapText="1"/>
    </xf>
    <xf numFmtId="15" fontId="1" fillId="11" borderId="19" xfId="0" applyNumberFormat="1" applyFont="1" applyFill="1" applyBorder="1" applyAlignment="1">
      <alignment horizontal="center" vertical="center" wrapText="1"/>
    </xf>
    <xf numFmtId="20" fontId="1" fillId="11" borderId="40" xfId="0" applyNumberFormat="1" applyFont="1" applyFill="1" applyBorder="1" applyAlignment="1">
      <alignment horizontal="center" vertical="center" wrapText="1"/>
    </xf>
    <xf numFmtId="20" fontId="1" fillId="11" borderId="42" xfId="0" applyNumberFormat="1" applyFont="1" applyFill="1" applyBorder="1" applyAlignment="1">
      <alignment horizontal="center" vertical="center" wrapText="1"/>
    </xf>
    <xf numFmtId="20" fontId="1" fillId="11" borderId="10" xfId="0" applyNumberFormat="1" applyFont="1" applyFill="1" applyBorder="1" applyAlignment="1">
      <alignment horizontal="center" vertical="center" wrapText="1"/>
    </xf>
    <xf numFmtId="20" fontId="1" fillId="11" borderId="37" xfId="0" applyNumberFormat="1" applyFont="1" applyFill="1" applyBorder="1" applyAlignment="1">
      <alignment horizontal="center" vertical="center" wrapText="1"/>
    </xf>
    <xf numFmtId="0" fontId="1" fillId="2" borderId="22" xfId="0" applyFont="1" applyFill="1" applyBorder="1" applyAlignment="1">
      <alignment vertical="top" wrapText="1"/>
    </xf>
    <xf numFmtId="0" fontId="1" fillId="2" borderId="43" xfId="0" applyFont="1" applyFill="1" applyBorder="1" applyAlignment="1">
      <alignment vertical="top" wrapText="1"/>
    </xf>
    <xf numFmtId="0" fontId="1" fillId="2" borderId="14" xfId="0" applyFont="1" applyFill="1" applyBorder="1" applyAlignment="1">
      <alignment vertical="top" wrapText="1"/>
    </xf>
    <xf numFmtId="0" fontId="1" fillId="2" borderId="11" xfId="0" applyFont="1" applyFill="1" applyBorder="1" applyAlignment="1">
      <alignment vertical="top" wrapText="1"/>
    </xf>
    <xf numFmtId="0" fontId="1" fillId="2" borderId="19" xfId="0" applyFont="1" applyFill="1" applyBorder="1" applyAlignment="1">
      <alignment vertical="top" wrapText="1"/>
    </xf>
    <xf numFmtId="0" fontId="1" fillId="2" borderId="7" xfId="0" applyFont="1" applyFill="1" applyBorder="1" applyAlignment="1">
      <alignment vertical="top" wrapText="1"/>
    </xf>
    <xf numFmtId="0" fontId="1" fillId="2" borderId="8" xfId="0" applyFont="1" applyFill="1" applyBorder="1" applyAlignment="1">
      <alignment vertical="top" wrapText="1"/>
    </xf>
    <xf numFmtId="0" fontId="1" fillId="2" borderId="33" xfId="0" applyFont="1" applyFill="1" applyBorder="1" applyAlignment="1">
      <alignment vertical="top" wrapText="1"/>
    </xf>
    <xf numFmtId="0" fontId="1" fillId="2" borderId="9" xfId="0" applyFont="1" applyFill="1" applyBorder="1" applyAlignment="1">
      <alignment vertical="top" wrapText="1"/>
    </xf>
    <xf numFmtId="0" fontId="1" fillId="2" borderId="10" xfId="0" applyFont="1" applyFill="1" applyBorder="1" applyAlignment="1">
      <alignment vertical="top" wrapText="1"/>
    </xf>
    <xf numFmtId="0" fontId="1" fillId="2" borderId="37" xfId="0" applyFont="1" applyFill="1" applyBorder="1" applyAlignment="1">
      <alignment vertical="top" wrapText="1"/>
    </xf>
    <xf numFmtId="0" fontId="1" fillId="0" borderId="0" xfId="0" applyFont="1" applyProtection="1">
      <protection locked="0"/>
    </xf>
    <xf numFmtId="0" fontId="6" fillId="0" borderId="3" xfId="0" applyFont="1" applyBorder="1" applyAlignment="1">
      <alignment horizontal="center" vertical="center" wrapText="1"/>
    </xf>
    <xf numFmtId="0" fontId="33" fillId="0" borderId="22" xfId="3" applyFont="1" applyBorder="1" applyAlignment="1">
      <alignment horizontal="left"/>
    </xf>
    <xf numFmtId="0" fontId="43" fillId="0" borderId="3" xfId="0" applyFont="1" applyBorder="1" applyAlignment="1">
      <alignment horizontal="center" vertical="center" wrapText="1"/>
    </xf>
    <xf numFmtId="0" fontId="43" fillId="0" borderId="5" xfId="0" applyFont="1" applyBorder="1" applyAlignment="1">
      <alignment horizontal="center" vertical="center" wrapText="1"/>
    </xf>
    <xf numFmtId="20" fontId="12" fillId="2" borderId="81" xfId="0" applyNumberFormat="1" applyFont="1" applyFill="1" applyBorder="1" applyAlignment="1">
      <alignment horizontal="center" vertical="center" wrapText="1"/>
    </xf>
    <xf numFmtId="0" fontId="12" fillId="2" borderId="81" xfId="0" applyFont="1" applyFill="1" applyBorder="1" applyAlignment="1">
      <alignment horizontal="center" vertical="center" wrapText="1"/>
    </xf>
    <xf numFmtId="0" fontId="2" fillId="0" borderId="23" xfId="0" applyFont="1" applyBorder="1" applyAlignment="1">
      <alignment horizontal="left" vertical="center" wrapText="1"/>
    </xf>
    <xf numFmtId="0" fontId="2" fillId="0" borderId="23" xfId="0" applyFont="1" applyBorder="1" applyAlignment="1">
      <alignment vertical="center" wrapText="1"/>
    </xf>
    <xf numFmtId="0" fontId="2" fillId="0" borderId="22" xfId="0" applyFont="1" applyBorder="1" applyAlignment="1">
      <alignment vertical="center" wrapText="1"/>
    </xf>
    <xf numFmtId="0" fontId="2" fillId="0" borderId="22" xfId="0" applyFont="1" applyBorder="1" applyAlignment="1">
      <alignment horizontal="center" vertical="center" wrapText="1"/>
    </xf>
    <xf numFmtId="0" fontId="2" fillId="0" borderId="22" xfId="0" applyFont="1" applyBorder="1" applyAlignment="1">
      <alignment horizontal="left" vertical="center"/>
    </xf>
    <xf numFmtId="0" fontId="2" fillId="0" borderId="22" xfId="0" applyFont="1" applyBorder="1" applyAlignment="1">
      <alignment horizontal="left" vertical="center" wrapText="1"/>
    </xf>
    <xf numFmtId="0" fontId="2" fillId="0" borderId="83" xfId="0" applyFont="1" applyBorder="1" applyAlignment="1">
      <alignment vertical="center" wrapText="1"/>
    </xf>
    <xf numFmtId="0" fontId="2" fillId="0" borderId="81" xfId="0" applyFont="1" applyBorder="1" applyAlignment="1">
      <alignment horizontal="center" vertical="top" wrapText="1"/>
    </xf>
    <xf numFmtId="0" fontId="2" fillId="2" borderId="82" xfId="0" applyFont="1" applyFill="1" applyBorder="1" applyAlignment="1">
      <alignment horizontal="left" vertical="top" wrapText="1"/>
    </xf>
    <xf numFmtId="0" fontId="1" fillId="2" borderId="82" xfId="0" applyFont="1" applyFill="1" applyBorder="1" applyAlignment="1">
      <alignment vertical="top" wrapText="1"/>
    </xf>
    <xf numFmtId="0" fontId="2" fillId="0" borderId="87" xfId="0" applyFont="1" applyBorder="1" applyAlignment="1">
      <alignment horizontal="center" vertical="top" wrapText="1"/>
    </xf>
    <xf numFmtId="0" fontId="6" fillId="0" borderId="79" xfId="0" applyFont="1" applyBorder="1" applyAlignment="1">
      <alignment horizontal="center" vertical="center" wrapText="1"/>
    </xf>
    <xf numFmtId="0" fontId="11" fillId="0" borderId="90" xfId="0" applyFont="1" applyBorder="1" applyAlignment="1">
      <alignment vertical="center" wrapText="1"/>
    </xf>
    <xf numFmtId="0" fontId="11" fillId="0" borderId="81" xfId="0" applyFont="1" applyBorder="1" applyAlignment="1">
      <alignment vertical="top" wrapText="1"/>
    </xf>
    <xf numFmtId="2" fontId="6" fillId="2" borderId="82" xfId="0" applyNumberFormat="1" applyFont="1" applyFill="1" applyBorder="1" applyAlignment="1">
      <alignment horizontal="center" vertical="center" wrapText="1"/>
    </xf>
    <xf numFmtId="0" fontId="11" fillId="0" borderId="87" xfId="0" applyFont="1" applyBorder="1" applyAlignment="1">
      <alignment vertical="top" wrapText="1"/>
    </xf>
    <xf numFmtId="0" fontId="13" fillId="12" borderId="8" xfId="0" applyFont="1" applyFill="1" applyBorder="1" applyAlignment="1">
      <alignment horizontal="center" vertical="top" wrapText="1"/>
    </xf>
    <xf numFmtId="0" fontId="13" fillId="12" borderId="82" xfId="0" applyFont="1" applyFill="1" applyBorder="1" applyAlignment="1">
      <alignment horizontal="center" vertical="top" wrapText="1"/>
    </xf>
    <xf numFmtId="20" fontId="16" fillId="0" borderId="53" xfId="1" applyNumberFormat="1" applyFont="1" applyBorder="1" applyAlignment="1">
      <alignment horizontal="center"/>
    </xf>
    <xf numFmtId="0" fontId="60" fillId="0" borderId="2" xfId="0" applyFont="1" applyBorder="1" applyAlignment="1">
      <alignment horizontal="center" vertical="center" wrapText="1"/>
    </xf>
    <xf numFmtId="0" fontId="60" fillId="0" borderId="13" xfId="0" applyFont="1" applyBorder="1" applyAlignment="1">
      <alignment horizontal="center" vertical="center" wrapText="1"/>
    </xf>
    <xf numFmtId="0" fontId="6" fillId="18" borderId="56" xfId="1" applyFont="1" applyFill="1" applyBorder="1" applyAlignment="1">
      <alignment horizontal="center"/>
    </xf>
    <xf numFmtId="0" fontId="6" fillId="18" borderId="62" xfId="1" applyFont="1" applyFill="1" applyBorder="1" applyAlignment="1">
      <alignment horizontal="center"/>
    </xf>
    <xf numFmtId="0" fontId="6" fillId="18" borderId="59" xfId="1" applyFont="1" applyFill="1" applyBorder="1" applyAlignment="1">
      <alignment horizontal="center"/>
    </xf>
    <xf numFmtId="0" fontId="6" fillId="18" borderId="8" xfId="1" applyFont="1" applyFill="1" applyBorder="1" applyAlignment="1">
      <alignment horizontal="center"/>
    </xf>
    <xf numFmtId="0" fontId="0" fillId="0" borderId="50" xfId="0" applyBorder="1"/>
    <xf numFmtId="0" fontId="4" fillId="0" borderId="5" xfId="1" applyBorder="1"/>
    <xf numFmtId="0" fontId="0" fillId="0" borderId="52" xfId="0" applyBorder="1"/>
    <xf numFmtId="0" fontId="4" fillId="0" borderId="44" xfId="1" applyBorder="1"/>
    <xf numFmtId="0" fontId="0" fillId="0" borderId="52" xfId="0" quotePrefix="1" applyBorder="1"/>
    <xf numFmtId="0" fontId="4" fillId="0" borderId="54" xfId="1" applyBorder="1"/>
    <xf numFmtId="0" fontId="0" fillId="0" borderId="44" xfId="0" applyBorder="1"/>
    <xf numFmtId="0" fontId="4" fillId="0" borderId="6" xfId="1" applyBorder="1"/>
    <xf numFmtId="0" fontId="60" fillId="0" borderId="31" xfId="1" applyFont="1" applyBorder="1"/>
    <xf numFmtId="0" fontId="0" fillId="0" borderId="48" xfId="0" applyBorder="1"/>
    <xf numFmtId="20" fontId="2" fillId="0" borderId="8" xfId="1" applyNumberFormat="1" applyFont="1" applyBorder="1" applyAlignment="1">
      <alignment horizontal="center" wrapText="1"/>
    </xf>
    <xf numFmtId="20" fontId="6" fillId="18" borderId="61" xfId="1" applyNumberFormat="1" applyFont="1" applyFill="1" applyBorder="1" applyAlignment="1">
      <alignment horizontal="center"/>
    </xf>
    <xf numFmtId="20" fontId="6" fillId="18" borderId="60" xfId="1" applyNumberFormat="1" applyFont="1" applyFill="1" applyBorder="1" applyAlignment="1">
      <alignment horizontal="center"/>
    </xf>
    <xf numFmtId="0" fontId="6" fillId="18" borderId="92" xfId="1" applyFont="1" applyFill="1" applyBorder="1" applyAlignment="1">
      <alignment horizontal="center"/>
    </xf>
    <xf numFmtId="0" fontId="6" fillId="18" borderId="61" xfId="1" applyFont="1" applyFill="1" applyBorder="1" applyAlignment="1">
      <alignment horizontal="center"/>
    </xf>
    <xf numFmtId="0" fontId="6" fillId="18" borderId="93" xfId="1" applyFont="1" applyFill="1" applyBorder="1" applyAlignment="1">
      <alignment horizontal="center"/>
    </xf>
    <xf numFmtId="20" fontId="6" fillId="0" borderId="48" xfId="1" applyNumberFormat="1" applyFont="1" applyBorder="1" applyAlignment="1">
      <alignment horizontal="center"/>
    </xf>
    <xf numFmtId="0" fontId="16" fillId="10" borderId="48" xfId="1" applyFont="1" applyFill="1" applyBorder="1"/>
    <xf numFmtId="0" fontId="4" fillId="18" borderId="41" xfId="1" applyFill="1" applyBorder="1"/>
    <xf numFmtId="0" fontId="4" fillId="18" borderId="8" xfId="1" applyFill="1" applyBorder="1"/>
    <xf numFmtId="0" fontId="1" fillId="13" borderId="8" xfId="1" applyFont="1" applyFill="1" applyBorder="1" applyAlignment="1">
      <alignment wrapText="1"/>
    </xf>
    <xf numFmtId="0" fontId="0" fillId="13" borderId="0" xfId="0" applyFill="1"/>
    <xf numFmtId="0" fontId="0" fillId="13" borderId="44" xfId="0" applyFill="1" applyBorder="1"/>
    <xf numFmtId="0" fontId="0" fillId="13" borderId="6" xfId="0" applyFill="1" applyBorder="1"/>
    <xf numFmtId="0" fontId="0" fillId="13" borderId="54" xfId="0" applyFill="1" applyBorder="1"/>
    <xf numFmtId="0" fontId="0" fillId="0" borderId="5" xfId="0" applyBorder="1"/>
    <xf numFmtId="0" fontId="0" fillId="0" borderId="18" xfId="0" applyBorder="1"/>
    <xf numFmtId="0" fontId="1" fillId="0" borderId="11" xfId="1" applyFont="1" applyBorder="1"/>
    <xf numFmtId="0" fontId="2" fillId="0" borderId="5" xfId="1" applyFont="1" applyBorder="1"/>
    <xf numFmtId="0" fontId="0" fillId="13" borderId="47" xfId="0" applyFill="1" applyBorder="1"/>
    <xf numFmtId="0" fontId="0" fillId="0" borderId="6" xfId="0" applyBorder="1"/>
    <xf numFmtId="0" fontId="0" fillId="13" borderId="63" xfId="0" applyFill="1" applyBorder="1"/>
    <xf numFmtId="0" fontId="0" fillId="0" borderId="41" xfId="0" applyBorder="1"/>
    <xf numFmtId="0" fontId="32" fillId="0" borderId="5" xfId="3" applyBorder="1" applyAlignment="1">
      <alignment horizontal="center"/>
    </xf>
    <xf numFmtId="0" fontId="37" fillId="0" borderId="44" xfId="1" applyFont="1" applyBorder="1"/>
    <xf numFmtId="0" fontId="4" fillId="0" borderId="2" xfId="1" applyBorder="1"/>
    <xf numFmtId="0" fontId="4" fillId="0" borderId="68" xfId="1" applyBorder="1"/>
    <xf numFmtId="0" fontId="4" fillId="0" borderId="45" xfId="1" applyBorder="1"/>
    <xf numFmtId="0" fontId="32" fillId="0" borderId="44" xfId="4" applyBorder="1"/>
    <xf numFmtId="0" fontId="32" fillId="0" borderId="44" xfId="4" applyNumberFormat="1" applyBorder="1"/>
    <xf numFmtId="0" fontId="0" fillId="0" borderId="2" xfId="0" applyBorder="1"/>
    <xf numFmtId="0" fontId="0" fillId="0" borderId="54" xfId="0" applyBorder="1"/>
    <xf numFmtId="0" fontId="32" fillId="0" borderId="45" xfId="4" applyBorder="1"/>
    <xf numFmtId="0" fontId="32" fillId="0" borderId="44" xfId="2" applyFont="1" applyBorder="1"/>
    <xf numFmtId="0" fontId="33" fillId="0" borderId="68" xfId="2" applyFont="1" applyBorder="1"/>
    <xf numFmtId="0" fontId="18" fillId="0" borderId="1" xfId="0" applyFont="1" applyBorder="1"/>
    <xf numFmtId="0" fontId="1" fillId="0" borderId="5" xfId="0" applyFont="1" applyBorder="1" applyAlignment="1">
      <alignment horizontal="left" wrapText="1"/>
    </xf>
    <xf numFmtId="0" fontId="0" fillId="0" borderId="5" xfId="0" applyBorder="1" applyAlignment="1">
      <alignment horizontal="center" vertical="center"/>
    </xf>
    <xf numFmtId="0" fontId="0" fillId="0" borderId="44" xfId="0" applyBorder="1" applyAlignment="1">
      <alignment horizontal="left" vertical="top"/>
    </xf>
    <xf numFmtId="0" fontId="0" fillId="0" borderId="52" xfId="0" applyBorder="1" applyAlignment="1">
      <alignment horizontal="left" vertical="top"/>
    </xf>
    <xf numFmtId="0" fontId="2" fillId="0" borderId="52" xfId="0" applyFont="1" applyBorder="1" applyAlignment="1">
      <alignment vertical="top" wrapText="1"/>
    </xf>
    <xf numFmtId="0" fontId="0" fillId="0" borderId="44" xfId="0" applyBorder="1" applyAlignment="1">
      <alignment horizontal="center" vertical="center"/>
    </xf>
    <xf numFmtId="0" fontId="37" fillId="0" borderId="44" xfId="0" applyFont="1" applyBorder="1" applyAlignment="1">
      <alignment horizontal="right" vertical="top"/>
    </xf>
    <xf numFmtId="20" fontId="1" fillId="4" borderId="98" xfId="0" applyNumberFormat="1" applyFont="1" applyFill="1" applyBorder="1" applyAlignment="1">
      <alignment horizontal="center" vertical="center" wrapText="1"/>
    </xf>
    <xf numFmtId="0" fontId="14" fillId="2" borderId="99" xfId="0" applyFont="1" applyFill="1" applyBorder="1" applyAlignment="1">
      <alignment horizontal="center" vertical="center" wrapText="1"/>
    </xf>
    <xf numFmtId="0" fontId="6" fillId="3" borderId="101" xfId="0" applyFont="1" applyFill="1" applyBorder="1" applyAlignment="1">
      <alignment horizontal="center" vertical="center" wrapText="1"/>
    </xf>
    <xf numFmtId="0" fontId="0" fillId="0" borderId="6" xfId="0" applyBorder="1" applyAlignment="1">
      <alignment horizontal="center" vertical="center"/>
    </xf>
    <xf numFmtId="0" fontId="1" fillId="0" borderId="3" xfId="0" applyFont="1" applyBorder="1" applyAlignment="1">
      <alignment horizontal="left" wrapText="1"/>
    </xf>
    <xf numFmtId="0" fontId="1" fillId="0" borderId="44" xfId="0" applyFont="1" applyBorder="1" applyAlignment="1">
      <alignment horizontal="left" vertical="top" wrapText="1"/>
    </xf>
    <xf numFmtId="0" fontId="6" fillId="0" borderId="52" xfId="0" applyFont="1" applyBorder="1" applyAlignment="1">
      <alignment vertical="top" wrapText="1"/>
    </xf>
    <xf numFmtId="0" fontId="6" fillId="0" borderId="0" xfId="0" applyFont="1" applyAlignment="1">
      <alignment vertical="top" wrapText="1"/>
    </xf>
    <xf numFmtId="0" fontId="10" fillId="0" borderId="52" xfId="0" applyFont="1" applyBorder="1" applyAlignment="1">
      <alignment horizontal="left" vertical="top" wrapText="1"/>
    </xf>
    <xf numFmtId="0" fontId="14" fillId="2" borderId="98" xfId="0" applyFont="1" applyFill="1" applyBorder="1" applyAlignment="1">
      <alignment horizontal="center" vertical="center" wrapText="1"/>
    </xf>
    <xf numFmtId="0" fontId="6" fillId="3" borderId="99" xfId="0" applyFont="1" applyFill="1" applyBorder="1" applyAlignment="1">
      <alignment horizontal="center" vertical="center" wrapText="1"/>
    </xf>
    <xf numFmtId="0" fontId="1" fillId="0" borderId="44" xfId="0" applyFont="1" applyBorder="1"/>
    <xf numFmtId="0" fontId="0" fillId="0" borderId="0" xfId="0" applyAlignment="1">
      <alignment vertical="center" textRotation="90" wrapText="1"/>
    </xf>
    <xf numFmtId="0" fontId="40" fillId="0" borderId="44" xfId="0" applyFont="1" applyBorder="1" applyAlignment="1">
      <alignment horizontal="left" vertical="top"/>
    </xf>
    <xf numFmtId="0" fontId="6" fillId="5" borderId="100" xfId="0" applyFont="1" applyFill="1" applyBorder="1" applyAlignment="1">
      <alignment horizontal="center" vertical="center" wrapText="1"/>
    </xf>
    <xf numFmtId="0" fontId="54" fillId="0" borderId="0" xfId="0" applyFont="1"/>
    <xf numFmtId="0" fontId="56" fillId="2" borderId="98" xfId="0" applyFont="1" applyFill="1" applyBorder="1" applyAlignment="1">
      <alignment horizontal="center" vertical="center" wrapText="1"/>
    </xf>
    <xf numFmtId="0" fontId="11" fillId="3" borderId="101" xfId="0" applyFont="1" applyFill="1" applyBorder="1" applyAlignment="1">
      <alignment horizontal="center" vertical="center" wrapText="1"/>
    </xf>
    <xf numFmtId="0" fontId="0" fillId="0" borderId="1" xfId="0" applyBorder="1"/>
    <xf numFmtId="0" fontId="18" fillId="0" borderId="5" xfId="0" applyFont="1" applyBorder="1"/>
    <xf numFmtId="0" fontId="28" fillId="0" borderId="0" xfId="0" applyFont="1" applyAlignment="1">
      <alignment horizontal="center" vertical="center" wrapText="1"/>
    </xf>
    <xf numFmtId="0" fontId="1" fillId="0" borderId="52" xfId="0" applyFont="1" applyBorder="1"/>
    <xf numFmtId="0" fontId="2" fillId="0" borderId="0" xfId="0" applyFont="1" applyAlignment="1">
      <alignment horizontal="left" vertical="top" wrapText="1"/>
    </xf>
    <xf numFmtId="0" fontId="36" fillId="0" borderId="44" xfId="0" applyFont="1" applyBorder="1"/>
    <xf numFmtId="0" fontId="0" fillId="0" borderId="44" xfId="0" applyBorder="1" applyAlignment="1">
      <alignment horizontal="center"/>
    </xf>
    <xf numFmtId="0" fontId="0" fillId="0" borderId="52" xfId="0" applyBorder="1" applyProtection="1">
      <protection locked="0"/>
    </xf>
    <xf numFmtId="0" fontId="0" fillId="0" borderId="6" xfId="0" applyBorder="1" applyProtection="1">
      <protection locked="0"/>
    </xf>
    <xf numFmtId="2" fontId="0" fillId="0" borderId="6" xfId="0" applyNumberFormat="1" applyBorder="1" applyProtection="1">
      <protection locked="0"/>
    </xf>
    <xf numFmtId="0" fontId="0" fillId="0" borderId="2" xfId="0" applyBorder="1" applyProtection="1">
      <protection locked="0"/>
    </xf>
    <xf numFmtId="0" fontId="36" fillId="0" borderId="6" xfId="0" applyFont="1" applyBorder="1" applyProtection="1">
      <protection locked="0"/>
    </xf>
    <xf numFmtId="0" fontId="1" fillId="2" borderId="23" xfId="0" applyFont="1" applyFill="1" applyBorder="1" applyAlignment="1">
      <alignment vertical="top" wrapText="1"/>
    </xf>
    <xf numFmtId="0" fontId="2" fillId="0" borderId="44" xfId="0" applyFont="1" applyBorder="1" applyAlignment="1">
      <alignment vertical="top" wrapText="1"/>
    </xf>
    <xf numFmtId="0" fontId="0" fillId="0" borderId="54" xfId="0" applyBorder="1" applyProtection="1">
      <protection locked="0"/>
    </xf>
    <xf numFmtId="0" fontId="20" fillId="0" borderId="44" xfId="0" applyFont="1" applyBorder="1" applyAlignment="1">
      <alignment horizontal="center" vertical="center" wrapText="1"/>
    </xf>
    <xf numFmtId="0" fontId="44" fillId="0" borderId="44" xfId="0" applyFont="1" applyBorder="1"/>
    <xf numFmtId="0" fontId="1" fillId="0" borderId="52" xfId="0" applyFont="1" applyBorder="1" applyAlignment="1">
      <alignment horizontal="left" vertical="top" wrapText="1"/>
    </xf>
    <xf numFmtId="0" fontId="15" fillId="0" borderId="0" xfId="0" applyFont="1" applyAlignment="1">
      <alignment horizontal="center" vertical="center" wrapText="1"/>
    </xf>
    <xf numFmtId="0" fontId="36" fillId="0" borderId="44" xfId="0" applyFont="1" applyBorder="1" applyAlignment="1">
      <alignment wrapText="1"/>
    </xf>
    <xf numFmtId="0" fontId="45" fillId="0" borderId="44" xfId="0" applyFont="1" applyBorder="1" applyAlignment="1">
      <alignment wrapText="1"/>
    </xf>
    <xf numFmtId="0" fontId="36" fillId="0" borderId="0" xfId="0" applyFont="1" applyAlignment="1">
      <alignment horizontal="center" vertical="center"/>
    </xf>
    <xf numFmtId="0" fontId="1" fillId="3" borderId="101" xfId="0" applyFont="1" applyFill="1" applyBorder="1" applyAlignment="1">
      <alignment horizontal="center" vertical="top" wrapText="1"/>
    </xf>
    <xf numFmtId="0" fontId="27" fillId="0" borderId="1" xfId="0" applyFont="1" applyBorder="1"/>
    <xf numFmtId="0" fontId="6" fillId="0" borderId="5" xfId="0" applyFont="1" applyBorder="1" applyAlignment="1">
      <alignment horizontal="left" wrapText="1"/>
    </xf>
    <xf numFmtId="0" fontId="6" fillId="0" borderId="5" xfId="0" applyFont="1" applyBorder="1"/>
    <xf numFmtId="0" fontId="6" fillId="0" borderId="18" xfId="0" applyFont="1" applyBorder="1"/>
    <xf numFmtId="0" fontId="0" fillId="0" borderId="52" xfId="0" applyBorder="1" applyAlignment="1">
      <alignment horizontal="right" vertical="top"/>
    </xf>
    <xf numFmtId="0" fontId="11" fillId="0" borderId="52" xfId="0" applyFont="1" applyBorder="1" applyAlignment="1">
      <alignment vertical="top" wrapText="1"/>
    </xf>
    <xf numFmtId="0" fontId="11" fillId="0" borderId="0" xfId="0" applyFont="1" applyAlignment="1">
      <alignment vertical="top" wrapText="1"/>
    </xf>
    <xf numFmtId="0" fontId="6" fillId="0" borderId="0" xfId="0" applyFont="1" applyAlignment="1">
      <alignment horizontal="left" vertical="top"/>
    </xf>
    <xf numFmtId="0" fontId="6" fillId="0" borderId="44" xfId="0" applyFont="1" applyBorder="1"/>
    <xf numFmtId="0" fontId="6" fillId="0" borderId="52" xfId="0" applyFont="1" applyBorder="1"/>
    <xf numFmtId="0" fontId="42" fillId="0" borderId="52" xfId="0" applyFont="1" applyBorder="1" applyAlignment="1">
      <alignment horizontal="left" vertical="top" wrapText="1"/>
    </xf>
    <xf numFmtId="0" fontId="33" fillId="0" borderId="52" xfId="0" applyFont="1" applyBorder="1"/>
    <xf numFmtId="0" fontId="32" fillId="0" borderId="52" xfId="0" applyFont="1" applyBorder="1"/>
    <xf numFmtId="0" fontId="14" fillId="2" borderId="106" xfId="0" applyFont="1" applyFill="1" applyBorder="1" applyAlignment="1">
      <alignment horizontal="center" vertical="center" wrapText="1"/>
    </xf>
    <xf numFmtId="0" fontId="6" fillId="0" borderId="2" xfId="0" applyFont="1" applyBorder="1"/>
    <xf numFmtId="0" fontId="6" fillId="0" borderId="6" xfId="0" applyFont="1" applyBorder="1"/>
    <xf numFmtId="0" fontId="6" fillId="0" borderId="54" xfId="0" applyFont="1" applyBorder="1"/>
    <xf numFmtId="0" fontId="20" fillId="0" borderId="1" xfId="0" applyFont="1" applyBorder="1" applyAlignment="1">
      <alignment horizontal="right" vertical="center"/>
    </xf>
    <xf numFmtId="0" fontId="57" fillId="0" borderId="0" xfId="0" applyFont="1"/>
    <xf numFmtId="0" fontId="6" fillId="0" borderId="52" xfId="0" applyFont="1" applyBorder="1" applyAlignment="1">
      <alignment horizontal="center" vertical="center"/>
    </xf>
    <xf numFmtId="0" fontId="6" fillId="0" borderId="44" xfId="0" applyFont="1" applyBorder="1" applyAlignment="1">
      <alignment horizontal="center" vertical="center"/>
    </xf>
    <xf numFmtId="0" fontId="47" fillId="0" borderId="52" xfId="0" applyFont="1" applyBorder="1" applyAlignment="1">
      <alignment horizontal="center" vertical="center" textRotation="90"/>
    </xf>
    <xf numFmtId="0" fontId="47" fillId="0" borderId="44" xfId="0" applyFont="1" applyBorder="1" applyAlignment="1">
      <alignment horizontal="center" vertical="center" textRotation="90"/>
    </xf>
    <xf numFmtId="0" fontId="32" fillId="0" borderId="0" xfId="0" applyFont="1"/>
    <xf numFmtId="0" fontId="49" fillId="0" borderId="0" xfId="0" applyFont="1"/>
    <xf numFmtId="0" fontId="0" fillId="0" borderId="68" xfId="0" applyBorder="1"/>
    <xf numFmtId="0" fontId="0" fillId="0" borderId="94" xfId="0" applyBorder="1" applyAlignment="1">
      <alignment horizontal="left" vertical="top"/>
    </xf>
    <xf numFmtId="0" fontId="0" fillId="0" borderId="0" xfId="0" applyAlignment="1">
      <alignment wrapText="1"/>
    </xf>
    <xf numFmtId="0" fontId="0" fillId="0" borderId="0" xfId="0" applyAlignment="1">
      <alignment horizontal="right"/>
    </xf>
    <xf numFmtId="0" fontId="0" fillId="19" borderId="0" xfId="0" applyFill="1" applyAlignment="1">
      <alignment horizontal="right"/>
    </xf>
    <xf numFmtId="0" fontId="11" fillId="0" borderId="23" xfId="0" applyFont="1" applyBorder="1" applyAlignment="1">
      <alignment horizontal="center" vertical="center" wrapText="1"/>
    </xf>
    <xf numFmtId="0" fontId="12" fillId="12" borderId="76" xfId="0" applyFont="1" applyFill="1" applyBorder="1" applyAlignment="1">
      <alignment horizontal="center" vertical="center" wrapText="1"/>
    </xf>
    <xf numFmtId="0" fontId="12" fillId="12" borderId="75" xfId="0" applyFont="1" applyFill="1" applyBorder="1" applyAlignment="1">
      <alignment horizontal="center" vertical="center" wrapText="1"/>
    </xf>
    <xf numFmtId="0" fontId="12" fillId="12" borderId="70" xfId="0" applyFont="1" applyFill="1" applyBorder="1" applyAlignment="1">
      <alignment horizontal="center" vertical="center" wrapText="1"/>
    </xf>
    <xf numFmtId="0" fontId="11" fillId="13" borderId="52" xfId="0" applyFont="1" applyFill="1" applyBorder="1" applyAlignment="1">
      <alignment horizontal="center" vertical="center" wrapText="1"/>
    </xf>
    <xf numFmtId="0" fontId="12" fillId="12" borderId="27" xfId="0" applyFont="1" applyFill="1" applyBorder="1" applyAlignment="1">
      <alignment horizontal="center" vertical="center" wrapText="1"/>
    </xf>
    <xf numFmtId="0" fontId="6" fillId="0" borderId="52" xfId="0" applyFont="1" applyBorder="1" applyAlignment="1">
      <alignment horizontal="center" vertical="center" wrapText="1"/>
    </xf>
    <xf numFmtId="0" fontId="6" fillId="18" borderId="107" xfId="1" applyFont="1" applyFill="1" applyBorder="1" applyAlignment="1">
      <alignment horizontal="center"/>
    </xf>
    <xf numFmtId="20" fontId="6" fillId="0" borderId="8" xfId="1" applyNumberFormat="1" applyFont="1" applyBorder="1" applyAlignment="1">
      <alignment horizontal="center"/>
    </xf>
    <xf numFmtId="20" fontId="16" fillId="0" borderId="8" xfId="1" applyNumberFormat="1" applyFont="1" applyBorder="1" applyAlignment="1">
      <alignment horizontal="center"/>
    </xf>
    <xf numFmtId="0" fontId="6" fillId="18" borderId="108" xfId="1" applyFont="1" applyFill="1" applyBorder="1" applyAlignment="1">
      <alignment horizontal="center"/>
    </xf>
    <xf numFmtId="0" fontId="6" fillId="0" borderId="60" xfId="1" applyFont="1" applyBorder="1"/>
    <xf numFmtId="0" fontId="0" fillId="0" borderId="109" xfId="0" applyBorder="1"/>
    <xf numFmtId="0" fontId="6" fillId="3" borderId="23" xfId="0" applyFont="1" applyFill="1" applyBorder="1" applyAlignment="1">
      <alignment horizontal="center" vertical="center" wrapText="1"/>
    </xf>
    <xf numFmtId="0" fontId="14" fillId="20" borderId="101" xfId="0" applyFont="1" applyFill="1" applyBorder="1" applyAlignment="1">
      <alignment horizontal="center" vertical="center" wrapText="1"/>
    </xf>
    <xf numFmtId="0" fontId="14" fillId="20" borderId="11" xfId="0" applyFont="1" applyFill="1" applyBorder="1" applyAlignment="1">
      <alignment horizontal="center" vertical="center" wrapText="1"/>
    </xf>
    <xf numFmtId="0" fontId="14" fillId="20" borderId="10" xfId="0" applyFont="1" applyFill="1" applyBorder="1" applyAlignment="1">
      <alignment horizontal="center" vertical="center" wrapText="1"/>
    </xf>
    <xf numFmtId="0" fontId="6" fillId="3" borderId="27" xfId="0" applyFont="1" applyFill="1" applyBorder="1" applyAlignment="1">
      <alignment horizontal="center" vertical="center" wrapText="1"/>
    </xf>
    <xf numFmtId="15" fontId="12" fillId="2" borderId="27" xfId="0" applyNumberFormat="1" applyFont="1" applyFill="1" applyBorder="1" applyAlignment="1">
      <alignment horizontal="center" vertical="center" wrapText="1"/>
    </xf>
    <xf numFmtId="15" fontId="12" fillId="2" borderId="110" xfId="0" applyNumberFormat="1" applyFont="1" applyFill="1" applyBorder="1" applyAlignment="1">
      <alignment horizontal="center" vertical="center" wrapText="1"/>
    </xf>
    <xf numFmtId="0" fontId="2" fillId="0" borderId="0" xfId="0" applyFont="1" applyAlignment="1">
      <alignment horizontal="right"/>
    </xf>
    <xf numFmtId="0" fontId="12" fillId="2" borderId="41" xfId="0" applyFont="1" applyFill="1" applyBorder="1" applyAlignment="1">
      <alignment horizontal="center" vertical="center" wrapText="1"/>
    </xf>
    <xf numFmtId="0" fontId="14" fillId="20" borderId="74" xfId="0" applyFont="1" applyFill="1" applyBorder="1" applyAlignment="1">
      <alignment horizontal="center" vertical="center" wrapText="1"/>
    </xf>
    <xf numFmtId="0" fontId="14" fillId="20" borderId="8" xfId="0" applyFont="1" applyFill="1" applyBorder="1" applyAlignment="1">
      <alignment horizontal="center" vertical="center" wrapText="1"/>
    </xf>
    <xf numFmtId="0" fontId="14" fillId="20" borderId="33" xfId="0" applyFont="1" applyFill="1" applyBorder="1" applyAlignment="1">
      <alignment horizontal="center" vertical="center" wrapText="1"/>
    </xf>
    <xf numFmtId="0" fontId="11" fillId="13" borderId="23" xfId="0" applyFont="1" applyFill="1" applyBorder="1" applyAlignment="1">
      <alignment horizontal="center" vertical="center" wrapText="1"/>
    </xf>
    <xf numFmtId="0" fontId="14" fillId="20" borderId="37" xfId="0" applyFont="1" applyFill="1" applyBorder="1" applyAlignment="1">
      <alignment horizontal="center" vertical="center" wrapText="1"/>
    </xf>
    <xf numFmtId="0" fontId="14" fillId="20" borderId="72" xfId="0" applyFont="1" applyFill="1" applyBorder="1" applyAlignment="1">
      <alignment horizontal="center" vertical="center" wrapText="1"/>
    </xf>
    <xf numFmtId="20" fontId="12" fillId="2" borderId="33" xfId="0" applyNumberFormat="1" applyFont="1" applyFill="1" applyBorder="1" applyAlignment="1">
      <alignment horizontal="center" vertical="center" wrapText="1"/>
    </xf>
    <xf numFmtId="0" fontId="12" fillId="12" borderId="37" xfId="0" applyFont="1" applyFill="1" applyBorder="1" applyAlignment="1">
      <alignment horizontal="center" vertical="center" wrapText="1"/>
    </xf>
    <xf numFmtId="0" fontId="1" fillId="0" borderId="6" xfId="0" applyFont="1" applyBorder="1"/>
    <xf numFmtId="0" fontId="11" fillId="0" borderId="94" xfId="0" applyFont="1" applyBorder="1" applyAlignment="1">
      <alignment horizontal="center" vertical="center" wrapText="1"/>
    </xf>
    <xf numFmtId="0" fontId="14" fillId="20" borderId="27" xfId="0" applyFont="1" applyFill="1" applyBorder="1" applyAlignment="1">
      <alignment horizontal="center" vertical="center" wrapText="1"/>
    </xf>
    <xf numFmtId="0" fontId="14" fillId="20" borderId="19" xfId="0" applyFont="1" applyFill="1" applyBorder="1" applyAlignment="1">
      <alignment horizontal="center" vertical="center" wrapText="1"/>
    </xf>
    <xf numFmtId="0" fontId="14" fillId="20" borderId="38" xfId="0" applyFont="1" applyFill="1" applyBorder="1" applyAlignment="1">
      <alignment horizontal="center" vertical="center" wrapText="1"/>
    </xf>
    <xf numFmtId="0" fontId="39" fillId="2" borderId="27"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0" fillId="13" borderId="0" xfId="0" applyFill="1" applyAlignment="1">
      <alignment horizontal="center"/>
    </xf>
    <xf numFmtId="0" fontId="0" fillId="15" borderId="23" xfId="0" applyFill="1" applyBorder="1" applyAlignment="1">
      <alignment horizontal="center"/>
    </xf>
    <xf numFmtId="0" fontId="0" fillId="16" borderId="23" xfId="0" applyFill="1" applyBorder="1"/>
    <xf numFmtId="0" fontId="0" fillId="5" borderId="23" xfId="0" applyFill="1" applyBorder="1"/>
    <xf numFmtId="0" fontId="47" fillId="0" borderId="0" xfId="0" applyFont="1" applyAlignment="1">
      <alignment horizontal="center" vertical="center"/>
    </xf>
    <xf numFmtId="0" fontId="1" fillId="18" borderId="23" xfId="0" applyFont="1" applyFill="1" applyBorder="1" applyAlignment="1">
      <alignment vertical="top" wrapText="1"/>
    </xf>
    <xf numFmtId="0" fontId="32" fillId="0" borderId="0" xfId="2" quotePrefix="1" applyFont="1" applyAlignment="1">
      <alignment horizontal="right"/>
    </xf>
    <xf numFmtId="0" fontId="1" fillId="0" borderId="15" xfId="0" applyFont="1" applyBorder="1" applyAlignment="1">
      <alignment wrapText="1"/>
    </xf>
    <xf numFmtId="0" fontId="0" fillId="21" borderId="8" xfId="0" applyFill="1" applyBorder="1"/>
    <xf numFmtId="20" fontId="2" fillId="0" borderId="33" xfId="1" applyNumberFormat="1" applyFont="1" applyBorder="1" applyAlignment="1">
      <alignment horizontal="center" wrapText="1"/>
    </xf>
    <xf numFmtId="0" fontId="2" fillId="0" borderId="12" xfId="0" applyFont="1" applyBorder="1" applyAlignment="1">
      <alignment horizontal="center" vertical="center"/>
    </xf>
    <xf numFmtId="0" fontId="33" fillId="0" borderId="0" xfId="1" applyFont="1"/>
    <xf numFmtId="0" fontId="36" fillId="0" borderId="0" xfId="1" applyFont="1"/>
    <xf numFmtId="0" fontId="16" fillId="0" borderId="44" xfId="1" quotePrefix="1" applyFont="1" applyBorder="1"/>
    <xf numFmtId="20" fontId="16" fillId="0" borderId="34" xfId="1" applyNumberFormat="1" applyFont="1" applyBorder="1" applyAlignment="1">
      <alignment horizontal="center"/>
    </xf>
    <xf numFmtId="20" fontId="16" fillId="0" borderId="111" xfId="1" applyNumberFormat="1" applyFont="1" applyBorder="1" applyAlignment="1">
      <alignment horizontal="center"/>
    </xf>
    <xf numFmtId="20" fontId="6" fillId="0" borderId="112" xfId="1" applyNumberFormat="1" applyFont="1" applyBorder="1" applyAlignment="1">
      <alignment horizontal="center"/>
    </xf>
    <xf numFmtId="0" fontId="2"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2" fillId="0" borderId="12" xfId="0" applyFont="1" applyBorder="1" applyAlignment="1">
      <alignment horizontal="center" vertical="center" wrapText="1"/>
    </xf>
    <xf numFmtId="0" fontId="39" fillId="13" borderId="0" xfId="1" applyFont="1" applyFill="1" applyAlignment="1">
      <alignment horizontal="center"/>
    </xf>
    <xf numFmtId="0" fontId="1" fillId="0" borderId="0" xfId="0" applyFont="1" applyAlignment="1">
      <alignment horizontal="right"/>
    </xf>
    <xf numFmtId="0" fontId="60" fillId="0" borderId="44" xfId="1" quotePrefix="1" applyFont="1" applyBorder="1"/>
    <xf numFmtId="20" fontId="6" fillId="0" borderId="0" xfId="1" applyNumberFormat="1" applyFont="1" applyAlignment="1">
      <alignment horizontal="center"/>
    </xf>
    <xf numFmtId="20" fontId="16" fillId="0" borderId="0" xfId="1" applyNumberFormat="1" applyFont="1" applyAlignment="1">
      <alignment horizontal="center"/>
    </xf>
    <xf numFmtId="20" fontId="6" fillId="13" borderId="0" xfId="1" applyNumberFormat="1" applyFont="1" applyFill="1" applyAlignment="1">
      <alignment horizontal="center"/>
    </xf>
    <xf numFmtId="0" fontId="16" fillId="0" borderId="0" xfId="1" applyFont="1" applyAlignment="1">
      <alignment horizontal="center"/>
    </xf>
    <xf numFmtId="0" fontId="16" fillId="0" borderId="0" xfId="0" applyFont="1" applyAlignment="1">
      <alignment horizontal="center"/>
    </xf>
    <xf numFmtId="0" fontId="1" fillId="0" borderId="52" xfId="1" applyFont="1" applyBorder="1" applyAlignment="1">
      <alignment horizontal="right"/>
    </xf>
    <xf numFmtId="0" fontId="33" fillId="0" borderId="47" xfId="1" applyFont="1" applyBorder="1"/>
    <xf numFmtId="0" fontId="2" fillId="0" borderId="13" xfId="0" applyFont="1" applyBorder="1" applyAlignment="1">
      <alignment horizontal="center" vertical="center"/>
    </xf>
    <xf numFmtId="0" fontId="19" fillId="0" borderId="0" xfId="0" applyFont="1"/>
    <xf numFmtId="0" fontId="39" fillId="0" borderId="0" xfId="1" applyFont="1" applyAlignment="1">
      <alignment horizontal="center"/>
    </xf>
    <xf numFmtId="0" fontId="20" fillId="0" borderId="44" xfId="1" quotePrefix="1" applyFont="1" applyBorder="1"/>
    <xf numFmtId="20" fontId="2" fillId="0" borderId="0" xfId="1" applyNumberFormat="1" applyFont="1" applyAlignment="1">
      <alignment horizontal="center" wrapText="1"/>
    </xf>
    <xf numFmtId="20" fontId="6" fillId="0" borderId="7" xfId="1" applyNumberFormat="1" applyFont="1" applyBorder="1" applyAlignment="1">
      <alignment horizontal="center"/>
    </xf>
    <xf numFmtId="0" fontId="4" fillId="0" borderId="113" xfId="1" applyBorder="1"/>
    <xf numFmtId="0" fontId="1" fillId="0" borderId="52" xfId="0" applyFont="1" applyBorder="1" applyAlignment="1">
      <alignment horizontal="right"/>
    </xf>
    <xf numFmtId="0" fontId="0" fillId="13" borderId="5" xfId="0" applyFill="1" applyBorder="1"/>
    <xf numFmtId="0" fontId="4" fillId="13" borderId="44" xfId="1" applyFill="1" applyBorder="1"/>
    <xf numFmtId="0" fontId="4" fillId="13" borderId="34" xfId="1" applyFill="1" applyBorder="1" applyAlignment="1">
      <alignment horizontal="left"/>
    </xf>
    <xf numFmtId="0" fontId="4" fillId="13" borderId="52" xfId="1" applyFill="1" applyBorder="1" applyAlignment="1">
      <alignment horizontal="left"/>
    </xf>
    <xf numFmtId="0" fontId="4" fillId="13" borderId="52" xfId="1" applyFill="1" applyBorder="1"/>
    <xf numFmtId="0" fontId="0" fillId="13" borderId="2" xfId="0" applyFill="1" applyBorder="1"/>
    <xf numFmtId="0" fontId="32" fillId="0" borderId="8" xfId="3" applyBorder="1" applyAlignment="1">
      <alignment horizontal="center"/>
    </xf>
    <xf numFmtId="0" fontId="2" fillId="0" borderId="14" xfId="0" applyFont="1" applyBorder="1" applyAlignment="1">
      <alignment horizontal="right" vertical="top" wrapText="1"/>
    </xf>
    <xf numFmtId="0" fontId="33" fillId="0" borderId="52" xfId="3" applyFont="1" applyBorder="1"/>
    <xf numFmtId="0" fontId="2" fillId="0" borderId="52" xfId="1" applyFont="1" applyBorder="1"/>
    <xf numFmtId="0" fontId="32" fillId="0" borderId="52" xfId="3" applyBorder="1"/>
    <xf numFmtId="0" fontId="32" fillId="0" borderId="114" xfId="3" applyNumberFormat="1" applyBorder="1" applyAlignment="1">
      <alignment horizontal="center"/>
    </xf>
    <xf numFmtId="0" fontId="33" fillId="0" borderId="39" xfId="3" applyNumberFormat="1" applyFont="1" applyBorder="1"/>
    <xf numFmtId="0" fontId="32" fillId="0" borderId="26" xfId="3" applyNumberFormat="1" applyBorder="1"/>
    <xf numFmtId="0" fontId="32" fillId="0" borderId="52" xfId="3" applyNumberFormat="1" applyBorder="1"/>
    <xf numFmtId="0" fontId="33" fillId="0" borderId="7" xfId="3" applyNumberFormat="1" applyFont="1" applyBorder="1"/>
    <xf numFmtId="0" fontId="32" fillId="0" borderId="52" xfId="2" quotePrefix="1" applyFont="1" applyBorder="1" applyAlignment="1">
      <alignment horizontal="right"/>
    </xf>
    <xf numFmtId="0" fontId="32" fillId="0" borderId="55" xfId="3" applyBorder="1" applyAlignment="1">
      <alignment horizontal="center"/>
    </xf>
    <xf numFmtId="0" fontId="33" fillId="0" borderId="41" xfId="3" applyNumberFormat="1" applyFont="1" applyBorder="1" applyAlignment="1">
      <alignment horizontal="center"/>
    </xf>
    <xf numFmtId="0" fontId="32" fillId="0" borderId="55" xfId="3" applyNumberFormat="1" applyBorder="1" applyAlignment="1">
      <alignment horizontal="center"/>
    </xf>
    <xf numFmtId="0" fontId="33" fillId="0" borderId="19" xfId="3" applyFont="1" applyBorder="1" applyAlignment="1">
      <alignment horizontal="center" vertical="center"/>
    </xf>
    <xf numFmtId="0" fontId="33" fillId="0" borderId="19" xfId="2" applyFont="1" applyBorder="1"/>
    <xf numFmtId="0" fontId="1" fillId="2" borderId="30" xfId="0" applyFont="1" applyFill="1" applyBorder="1" applyAlignment="1">
      <alignment vertical="top" wrapText="1"/>
    </xf>
    <xf numFmtId="0" fontId="1" fillId="2" borderId="41" xfId="0" applyFont="1" applyFill="1" applyBorder="1" applyAlignment="1">
      <alignment vertical="top" wrapText="1"/>
    </xf>
    <xf numFmtId="0" fontId="1" fillId="2" borderId="71" xfId="0" applyFont="1" applyFill="1" applyBorder="1" applyAlignment="1">
      <alignment vertical="top" wrapText="1"/>
    </xf>
    <xf numFmtId="0" fontId="1" fillId="2" borderId="40" xfId="0" applyFont="1" applyFill="1" applyBorder="1" applyAlignment="1">
      <alignment vertical="top" wrapText="1"/>
    </xf>
    <xf numFmtId="0" fontId="0" fillId="0" borderId="5" xfId="0" applyBorder="1" applyProtection="1">
      <protection locked="0"/>
    </xf>
    <xf numFmtId="0" fontId="31" fillId="0" borderId="0" xfId="0" applyFont="1" applyAlignment="1">
      <alignment vertical="center"/>
    </xf>
    <xf numFmtId="0" fontId="31" fillId="0" borderId="0" xfId="0" applyFont="1"/>
    <xf numFmtId="0" fontId="1" fillId="2" borderId="74" xfId="0" applyFont="1" applyFill="1" applyBorder="1" applyAlignment="1">
      <alignment vertical="top" wrapText="1"/>
    </xf>
    <xf numFmtId="0" fontId="1" fillId="2" borderId="46" xfId="0" applyFont="1" applyFill="1" applyBorder="1" applyAlignment="1">
      <alignment vertical="top" wrapText="1"/>
    </xf>
    <xf numFmtId="0" fontId="33" fillId="4" borderId="8" xfId="0" applyFont="1" applyFill="1" applyBorder="1" applyAlignment="1" applyProtection="1">
      <alignment horizontal="center" vertical="center"/>
      <protection locked="0"/>
    </xf>
    <xf numFmtId="0" fontId="64" fillId="0" borderId="52" xfId="0" applyFont="1" applyBorder="1"/>
    <xf numFmtId="0" fontId="64" fillId="0" borderId="0" xfId="0" applyFont="1"/>
    <xf numFmtId="0" fontId="64" fillId="0" borderId="44" xfId="0" applyFont="1" applyBorder="1"/>
    <xf numFmtId="0" fontId="1" fillId="2" borderId="26" xfId="0" applyFont="1" applyFill="1" applyBorder="1" applyAlignment="1">
      <alignment vertical="top" wrapText="1"/>
    </xf>
    <xf numFmtId="0" fontId="1" fillId="2" borderId="38" xfId="0" applyFont="1" applyFill="1" applyBorder="1" applyAlignment="1">
      <alignment vertical="top" wrapText="1"/>
    </xf>
    <xf numFmtId="0" fontId="1" fillId="2" borderId="27" xfId="0" applyFont="1" applyFill="1" applyBorder="1" applyAlignment="1">
      <alignment vertical="top" wrapText="1"/>
    </xf>
    <xf numFmtId="0" fontId="1" fillId="13" borderId="15" xfId="1" applyFont="1" applyFill="1" applyBorder="1"/>
    <xf numFmtId="0" fontId="2" fillId="13" borderId="52" xfId="1" applyFont="1" applyFill="1" applyBorder="1"/>
    <xf numFmtId="0" fontId="33" fillId="0" borderId="0" xfId="3" applyFont="1" applyBorder="1" applyAlignment="1">
      <alignment horizontal="left"/>
    </xf>
    <xf numFmtId="0" fontId="33" fillId="0" borderId="0" xfId="3" applyFont="1" applyFill="1" applyBorder="1" applyAlignment="1">
      <alignment horizontal="left"/>
    </xf>
    <xf numFmtId="0" fontId="4" fillId="13" borderId="0" xfId="1" applyFill="1"/>
    <xf numFmtId="0" fontId="1" fillId="13" borderId="0" xfId="1" applyFont="1" applyFill="1"/>
    <xf numFmtId="0" fontId="0" fillId="13" borderId="1" xfId="0" applyFill="1" applyBorder="1"/>
    <xf numFmtId="0" fontId="2" fillId="0" borderId="0" xfId="1" applyFont="1" applyAlignment="1">
      <alignment horizontal="center"/>
    </xf>
    <xf numFmtId="0" fontId="1" fillId="0" borderId="44" xfId="1" applyFont="1" applyBorder="1"/>
    <xf numFmtId="0" fontId="16" fillId="0" borderId="44" xfId="0" applyFont="1" applyBorder="1" applyAlignment="1">
      <alignment vertical="center"/>
    </xf>
    <xf numFmtId="0" fontId="1" fillId="0" borderId="44" xfId="1" applyFont="1" applyBorder="1" applyAlignment="1">
      <alignment wrapText="1"/>
    </xf>
    <xf numFmtId="0" fontId="4" fillId="13" borderId="0" xfId="1" applyFill="1" applyAlignment="1">
      <alignment horizontal="left"/>
    </xf>
    <xf numFmtId="0" fontId="20" fillId="13" borderId="0" xfId="0" applyFont="1" applyFill="1" applyAlignment="1">
      <alignment horizontal="right" vertical="center"/>
    </xf>
    <xf numFmtId="0" fontId="32" fillId="18" borderId="33" xfId="4" applyNumberFormat="1" applyFill="1" applyBorder="1"/>
    <xf numFmtId="0" fontId="32" fillId="18" borderId="38" xfId="4" applyNumberFormat="1" applyFill="1" applyBorder="1"/>
    <xf numFmtId="0" fontId="33" fillId="0" borderId="11" xfId="4" applyFont="1" applyBorder="1" applyAlignment="1">
      <alignment horizontal="right" vertical="center"/>
    </xf>
    <xf numFmtId="0" fontId="1" fillId="0" borderId="5" xfId="0" applyFont="1" applyBorder="1" applyAlignment="1">
      <alignment vertical="top" wrapText="1"/>
    </xf>
    <xf numFmtId="0" fontId="33" fillId="22" borderId="8" xfId="0" applyFont="1" applyFill="1" applyBorder="1" applyProtection="1">
      <protection locked="0"/>
    </xf>
    <xf numFmtId="0" fontId="1" fillId="0" borderId="0" xfId="0" applyFont="1" applyAlignment="1">
      <alignment horizontal="center" vertical="top" wrapText="1"/>
    </xf>
    <xf numFmtId="0" fontId="6" fillId="0" borderId="0" xfId="0" applyFont="1" applyAlignment="1">
      <alignment horizontal="left" vertical="center"/>
    </xf>
    <xf numFmtId="0" fontId="6" fillId="18" borderId="115" xfId="1" applyFont="1" applyFill="1" applyBorder="1" applyAlignment="1">
      <alignment horizontal="center"/>
    </xf>
    <xf numFmtId="0" fontId="33" fillId="10" borderId="52" xfId="1" applyFont="1" applyFill="1" applyBorder="1" applyAlignment="1">
      <alignment horizontal="center" wrapText="1"/>
    </xf>
    <xf numFmtId="0" fontId="33" fillId="10" borderId="0" xfId="1" applyFont="1" applyFill="1" applyAlignment="1">
      <alignment horizontal="center" wrapText="1"/>
    </xf>
    <xf numFmtId="0" fontId="6" fillId="13" borderId="0" xfId="1" applyFont="1" applyFill="1" applyAlignment="1">
      <alignment horizontal="center"/>
    </xf>
    <xf numFmtId="20" fontId="16" fillId="0" borderId="116" xfId="1" applyNumberFormat="1" applyFont="1" applyBorder="1" applyAlignment="1">
      <alignment horizontal="center"/>
    </xf>
    <xf numFmtId="20" fontId="16" fillId="0" borderId="117" xfId="1" applyNumberFormat="1" applyFont="1" applyBorder="1" applyAlignment="1">
      <alignment horizontal="center"/>
    </xf>
    <xf numFmtId="0" fontId="39" fillId="13" borderId="118" xfId="1" applyFont="1" applyFill="1" applyBorder="1" applyAlignment="1">
      <alignment horizontal="center"/>
    </xf>
    <xf numFmtId="0" fontId="6" fillId="0" borderId="118" xfId="1" applyFont="1" applyBorder="1" applyAlignment="1">
      <alignment horizontal="center"/>
    </xf>
    <xf numFmtId="0" fontId="32" fillId="18" borderId="34" xfId="3" applyNumberFormat="1" applyFill="1" applyBorder="1"/>
    <xf numFmtId="164" fontId="32" fillId="18" borderId="41" xfId="3" applyNumberFormat="1" applyFill="1" applyBorder="1" applyAlignment="1">
      <alignment horizontal="center"/>
    </xf>
    <xf numFmtId="0" fontId="32" fillId="0" borderId="55" xfId="3" applyNumberFormat="1" applyBorder="1" applyAlignment="1">
      <alignment horizontal="left" vertical="center"/>
    </xf>
    <xf numFmtId="164" fontId="33" fillId="0" borderId="8" xfId="3" applyNumberFormat="1" applyFont="1" applyFill="1" applyBorder="1" applyAlignment="1">
      <alignment horizontal="center" vertical="center"/>
    </xf>
    <xf numFmtId="0" fontId="32" fillId="0" borderId="33" xfId="3" applyNumberFormat="1" applyFill="1" applyBorder="1" applyAlignment="1">
      <alignment horizontal="right" vertical="center"/>
    </xf>
    <xf numFmtId="2" fontId="33" fillId="0" borderId="55" xfId="3" applyNumberFormat="1" applyFont="1" applyFill="1" applyBorder="1" applyAlignment="1">
      <alignment horizontal="center" vertical="center"/>
    </xf>
    <xf numFmtId="164" fontId="33" fillId="0" borderId="55" xfId="3" applyNumberFormat="1" applyFont="1" applyFill="1" applyBorder="1" applyAlignment="1">
      <alignment horizontal="center" vertical="center"/>
    </xf>
    <xf numFmtId="164" fontId="32" fillId="0" borderId="8" xfId="3" applyNumberFormat="1" applyFill="1" applyBorder="1" applyAlignment="1">
      <alignment horizontal="center"/>
    </xf>
    <xf numFmtId="2" fontId="32" fillId="0" borderId="8" xfId="3" applyNumberFormat="1" applyFill="1" applyBorder="1" applyAlignment="1">
      <alignment horizontal="center"/>
    </xf>
    <xf numFmtId="0" fontId="37" fillId="0" borderId="0" xfId="0" applyFont="1" applyAlignment="1">
      <alignment horizontal="left" vertical="center"/>
    </xf>
    <xf numFmtId="0" fontId="36" fillId="0" borderId="44" xfId="0" applyFont="1" applyBorder="1" applyAlignment="1">
      <alignment horizontal="left" vertical="top"/>
    </xf>
    <xf numFmtId="0" fontId="1" fillId="0" borderId="0" xfId="0" applyFont="1" applyAlignment="1">
      <alignment wrapText="1"/>
    </xf>
    <xf numFmtId="0" fontId="6" fillId="5" borderId="23" xfId="0" applyFont="1" applyFill="1" applyBorder="1" applyAlignment="1">
      <alignment horizontal="center" vertical="center" wrapText="1"/>
    </xf>
    <xf numFmtId="0" fontId="33" fillId="0" borderId="52" xfId="2" applyFont="1" applyBorder="1"/>
    <xf numFmtId="0" fontId="33" fillId="0" borderId="0" xfId="2" applyFont="1"/>
    <xf numFmtId="0" fontId="32" fillId="0" borderId="52" xfId="2" applyFont="1" applyBorder="1"/>
    <xf numFmtId="165" fontId="32" fillId="0" borderId="0" xfId="2" applyNumberFormat="1" applyFont="1" applyAlignment="1">
      <alignment horizontal="center"/>
    </xf>
    <xf numFmtId="165" fontId="32" fillId="0" borderId="0" xfId="2" applyNumberFormat="1" applyFont="1"/>
    <xf numFmtId="0" fontId="32" fillId="0" borderId="0" xfId="2" applyFont="1"/>
    <xf numFmtId="0" fontId="32" fillId="18" borderId="34" xfId="2" applyFont="1" applyFill="1" applyBorder="1"/>
    <xf numFmtId="0" fontId="6" fillId="5" borderId="11"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6" fillId="5" borderId="55" xfId="0" applyFont="1" applyFill="1" applyBorder="1" applyAlignment="1">
      <alignment horizontal="center" vertical="center" wrapText="1"/>
    </xf>
    <xf numFmtId="0" fontId="6" fillId="5" borderId="63" xfId="0" applyFont="1" applyFill="1" applyBorder="1" applyAlignment="1">
      <alignment horizontal="center" vertical="center" wrapText="1"/>
    </xf>
    <xf numFmtId="0" fontId="1" fillId="0" borderId="15" xfId="0" applyFont="1" applyBorder="1" applyAlignment="1">
      <alignment vertical="top"/>
    </xf>
    <xf numFmtId="0" fontId="1" fillId="0" borderId="44" xfId="0" applyFont="1" applyBorder="1" applyAlignment="1">
      <alignment vertical="top"/>
    </xf>
    <xf numFmtId="0" fontId="61" fillId="0" borderId="0" xfId="0" applyFont="1" applyAlignment="1">
      <alignment horizontal="left" vertical="top" wrapText="1"/>
    </xf>
    <xf numFmtId="0" fontId="1" fillId="0" borderId="0" xfId="0" applyFont="1" applyAlignment="1">
      <alignment horizontal="left" vertical="center" indent="2"/>
    </xf>
    <xf numFmtId="0" fontId="0" fillId="0" borderId="44" xfId="0" applyBorder="1" applyProtection="1">
      <protection locked="0"/>
    </xf>
    <xf numFmtId="0" fontId="31" fillId="0" borderId="44" xfId="0" applyFont="1" applyBorder="1" applyAlignment="1">
      <alignment vertical="center"/>
    </xf>
    <xf numFmtId="0" fontId="31" fillId="0" borderId="44" xfId="0" applyFont="1" applyBorder="1"/>
    <xf numFmtId="0" fontId="63" fillId="0" borderId="0" xfId="0" applyFont="1"/>
    <xf numFmtId="0" fontId="0" fillId="0" borderId="64" xfId="0" applyBorder="1"/>
    <xf numFmtId="0" fontId="1" fillId="0" borderId="19" xfId="0" applyFont="1" applyBorder="1" applyAlignment="1">
      <alignment horizontal="right" vertical="center"/>
    </xf>
    <xf numFmtId="2" fontId="1" fillId="0" borderId="0" xfId="0" applyNumberFormat="1" applyFont="1" applyProtection="1">
      <protection locked="0"/>
    </xf>
    <xf numFmtId="0" fontId="1" fillId="2" borderId="15" xfId="0" applyFont="1" applyFill="1" applyBorder="1" applyAlignment="1">
      <alignment vertical="top" wrapText="1"/>
    </xf>
    <xf numFmtId="0" fontId="1" fillId="2" borderId="32" xfId="0" applyFont="1" applyFill="1" applyBorder="1" applyAlignment="1">
      <alignment vertical="top" wrapText="1"/>
    </xf>
    <xf numFmtId="0" fontId="1" fillId="2" borderId="24" xfId="0" applyFont="1" applyFill="1" applyBorder="1" applyAlignment="1">
      <alignment vertical="top" wrapText="1"/>
    </xf>
    <xf numFmtId="0" fontId="1" fillId="2" borderId="16" xfId="0" applyFont="1" applyFill="1" applyBorder="1" applyAlignment="1">
      <alignment vertical="top" wrapText="1"/>
    </xf>
    <xf numFmtId="0" fontId="1" fillId="2" borderId="17" xfId="0" applyFont="1" applyFill="1" applyBorder="1" applyAlignment="1">
      <alignment vertical="top" wrapText="1"/>
    </xf>
    <xf numFmtId="0" fontId="1" fillId="13" borderId="0" xfId="0" applyFont="1" applyFill="1"/>
    <xf numFmtId="20" fontId="1" fillId="4" borderId="41" xfId="0" applyNumberFormat="1" applyFont="1" applyFill="1" applyBorder="1" applyAlignment="1">
      <alignment horizontal="center" vertical="center" wrapText="1"/>
    </xf>
    <xf numFmtId="20" fontId="1" fillId="4" borderId="121" xfId="0" applyNumberFormat="1" applyFont="1" applyFill="1" applyBorder="1" applyAlignment="1">
      <alignment horizontal="center" vertical="center" wrapText="1"/>
    </xf>
    <xf numFmtId="0" fontId="4" fillId="18" borderId="43" xfId="1" applyFill="1" applyBorder="1"/>
    <xf numFmtId="0" fontId="2" fillId="13" borderId="23" xfId="1" applyFont="1" applyFill="1" applyBorder="1"/>
    <xf numFmtId="0" fontId="2" fillId="13" borderId="12" xfId="0" applyFont="1" applyFill="1" applyBorder="1" applyAlignment="1">
      <alignment horizontal="center" vertical="center" wrapText="1"/>
    </xf>
    <xf numFmtId="0" fontId="56" fillId="2" borderId="23" xfId="0" applyFont="1" applyFill="1" applyBorder="1" applyAlignment="1">
      <alignment horizontal="center" vertical="center" wrapText="1"/>
    </xf>
    <xf numFmtId="0" fontId="56" fillId="0" borderId="0" xfId="0" applyFont="1" applyAlignment="1">
      <alignment horizontal="center" vertical="center" wrapText="1"/>
    </xf>
    <xf numFmtId="0" fontId="1" fillId="0" borderId="12" xfId="0" applyFont="1" applyBorder="1" applyAlignment="1">
      <alignment horizontal="center" vertical="center" wrapText="1"/>
    </xf>
    <xf numFmtId="0" fontId="60" fillId="0" borderId="55" xfId="0" applyFont="1" applyBorder="1" applyAlignment="1">
      <alignment horizontal="left"/>
    </xf>
    <xf numFmtId="0" fontId="11" fillId="0" borderId="0" xfId="0" applyFont="1" applyAlignment="1">
      <alignment vertical="center" wrapText="1"/>
    </xf>
    <xf numFmtId="0" fontId="20" fillId="0" borderId="0" xfId="0" applyFont="1" applyAlignment="1">
      <alignment horizontal="center" vertical="top" wrapText="1"/>
    </xf>
    <xf numFmtId="0" fontId="6" fillId="2" borderId="51" xfId="0" applyFont="1" applyFill="1" applyBorder="1" applyAlignment="1">
      <alignment horizontal="center" vertical="center" wrapText="1"/>
    </xf>
    <xf numFmtId="0" fontId="6" fillId="2" borderId="41" xfId="0" applyFont="1" applyFill="1" applyBorder="1" applyAlignment="1">
      <alignment horizontal="center" vertical="center" wrapText="1"/>
    </xf>
    <xf numFmtId="15" fontId="1" fillId="11" borderId="14" xfId="0" applyNumberFormat="1" applyFont="1" applyFill="1" applyBorder="1" applyAlignment="1">
      <alignment horizontal="center" vertical="center" wrapText="1"/>
    </xf>
    <xf numFmtId="20" fontId="1" fillId="11" borderId="7" xfId="0" applyNumberFormat="1" applyFont="1" applyFill="1" applyBorder="1" applyAlignment="1">
      <alignment horizontal="center" vertical="center" wrapText="1"/>
    </xf>
    <xf numFmtId="20" fontId="1" fillId="11" borderId="33" xfId="0" applyNumberFormat="1" applyFont="1" applyFill="1" applyBorder="1" applyAlignment="1">
      <alignment horizontal="center" vertical="center" wrapText="1"/>
    </xf>
    <xf numFmtId="0" fontId="12" fillId="12" borderId="124"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71" xfId="0" applyFont="1" applyFill="1" applyBorder="1" applyAlignment="1">
      <alignment horizontal="center" vertical="center" wrapText="1"/>
    </xf>
    <xf numFmtId="0" fontId="12" fillId="12" borderId="71" xfId="0" applyFont="1" applyFill="1" applyBorder="1" applyAlignment="1">
      <alignment horizontal="center" vertical="center" wrapText="1"/>
    </xf>
    <xf numFmtId="0" fontId="6" fillId="2" borderId="55" xfId="0" applyFont="1" applyFill="1" applyBorder="1" applyAlignment="1">
      <alignment horizontal="center" vertical="center" wrapText="1"/>
    </xf>
    <xf numFmtId="0" fontId="12" fillId="12" borderId="69"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71" xfId="0" applyFont="1" applyFill="1" applyBorder="1" applyAlignment="1">
      <alignment horizontal="center" vertical="center" wrapText="1"/>
    </xf>
    <xf numFmtId="20" fontId="1" fillId="11" borderId="14" xfId="0" applyNumberFormat="1" applyFont="1" applyFill="1" applyBorder="1" applyAlignment="1">
      <alignment horizontal="center" vertical="center" wrapText="1"/>
    </xf>
    <xf numFmtId="0" fontId="12" fillId="12" borderId="39" xfId="0" applyFont="1" applyFill="1" applyBorder="1" applyAlignment="1">
      <alignment horizontal="center" vertical="center" wrapText="1"/>
    </xf>
    <xf numFmtId="20" fontId="1" fillId="11" borderId="9" xfId="0" applyNumberFormat="1" applyFont="1" applyFill="1" applyBorder="1" applyAlignment="1">
      <alignment horizontal="center" vertical="center" wrapText="1"/>
    </xf>
    <xf numFmtId="20" fontId="1" fillId="11" borderId="114" xfId="0" applyNumberFormat="1" applyFont="1" applyFill="1" applyBorder="1" applyAlignment="1">
      <alignment horizontal="center" vertical="center" wrapText="1"/>
    </xf>
    <xf numFmtId="0" fontId="0" fillId="0" borderId="3" xfId="0" applyBorder="1"/>
    <xf numFmtId="15" fontId="1" fillId="11" borderId="73" xfId="0" applyNumberFormat="1" applyFont="1" applyFill="1" applyBorder="1" applyAlignment="1">
      <alignment horizontal="center" vertical="center" wrapText="1"/>
    </xf>
    <xf numFmtId="15" fontId="1" fillId="11" borderId="7" xfId="0" applyNumberFormat="1" applyFont="1" applyFill="1" applyBorder="1" applyAlignment="1">
      <alignment horizontal="center" vertical="center" wrapText="1"/>
    </xf>
    <xf numFmtId="20" fontId="1" fillId="11" borderId="26" xfId="0" applyNumberFormat="1" applyFont="1" applyFill="1" applyBorder="1" applyAlignment="1">
      <alignment horizontal="center" vertical="center" wrapText="1"/>
    </xf>
    <xf numFmtId="0" fontId="12" fillId="12" borderId="14" xfId="0" applyFont="1" applyFill="1" applyBorder="1" applyAlignment="1">
      <alignment horizontal="center" vertical="center" wrapText="1"/>
    </xf>
    <xf numFmtId="0" fontId="8" fillId="0" borderId="20" xfId="0" applyFont="1" applyBorder="1" applyAlignment="1">
      <alignment horizontal="left" vertical="center" wrapText="1"/>
    </xf>
    <xf numFmtId="0" fontId="6" fillId="0" borderId="54" xfId="0" applyFont="1" applyBorder="1" applyAlignment="1">
      <alignment horizontal="center" vertical="center" wrapText="1"/>
    </xf>
    <xf numFmtId="0" fontId="6" fillId="0" borderId="18" xfId="0" applyFont="1" applyBorder="1" applyAlignment="1">
      <alignment horizontal="center" vertical="center" wrapText="1"/>
    </xf>
    <xf numFmtId="0" fontId="53" fillId="24" borderId="23" xfId="0" applyFont="1" applyFill="1" applyBorder="1" applyAlignment="1">
      <alignment vertical="center" wrapText="1"/>
    </xf>
    <xf numFmtId="0" fontId="53" fillId="24" borderId="43" xfId="0" applyFont="1" applyFill="1" applyBorder="1" applyAlignment="1">
      <alignment vertical="center" wrapText="1"/>
    </xf>
    <xf numFmtId="0" fontId="11" fillId="0" borderId="64" xfId="0" applyFont="1" applyBorder="1" applyAlignment="1">
      <alignment vertical="center" wrapText="1"/>
    </xf>
    <xf numFmtId="0" fontId="6" fillId="0" borderId="44" xfId="0" applyFont="1" applyBorder="1" applyAlignment="1">
      <alignment horizontal="center" vertical="center" wrapText="1"/>
    </xf>
    <xf numFmtId="0" fontId="43" fillId="0" borderId="44" xfId="0" applyFont="1" applyBorder="1" applyAlignment="1">
      <alignment horizontal="center" vertical="center" wrapText="1"/>
    </xf>
    <xf numFmtId="0" fontId="11" fillId="0" borderId="13" xfId="0" applyFont="1" applyBorder="1" applyAlignment="1">
      <alignment vertical="center" wrapText="1"/>
    </xf>
    <xf numFmtId="0" fontId="65" fillId="0" borderId="54" xfId="0" applyFont="1" applyBorder="1" applyAlignment="1">
      <alignment horizontal="center" vertical="center" wrapText="1"/>
    </xf>
    <xf numFmtId="0" fontId="11" fillId="0" borderId="54" xfId="0" applyFont="1" applyBorder="1" applyAlignment="1">
      <alignment vertical="center" wrapText="1"/>
    </xf>
    <xf numFmtId="0" fontId="6" fillId="0" borderId="13" xfId="0" applyFont="1" applyBorder="1" applyAlignment="1">
      <alignment vertical="center" wrapText="1"/>
    </xf>
    <xf numFmtId="0" fontId="33" fillId="13" borderId="0" xfId="4" applyFont="1" applyFill="1" applyBorder="1" applyAlignment="1">
      <alignment horizontal="right" vertical="top"/>
    </xf>
    <xf numFmtId="0" fontId="33" fillId="0" borderId="5" xfId="4" applyFont="1" applyBorder="1" applyAlignment="1">
      <alignment horizontal="center" vertical="center"/>
    </xf>
    <xf numFmtId="0" fontId="33" fillId="13" borderId="0" xfId="3" applyFont="1" applyFill="1" applyBorder="1" applyAlignment="1">
      <alignment horizontal="left"/>
    </xf>
    <xf numFmtId="0" fontId="43" fillId="0" borderId="54" xfId="0" applyFont="1" applyBorder="1" applyAlignment="1">
      <alignment horizontal="center" vertical="center" wrapText="1"/>
    </xf>
    <xf numFmtId="0" fontId="6" fillId="0" borderId="54" xfId="0" applyFont="1" applyBorder="1" applyAlignment="1">
      <alignment vertical="center" wrapText="1"/>
    </xf>
    <xf numFmtId="0" fontId="11" fillId="18" borderId="54" xfId="0" applyFont="1" applyFill="1" applyBorder="1" applyAlignment="1">
      <alignment horizontal="center" vertical="center" wrapText="1"/>
    </xf>
    <xf numFmtId="0" fontId="33" fillId="13" borderId="5" xfId="4" applyFont="1" applyFill="1" applyBorder="1" applyAlignment="1">
      <alignment horizontal="right" vertical="center"/>
    </xf>
    <xf numFmtId="0" fontId="32" fillId="13" borderId="6" xfId="4" applyFill="1" applyBorder="1"/>
    <xf numFmtId="0" fontId="2" fillId="6" borderId="12" xfId="0" applyFont="1" applyFill="1" applyBorder="1" applyAlignment="1">
      <alignment horizontal="center" vertical="center" wrapText="1"/>
    </xf>
    <xf numFmtId="0" fontId="2" fillId="6" borderId="64" xfId="0" applyFont="1" applyFill="1" applyBorder="1" applyAlignment="1">
      <alignment horizontal="center" vertical="center"/>
    </xf>
    <xf numFmtId="0" fontId="2" fillId="6" borderId="64"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64" xfId="0" applyFont="1" applyFill="1" applyBorder="1" applyAlignment="1">
      <alignment horizontal="center" vertical="center"/>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0" fillId="4" borderId="13" xfId="0" applyFill="1" applyBorder="1" applyAlignment="1">
      <alignment horizontal="center" vertical="center"/>
    </xf>
    <xf numFmtId="0" fontId="2" fillId="0" borderId="22" xfId="0" applyFont="1" applyBorder="1" applyAlignment="1">
      <alignment horizontal="center"/>
    </xf>
    <xf numFmtId="0" fontId="2" fillId="0" borderId="3" xfId="0" applyFont="1" applyBorder="1" applyAlignment="1">
      <alignment horizontal="center"/>
    </xf>
    <xf numFmtId="0" fontId="2" fillId="0" borderId="43" xfId="0" applyFont="1" applyBorder="1" applyAlignment="1">
      <alignment horizontal="center"/>
    </xf>
    <xf numFmtId="0" fontId="20" fillId="0" borderId="2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3" xfId="0" applyFont="1" applyBorder="1" applyAlignment="1">
      <alignment horizontal="center" vertical="center" wrapText="1"/>
    </xf>
    <xf numFmtId="0" fontId="2" fillId="14" borderId="12" xfId="0" applyFont="1" applyFill="1" applyBorder="1" applyAlignment="1">
      <alignment horizontal="center" vertical="center" wrapText="1"/>
    </xf>
    <xf numFmtId="0" fontId="2" fillId="14" borderId="64" xfId="0" applyFont="1" applyFill="1" applyBorder="1" applyAlignment="1">
      <alignment horizontal="center" vertical="center" wrapText="1"/>
    </xf>
    <xf numFmtId="0" fontId="2" fillId="6" borderId="12" xfId="0" applyFont="1" applyFill="1" applyBorder="1" applyAlignment="1">
      <alignment horizontal="center" vertical="center"/>
    </xf>
    <xf numFmtId="0" fontId="2" fillId="9" borderId="12" xfId="0" applyFont="1" applyFill="1" applyBorder="1" applyAlignment="1">
      <alignment horizontal="center" vertical="center"/>
    </xf>
    <xf numFmtId="0" fontId="2" fillId="9" borderId="13" xfId="0" applyFont="1" applyFill="1" applyBorder="1" applyAlignment="1">
      <alignment horizontal="center" vertical="center"/>
    </xf>
    <xf numFmtId="0" fontId="2" fillId="8" borderId="12" xfId="0" applyFont="1" applyFill="1" applyBorder="1" applyAlignment="1">
      <alignment horizontal="center" vertical="center" wrapText="1"/>
    </xf>
    <xf numFmtId="0" fontId="2" fillId="8" borderId="64"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64"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2" fillId="6" borderId="22" xfId="0" applyFont="1" applyFill="1" applyBorder="1" applyAlignment="1">
      <alignment horizontal="center"/>
    </xf>
    <xf numFmtId="0" fontId="2" fillId="6" borderId="3" xfId="0" applyFont="1" applyFill="1" applyBorder="1" applyAlignment="1">
      <alignment horizontal="center"/>
    </xf>
    <xf numFmtId="0" fontId="2" fillId="6" borderId="43" xfId="0" applyFont="1" applyFill="1" applyBorder="1" applyAlignment="1">
      <alignment horizontal="center"/>
    </xf>
    <xf numFmtId="0" fontId="2" fillId="7" borderId="22" xfId="0" applyFont="1" applyFill="1" applyBorder="1" applyAlignment="1">
      <alignment horizontal="center"/>
    </xf>
    <xf numFmtId="0" fontId="2" fillId="7" borderId="3" xfId="0" applyFont="1" applyFill="1" applyBorder="1" applyAlignment="1">
      <alignment horizontal="center"/>
    </xf>
    <xf numFmtId="0" fontId="2" fillId="7" borderId="43" xfId="0" applyFont="1" applyFill="1" applyBorder="1" applyAlignment="1">
      <alignment horizontal="center"/>
    </xf>
    <xf numFmtId="0" fontId="2" fillId="17" borderId="12" xfId="0" applyFont="1" applyFill="1" applyBorder="1" applyAlignment="1">
      <alignment horizontal="center" vertical="center" wrapText="1"/>
    </xf>
    <xf numFmtId="0" fontId="2" fillId="17" borderId="64" xfId="0" applyFont="1" applyFill="1" applyBorder="1" applyAlignment="1">
      <alignment horizontal="center" vertical="center" wrapText="1"/>
    </xf>
    <xf numFmtId="0" fontId="1" fillId="0" borderId="0" xfId="0" applyFont="1" applyAlignment="1">
      <alignment horizontal="left" vertical="center" wrapText="1"/>
    </xf>
    <xf numFmtId="0" fontId="42" fillId="0" borderId="0" xfId="0" applyFont="1" applyAlignment="1">
      <alignment horizontal="left" wrapText="1"/>
    </xf>
    <xf numFmtId="0" fontId="0" fillId="0" borderId="0" xfId="0" applyAlignment="1">
      <alignment horizontal="left" vertical="center" wrapText="1"/>
    </xf>
    <xf numFmtId="0" fontId="1" fillId="0" borderId="0" xfId="0" applyFont="1" applyAlignment="1">
      <alignment horizontal="left" vertical="center"/>
    </xf>
    <xf numFmtId="0" fontId="11" fillId="0" borderId="12" xfId="0" applyFont="1" applyBorder="1" applyAlignment="1">
      <alignment vertical="center" wrapText="1"/>
    </xf>
    <xf numFmtId="0" fontId="11" fillId="0" borderId="13" xfId="0" applyFont="1" applyBorder="1" applyAlignment="1">
      <alignmen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13" xfId="0" applyFont="1" applyBorder="1" applyAlignment="1">
      <alignment horizontal="center" vertical="center" wrapText="1"/>
    </xf>
    <xf numFmtId="0" fontId="11" fillId="18" borderId="12" xfId="0" applyFont="1" applyFill="1" applyBorder="1" applyAlignment="1">
      <alignment horizontal="center" vertical="center" wrapText="1"/>
    </xf>
    <xf numFmtId="0" fontId="11" fillId="18" borderId="13" xfId="0" applyFont="1" applyFill="1" applyBorder="1" applyAlignment="1">
      <alignment horizontal="center"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43" fillId="0" borderId="12" xfId="0" applyFont="1" applyBorder="1" applyAlignment="1">
      <alignment vertical="center" wrapText="1"/>
    </xf>
    <xf numFmtId="0" fontId="43" fillId="0" borderId="64" xfId="0" applyFont="1" applyBorder="1" applyAlignment="1">
      <alignment vertical="center" wrapText="1"/>
    </xf>
    <xf numFmtId="0" fontId="43" fillId="0" borderId="13" xfId="0" applyFont="1" applyBorder="1" applyAlignment="1">
      <alignment vertical="center" wrapText="1"/>
    </xf>
    <xf numFmtId="0" fontId="11" fillId="0" borderId="64" xfId="0" applyFont="1" applyBorder="1" applyAlignment="1">
      <alignment vertical="center" wrapText="1"/>
    </xf>
    <xf numFmtId="0" fontId="43" fillId="0" borderId="64" xfId="0" applyFont="1" applyBorder="1" applyAlignment="1">
      <alignment horizontal="center" vertical="center" wrapText="1"/>
    </xf>
    <xf numFmtId="0" fontId="11" fillId="18" borderId="64" xfId="0" applyFont="1" applyFill="1" applyBorder="1" applyAlignment="1">
      <alignment horizontal="center" vertical="center" wrapText="1"/>
    </xf>
    <xf numFmtId="0" fontId="6" fillId="0" borderId="64" xfId="0" applyFont="1" applyBorder="1" applyAlignment="1">
      <alignment vertical="center" wrapText="1"/>
    </xf>
    <xf numFmtId="0" fontId="6" fillId="0" borderId="64" xfId="0" applyFont="1" applyBorder="1" applyAlignment="1">
      <alignment horizontal="center" vertical="center" wrapText="1"/>
    </xf>
    <xf numFmtId="0" fontId="6" fillId="0" borderId="64" xfId="0" applyFont="1" applyBorder="1" applyAlignment="1">
      <alignment horizontal="left" vertical="center" wrapText="1"/>
    </xf>
    <xf numFmtId="0" fontId="32" fillId="13" borderId="0" xfId="4" applyNumberFormat="1" applyFill="1" applyBorder="1" applyAlignment="1">
      <alignment horizontal="left" vertical="top" wrapText="1"/>
    </xf>
    <xf numFmtId="0" fontId="33" fillId="0" borderId="22" xfId="4" applyFont="1" applyBorder="1" applyAlignment="1">
      <alignment horizontal="center" vertical="center"/>
    </xf>
    <xf numFmtId="0" fontId="33" fillId="0" borderId="43" xfId="4" applyFont="1" applyBorder="1" applyAlignment="1">
      <alignment horizontal="center" vertical="center"/>
    </xf>
    <xf numFmtId="0" fontId="33" fillId="13" borderId="18" xfId="4" quotePrefix="1" applyNumberFormat="1" applyFont="1" applyFill="1" applyBorder="1" applyAlignment="1">
      <alignment horizontal="center" vertical="center" wrapText="1"/>
    </xf>
    <xf numFmtId="0" fontId="33" fillId="13" borderId="44" xfId="4" quotePrefix="1" applyNumberFormat="1" applyFont="1" applyFill="1" applyBorder="1" applyAlignment="1">
      <alignment horizontal="center" vertical="center" wrapText="1"/>
    </xf>
    <xf numFmtId="0" fontId="33" fillId="13" borderId="0" xfId="4" applyNumberFormat="1" applyFont="1" applyFill="1" applyBorder="1" applyAlignment="1">
      <alignment horizontal="center"/>
    </xf>
    <xf numFmtId="0" fontId="2" fillId="0" borderId="12" xfId="0" applyFont="1" applyBorder="1" applyAlignment="1">
      <alignment horizontal="center" vertical="top" wrapText="1"/>
    </xf>
    <xf numFmtId="0" fontId="0" fillId="0" borderId="13" xfId="0" applyBorder="1" applyAlignment="1">
      <alignment horizontal="center" vertical="top" wrapText="1"/>
    </xf>
    <xf numFmtId="0" fontId="6" fillId="13" borderId="2" xfId="0" applyFont="1" applyFill="1" applyBorder="1" applyAlignment="1">
      <alignment horizontal="center" vertical="center" wrapText="1"/>
    </xf>
    <xf numFmtId="0" fontId="6" fillId="13" borderId="43" xfId="0" applyFont="1" applyFill="1" applyBorder="1" applyAlignment="1">
      <alignment horizontal="center" vertical="center" wrapText="1"/>
    </xf>
    <xf numFmtId="0" fontId="6" fillId="13" borderId="22" xfId="0" applyFont="1" applyFill="1" applyBorder="1" applyAlignment="1">
      <alignment horizontal="center" vertical="center" wrapText="1"/>
    </xf>
    <xf numFmtId="0" fontId="0" fillId="13" borderId="43" xfId="0" applyFill="1" applyBorder="1" applyAlignment="1">
      <alignment horizontal="center" vertical="center" wrapText="1"/>
    </xf>
    <xf numFmtId="0" fontId="42" fillId="0" borderId="65" xfId="0" applyFont="1" applyBorder="1" applyAlignment="1">
      <alignment vertical="center" textRotation="90" wrapText="1"/>
    </xf>
    <xf numFmtId="0" fontId="0" fillId="0" borderId="66" xfId="0" applyBorder="1" applyAlignment="1">
      <alignment vertical="center" textRotation="90" wrapText="1"/>
    </xf>
    <xf numFmtId="0" fontId="0" fillId="0" borderId="67" xfId="0" applyBorder="1" applyAlignment="1">
      <alignment vertical="center" textRotation="90" wrapText="1"/>
    </xf>
    <xf numFmtId="0" fontId="6" fillId="0" borderId="1" xfId="0" applyFont="1" applyBorder="1" applyAlignment="1">
      <alignment vertical="top" wrapText="1"/>
    </xf>
    <xf numFmtId="0" fontId="0" fillId="0" borderId="18" xfId="0" applyBorder="1" applyAlignment="1">
      <alignment vertical="top" wrapText="1"/>
    </xf>
    <xf numFmtId="0" fontId="6" fillId="0" borderId="2" xfId="0" applyFont="1" applyBorder="1" applyAlignment="1">
      <alignment vertical="top" wrapText="1"/>
    </xf>
    <xf numFmtId="0" fontId="0" fillId="0" borderId="54" xfId="0" applyBorder="1" applyAlignment="1">
      <alignment vertical="top" wrapText="1"/>
    </xf>
    <xf numFmtId="0" fontId="2" fillId="2" borderId="3" xfId="0" applyFont="1" applyFill="1" applyBorder="1" applyAlignment="1">
      <alignment vertical="top" wrapText="1"/>
    </xf>
    <xf numFmtId="0" fontId="0" fillId="0" borderId="3" xfId="0" applyBorder="1" applyAlignment="1">
      <alignment vertical="top" wrapText="1"/>
    </xf>
    <xf numFmtId="0" fontId="0" fillId="0" borderId="43" xfId="0" applyBorder="1" applyAlignment="1">
      <alignment vertical="top" wrapText="1"/>
    </xf>
    <xf numFmtId="0" fontId="1" fillId="2" borderId="22" xfId="0" applyFont="1" applyFill="1" applyBorder="1" applyAlignment="1">
      <alignment vertical="top" wrapText="1"/>
    </xf>
    <xf numFmtId="0" fontId="43" fillId="0" borderId="22" xfId="0" applyFont="1" applyBorder="1" applyAlignment="1">
      <alignment horizontal="center" vertical="center" wrapText="1"/>
    </xf>
    <xf numFmtId="0" fontId="6" fillId="0" borderId="43" xfId="0" applyFont="1" applyBorder="1" applyAlignment="1">
      <alignment horizontal="center" vertical="center" wrapText="1"/>
    </xf>
    <xf numFmtId="0" fontId="11" fillId="0" borderId="36" xfId="0" applyFont="1" applyBorder="1" applyAlignment="1">
      <alignment horizontal="center" vertical="center" wrapText="1"/>
    </xf>
    <xf numFmtId="0" fontId="6" fillId="0" borderId="21" xfId="0" applyFont="1" applyBorder="1" applyAlignment="1">
      <alignment horizontal="center" vertical="center" wrapText="1"/>
    </xf>
    <xf numFmtId="0" fontId="20" fillId="0" borderId="22" xfId="0" applyFont="1" applyBorder="1" applyAlignment="1">
      <alignment horizontal="center" vertical="top" wrapText="1"/>
    </xf>
    <xf numFmtId="0" fontId="20" fillId="0" borderId="3" xfId="0" applyFont="1" applyBorder="1" applyAlignment="1">
      <alignment horizontal="center" vertical="top" wrapText="1"/>
    </xf>
    <xf numFmtId="0" fontId="20" fillId="0" borderId="43" xfId="0" applyFont="1" applyBorder="1" applyAlignment="1">
      <alignment horizontal="center" vertical="top" wrapText="1"/>
    </xf>
    <xf numFmtId="0" fontId="11" fillId="0" borderId="22" xfId="0" applyFont="1" applyBorder="1" applyAlignment="1">
      <alignment horizontal="center" vertical="center" wrapText="1"/>
    </xf>
    <xf numFmtId="0" fontId="2" fillId="0" borderId="96" xfId="0" applyFont="1" applyBorder="1" applyAlignment="1">
      <alignment horizontal="center" vertical="center" textRotation="90"/>
    </xf>
    <xf numFmtId="0" fontId="2" fillId="0" borderId="97" xfId="0" applyFont="1" applyBorder="1" applyAlignment="1">
      <alignment horizontal="center" vertical="center" textRotation="90"/>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2" fillId="0" borderId="95" xfId="0" applyFont="1" applyBorder="1" applyAlignment="1">
      <alignment horizontal="center" vertical="center" textRotation="90"/>
    </xf>
    <xf numFmtId="0" fontId="6" fillId="0" borderId="22" xfId="0" applyFont="1" applyBorder="1" applyAlignment="1">
      <alignment horizontal="center" vertical="center" wrapText="1"/>
    </xf>
    <xf numFmtId="0" fontId="6" fillId="0" borderId="1" xfId="0" applyFont="1" applyBorder="1" applyAlignment="1">
      <alignment horizontal="center" vertical="center" wrapText="1"/>
    </xf>
    <xf numFmtId="0" fontId="0" fillId="0" borderId="3" xfId="0" applyBorder="1" applyAlignment="1">
      <alignment horizontal="center" wrapText="1"/>
    </xf>
    <xf numFmtId="0" fontId="0" fillId="0" borderId="43" xfId="0" applyBorder="1" applyAlignment="1">
      <alignment horizontal="center" wrapText="1"/>
    </xf>
    <xf numFmtId="0" fontId="60" fillId="0" borderId="34" xfId="1" applyFont="1" applyBorder="1" applyAlignment="1">
      <alignment horizontal="center" wrapText="1"/>
    </xf>
    <xf numFmtId="0" fontId="60" fillId="0" borderId="55" xfId="1" applyFont="1" applyBorder="1" applyAlignment="1">
      <alignment horizontal="center" wrapText="1"/>
    </xf>
    <xf numFmtId="0" fontId="60" fillId="0" borderId="41" xfId="1" applyFont="1" applyBorder="1" applyAlignment="1">
      <alignment horizontal="center" wrapText="1"/>
    </xf>
    <xf numFmtId="20" fontId="6" fillId="18" borderId="36" xfId="1" applyNumberFormat="1" applyFont="1" applyFill="1" applyBorder="1" applyAlignment="1">
      <alignment horizontal="center"/>
    </xf>
    <xf numFmtId="20" fontId="6" fillId="18" borderId="20" xfId="1" applyNumberFormat="1" applyFont="1" applyFill="1" applyBorder="1" applyAlignment="1">
      <alignment horizontal="center"/>
    </xf>
    <xf numFmtId="20" fontId="6" fillId="18" borderId="30" xfId="1" applyNumberFormat="1" applyFont="1" applyFill="1" applyBorder="1" applyAlignment="1">
      <alignment horizontal="center"/>
    </xf>
    <xf numFmtId="0" fontId="2" fillId="0" borderId="19" xfId="1" applyFont="1" applyBorder="1" applyAlignment="1">
      <alignment horizontal="center"/>
    </xf>
    <xf numFmtId="0" fontId="2" fillId="0" borderId="20" xfId="1" applyFont="1" applyBorder="1" applyAlignment="1">
      <alignment horizontal="center"/>
    </xf>
    <xf numFmtId="0" fontId="2" fillId="0" borderId="30" xfId="1" applyFont="1" applyBorder="1" applyAlignment="1">
      <alignment horizontal="center"/>
    </xf>
    <xf numFmtId="20" fontId="16" fillId="0" borderId="34" xfId="1" applyNumberFormat="1" applyFont="1" applyBorder="1" applyAlignment="1">
      <alignment horizontal="center"/>
    </xf>
    <xf numFmtId="20" fontId="16" fillId="0" borderId="41" xfId="1" applyNumberFormat="1" applyFont="1" applyBorder="1" applyAlignment="1">
      <alignment horizontal="center"/>
    </xf>
    <xf numFmtId="0" fontId="20" fillId="0" borderId="22" xfId="1" quotePrefix="1" applyFont="1" applyBorder="1" applyAlignment="1">
      <alignment horizontal="center"/>
    </xf>
    <xf numFmtId="0" fontId="20" fillId="0" borderId="3" xfId="1" quotePrefix="1" applyFont="1" applyBorder="1" applyAlignment="1">
      <alignment horizontal="center"/>
    </xf>
    <xf numFmtId="0" fontId="20" fillId="0" borderId="43" xfId="1" quotePrefix="1" applyFont="1" applyBorder="1" applyAlignment="1">
      <alignment horizontal="center"/>
    </xf>
    <xf numFmtId="0" fontId="60" fillId="0" borderId="19" xfId="1" applyFont="1" applyBorder="1" applyAlignment="1">
      <alignment horizontal="center"/>
    </xf>
    <xf numFmtId="0" fontId="60" fillId="0" borderId="21" xfId="1" applyFont="1" applyBorder="1" applyAlignment="1">
      <alignment horizontal="center"/>
    </xf>
    <xf numFmtId="0" fontId="16" fillId="10" borderId="33" xfId="1" applyFont="1" applyFill="1" applyBorder="1" applyAlignment="1">
      <alignment horizontal="center"/>
    </xf>
    <xf numFmtId="0" fontId="16" fillId="10" borderId="55" xfId="1" applyFont="1" applyFill="1" applyBorder="1" applyAlignment="1">
      <alignment horizontal="center"/>
    </xf>
    <xf numFmtId="0" fontId="16" fillId="10" borderId="41" xfId="1" applyFont="1" applyFill="1" applyBorder="1" applyAlignment="1">
      <alignment horizontal="center"/>
    </xf>
    <xf numFmtId="0" fontId="30" fillId="10" borderId="22" xfId="1" applyFont="1" applyFill="1" applyBorder="1" applyAlignment="1">
      <alignment horizontal="center"/>
    </xf>
    <xf numFmtId="0" fontId="30" fillId="10" borderId="3" xfId="1" applyFont="1" applyFill="1" applyBorder="1" applyAlignment="1">
      <alignment horizontal="center"/>
    </xf>
    <xf numFmtId="0" fontId="30" fillId="10" borderId="43" xfId="1" applyFont="1" applyFill="1" applyBorder="1" applyAlignment="1">
      <alignment horizontal="center"/>
    </xf>
    <xf numFmtId="0" fontId="1" fillId="0" borderId="12" xfId="0" applyFont="1" applyBorder="1" applyAlignment="1">
      <alignment horizontal="center" vertical="top" wrapText="1"/>
    </xf>
    <xf numFmtId="0" fontId="43" fillId="0" borderId="36" xfId="0" applyFont="1" applyBorder="1" applyAlignment="1">
      <alignment horizontal="center" vertical="center" wrapText="1"/>
    </xf>
    <xf numFmtId="0" fontId="6" fillId="0" borderId="20"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1" xfId="0" applyFont="1" applyBorder="1" applyAlignment="1">
      <alignment horizontal="center" vertical="top" wrapText="1"/>
    </xf>
    <xf numFmtId="0" fontId="6" fillId="0" borderId="22" xfId="0" applyFont="1" applyBorder="1" applyAlignment="1">
      <alignment horizontal="center" vertical="top" wrapText="1"/>
    </xf>
    <xf numFmtId="0" fontId="6" fillId="0" borderId="43" xfId="0" applyFont="1" applyBorder="1" applyAlignment="1">
      <alignment horizontal="center" vertical="top" wrapText="1"/>
    </xf>
    <xf numFmtId="0" fontId="6" fillId="0" borderId="2" xfId="0" applyFont="1" applyBorder="1" applyAlignment="1">
      <alignment horizontal="center" vertical="center" wrapText="1"/>
    </xf>
    <xf numFmtId="0" fontId="6" fillId="0" borderId="54" xfId="0" applyFont="1" applyBorder="1" applyAlignment="1">
      <alignment horizontal="center" vertical="center" wrapText="1"/>
    </xf>
    <xf numFmtId="0" fontId="0" fillId="0" borderId="65" xfId="0" applyBorder="1" applyAlignment="1">
      <alignment horizontal="center" textRotation="90" wrapText="1"/>
    </xf>
    <xf numFmtId="0" fontId="0" fillId="0" borderId="66" xfId="0" applyBorder="1" applyAlignment="1">
      <alignment horizontal="center" textRotation="90" wrapText="1"/>
    </xf>
    <xf numFmtId="0" fontId="0" fillId="0" borderId="67" xfId="0" applyBorder="1" applyAlignment="1">
      <alignment horizontal="center" textRotation="90" wrapText="1"/>
    </xf>
    <xf numFmtId="0" fontId="1" fillId="0" borderId="65" xfId="0" applyFont="1" applyBorder="1" applyAlignment="1">
      <alignment textRotation="90" wrapText="1"/>
    </xf>
    <xf numFmtId="0" fontId="0" fillId="0" borderId="66" xfId="0" applyBorder="1" applyAlignment="1">
      <alignment textRotation="90" wrapText="1"/>
    </xf>
    <xf numFmtId="0" fontId="0" fillId="0" borderId="67" xfId="0" applyBorder="1" applyAlignment="1">
      <alignment textRotation="90" wrapText="1"/>
    </xf>
    <xf numFmtId="0" fontId="11" fillId="13" borderId="1" xfId="0" applyFont="1" applyFill="1" applyBorder="1" applyAlignment="1">
      <alignment horizontal="center" vertical="center" wrapText="1"/>
    </xf>
    <xf numFmtId="0" fontId="6" fillId="13" borderId="21" xfId="0" applyFont="1" applyFill="1" applyBorder="1" applyAlignment="1">
      <alignment horizontal="center" vertical="center" wrapText="1"/>
    </xf>
    <xf numFmtId="0" fontId="11" fillId="13" borderId="36"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1" fillId="2" borderId="2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3" xfId="0" applyFont="1" applyFill="1" applyBorder="1" applyAlignment="1">
      <alignment horizontal="center" vertical="top" wrapText="1"/>
    </xf>
    <xf numFmtId="0" fontId="42" fillId="0" borderId="65" xfId="0" applyFont="1" applyBorder="1" applyAlignment="1">
      <alignment horizontal="center" vertical="center" textRotation="90" wrapText="1"/>
    </xf>
    <xf numFmtId="0" fontId="42" fillId="0" borderId="66" xfId="0" applyFont="1" applyBorder="1" applyAlignment="1">
      <alignment horizontal="center" vertical="center" textRotation="90" wrapText="1"/>
    </xf>
    <xf numFmtId="0" fontId="42" fillId="0" borderId="67" xfId="0" applyFont="1" applyBorder="1" applyAlignment="1">
      <alignment horizontal="center" vertical="center" textRotation="90" wrapText="1"/>
    </xf>
    <xf numFmtId="0" fontId="2" fillId="0" borderId="1" xfId="0" applyFont="1" applyBorder="1" applyAlignment="1">
      <alignment vertical="center" wrapText="1"/>
    </xf>
    <xf numFmtId="0" fontId="2" fillId="0" borderId="18" xfId="0" applyFont="1" applyBorder="1" applyAlignment="1">
      <alignment vertical="center" wrapText="1"/>
    </xf>
    <xf numFmtId="0" fontId="2" fillId="0" borderId="2" xfId="0" applyFont="1" applyBorder="1" applyAlignment="1">
      <alignment vertical="center" wrapText="1"/>
    </xf>
    <xf numFmtId="0" fontId="2" fillId="0" borderId="54" xfId="0" applyFont="1" applyBorder="1" applyAlignment="1">
      <alignment vertical="center" wrapText="1"/>
    </xf>
    <xf numFmtId="0" fontId="1" fillId="0" borderId="66" xfId="0" applyFont="1" applyBorder="1" applyAlignment="1">
      <alignment vertical="center" textRotation="90" wrapText="1"/>
    </xf>
    <xf numFmtId="0" fontId="1" fillId="0" borderId="67" xfId="0" applyFont="1" applyBorder="1" applyAlignment="1">
      <alignment vertical="center" textRotation="90" wrapText="1"/>
    </xf>
    <xf numFmtId="0" fontId="0" fillId="0" borderId="65" xfId="0" applyBorder="1" applyAlignment="1">
      <alignment horizontal="center" vertical="center" textRotation="90" wrapText="1"/>
    </xf>
    <xf numFmtId="0" fontId="0" fillId="0" borderId="66" xfId="0" applyBorder="1" applyAlignment="1">
      <alignment horizontal="center" vertical="center" textRotation="90" wrapText="1"/>
    </xf>
    <xf numFmtId="0" fontId="0" fillId="0" borderId="67" xfId="0" applyBorder="1" applyAlignment="1">
      <alignment horizontal="center" vertical="center" textRotation="90" wrapText="1"/>
    </xf>
    <xf numFmtId="0" fontId="1" fillId="0" borderId="65" xfId="0" applyFont="1" applyBorder="1" applyAlignment="1">
      <alignment vertical="center" textRotation="90" wrapText="1"/>
    </xf>
    <xf numFmtId="0" fontId="0" fillId="2" borderId="20" xfId="0" applyFill="1" applyBorder="1" applyAlignment="1">
      <alignment horizontal="center" vertical="top" wrapText="1"/>
    </xf>
    <xf numFmtId="0" fontId="0" fillId="2" borderId="21" xfId="0" applyFill="1" applyBorder="1" applyAlignment="1">
      <alignment horizontal="center" vertical="top" wrapText="1"/>
    </xf>
    <xf numFmtId="0" fontId="6" fillId="0" borderId="35" xfId="0" applyFont="1" applyBorder="1" applyAlignment="1">
      <alignment wrapText="1"/>
    </xf>
    <xf numFmtId="0" fontId="6" fillId="0" borderId="63" xfId="0" applyFont="1" applyBorder="1" applyAlignment="1">
      <alignment wrapText="1"/>
    </xf>
    <xf numFmtId="0" fontId="2" fillId="0" borderId="1" xfId="0" applyFont="1" applyBorder="1" applyAlignment="1">
      <alignment vertical="top" wrapText="1"/>
    </xf>
    <xf numFmtId="0" fontId="6" fillId="0" borderId="34" xfId="0" applyFont="1" applyBorder="1" applyAlignment="1">
      <alignment wrapText="1"/>
    </xf>
    <xf numFmtId="0" fontId="6" fillId="0" borderId="55" xfId="0" applyFont="1" applyBorder="1" applyAlignment="1">
      <alignment wrapText="1"/>
    </xf>
    <xf numFmtId="0" fontId="2" fillId="0" borderId="22" xfId="0" applyFont="1" applyBorder="1" applyAlignment="1">
      <alignment horizontal="left" vertical="center" wrapText="1"/>
    </xf>
    <xf numFmtId="0" fontId="2" fillId="0" borderId="43" xfId="0" applyFont="1" applyBorder="1" applyAlignment="1">
      <alignment vertical="center" wrapText="1"/>
    </xf>
    <xf numFmtId="0" fontId="2" fillId="0" borderId="22" xfId="0" applyFont="1" applyBorder="1" applyAlignment="1">
      <alignment horizontal="left" vertical="center"/>
    </xf>
    <xf numFmtId="0" fontId="2" fillId="0" borderId="43" xfId="0" applyFont="1" applyBorder="1" applyAlignment="1">
      <alignment vertical="center"/>
    </xf>
    <xf numFmtId="0" fontId="6" fillId="0" borderId="18" xfId="0" applyFont="1" applyBorder="1" applyAlignment="1">
      <alignment horizontal="center" vertical="center" wrapText="1"/>
    </xf>
    <xf numFmtId="0" fontId="11" fillId="0" borderId="122" xfId="0" applyFont="1" applyBorder="1" applyAlignment="1">
      <alignment horizontal="center" vertical="center" wrapText="1"/>
    </xf>
    <xf numFmtId="0" fontId="11" fillId="0" borderId="123"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44" xfId="0" applyFont="1" applyBorder="1" applyAlignment="1">
      <alignment horizontal="center" vertical="center" wrapText="1"/>
    </xf>
    <xf numFmtId="0" fontId="5" fillId="0" borderId="22" xfId="0" applyFont="1" applyBorder="1" applyAlignment="1">
      <alignment horizontal="center"/>
    </xf>
    <xf numFmtId="0" fontId="5" fillId="0" borderId="3" xfId="0" applyFont="1" applyBorder="1" applyAlignment="1">
      <alignment horizontal="center"/>
    </xf>
    <xf numFmtId="0" fontId="5" fillId="0" borderId="43" xfId="0" applyFont="1" applyBorder="1" applyAlignment="1">
      <alignment horizontal="center"/>
    </xf>
    <xf numFmtId="0" fontId="1" fillId="0" borderId="22" xfId="0" applyFont="1" applyBorder="1" applyAlignment="1">
      <alignment horizontal="center"/>
    </xf>
    <xf numFmtId="0" fontId="1" fillId="0" borderId="3" xfId="0" applyFont="1" applyBorder="1" applyAlignment="1">
      <alignment horizontal="center"/>
    </xf>
    <xf numFmtId="0" fontId="1" fillId="0" borderId="43" xfId="0" applyFont="1" applyBorder="1" applyAlignment="1">
      <alignment horizontal="center"/>
    </xf>
    <xf numFmtId="0" fontId="1" fillId="0" borderId="1" xfId="0" applyFont="1" applyBorder="1" applyAlignment="1">
      <alignment horizontal="center"/>
    </xf>
    <xf numFmtId="0" fontId="1" fillId="0" borderId="5" xfId="0" applyFont="1" applyBorder="1" applyAlignment="1">
      <alignment horizontal="center"/>
    </xf>
    <xf numFmtId="0" fontId="1" fillId="0" borderId="18" xfId="0" applyFont="1" applyBorder="1" applyAlignment="1">
      <alignment horizontal="center"/>
    </xf>
    <xf numFmtId="0" fontId="1" fillId="0" borderId="52" xfId="0" applyFont="1" applyBorder="1" applyAlignment="1">
      <alignment horizontal="center"/>
    </xf>
    <xf numFmtId="0" fontId="1" fillId="0" borderId="0" xfId="0" applyFont="1" applyAlignment="1">
      <alignment horizontal="center"/>
    </xf>
    <xf numFmtId="0" fontId="1" fillId="0" borderId="44"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center"/>
    </xf>
    <xf numFmtId="0" fontId="1" fillId="0" borderId="54" xfId="0" applyFont="1" applyBorder="1" applyAlignment="1">
      <alignment horizontal="center"/>
    </xf>
    <xf numFmtId="0" fontId="2" fillId="0" borderId="22" xfId="1" applyFont="1" applyBorder="1" applyAlignment="1">
      <alignment horizontal="center"/>
    </xf>
    <xf numFmtId="0" fontId="2" fillId="0" borderId="3" xfId="1" applyFont="1" applyBorder="1" applyAlignment="1">
      <alignment horizontal="center"/>
    </xf>
    <xf numFmtId="0" fontId="2" fillId="0" borderId="43" xfId="1"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30" xfId="0" applyFont="1" applyBorder="1" applyAlignment="1">
      <alignment horizontal="center"/>
    </xf>
    <xf numFmtId="0" fontId="2" fillId="0" borderId="77"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78" xfId="0" applyFont="1" applyBorder="1" applyAlignment="1">
      <alignment horizontal="center" vertical="center" wrapText="1"/>
    </xf>
    <xf numFmtId="0" fontId="2" fillId="2" borderId="84" xfId="0" applyFont="1" applyFill="1" applyBorder="1" applyAlignment="1">
      <alignment horizontal="center" vertical="top" wrapText="1"/>
    </xf>
    <xf numFmtId="0" fontId="2" fillId="2" borderId="78" xfId="0" applyFont="1" applyFill="1" applyBorder="1" applyAlignment="1">
      <alignment horizontal="center" vertical="top" wrapText="1"/>
    </xf>
    <xf numFmtId="20" fontId="1" fillId="23" borderId="12" xfId="0" applyNumberFormat="1" applyFont="1" applyFill="1" applyBorder="1" applyAlignment="1">
      <alignment horizontal="center" vertical="center" wrapText="1"/>
    </xf>
    <xf numFmtId="20" fontId="1" fillId="23" borderId="64" xfId="0" applyNumberFormat="1" applyFont="1" applyFill="1" applyBorder="1" applyAlignment="1">
      <alignment horizontal="center" vertical="center" wrapText="1"/>
    </xf>
    <xf numFmtId="20" fontId="1" fillId="23" borderId="13" xfId="0" applyNumberFormat="1" applyFont="1" applyFill="1" applyBorder="1" applyAlignment="1">
      <alignment horizontal="center" vertical="center" wrapText="1"/>
    </xf>
    <xf numFmtId="0" fontId="1" fillId="0" borderId="52" xfId="0" applyFont="1" applyBorder="1" applyAlignment="1">
      <alignment horizontal="left" vertical="top" wrapText="1"/>
    </xf>
    <xf numFmtId="0" fontId="1" fillId="0" borderId="0" xfId="0" applyFont="1" applyAlignment="1">
      <alignment horizontal="left" vertical="top" wrapText="1"/>
    </xf>
    <xf numFmtId="0" fontId="32" fillId="0" borderId="55" xfId="3" applyNumberFormat="1" applyFill="1" applyBorder="1" applyAlignment="1">
      <alignment horizontal="center" vertical="center"/>
    </xf>
    <xf numFmtId="0" fontId="33" fillId="0" borderId="29" xfId="3" applyNumberFormat="1" applyFont="1" applyBorder="1" applyAlignment="1">
      <alignment horizontal="center" vertical="center" wrapText="1"/>
    </xf>
    <xf numFmtId="0" fontId="33" fillId="0" borderId="28" xfId="3" applyNumberFormat="1" applyFont="1" applyBorder="1" applyAlignment="1">
      <alignment horizontal="center" vertical="center" wrapText="1"/>
    </xf>
    <xf numFmtId="0" fontId="2" fillId="2" borderId="11" xfId="0" applyFont="1" applyFill="1" applyBorder="1" applyAlignment="1">
      <alignment vertical="top" wrapText="1"/>
    </xf>
    <xf numFmtId="0" fontId="33" fillId="0" borderId="40" xfId="3" applyNumberFormat="1" applyFont="1" applyBorder="1" applyAlignment="1">
      <alignment horizontal="center" wrapText="1"/>
    </xf>
    <xf numFmtId="0" fontId="33" fillId="0" borderId="46" xfId="3" applyNumberFormat="1" applyFont="1" applyBorder="1" applyAlignment="1">
      <alignment horizontal="center" wrapText="1"/>
    </xf>
    <xf numFmtId="0" fontId="33" fillId="0" borderId="27" xfId="3" applyNumberFormat="1" applyFont="1" applyBorder="1" applyAlignment="1">
      <alignment horizontal="center" wrapText="1"/>
    </xf>
    <xf numFmtId="0" fontId="16" fillId="0" borderId="22" xfId="3" quotePrefix="1" applyNumberFormat="1" applyFont="1" applyBorder="1" applyAlignment="1">
      <alignment horizontal="center"/>
    </xf>
    <xf numFmtId="0" fontId="16" fillId="0" borderId="3" xfId="3" quotePrefix="1" applyNumberFormat="1" applyFont="1" applyBorder="1" applyAlignment="1">
      <alignment horizontal="center"/>
    </xf>
    <xf numFmtId="0" fontId="16" fillId="0" borderId="43" xfId="3" quotePrefix="1" applyNumberFormat="1" applyFont="1" applyBorder="1" applyAlignment="1">
      <alignment horizontal="center"/>
    </xf>
    <xf numFmtId="0" fontId="2" fillId="0" borderId="11" xfId="1" applyFont="1" applyBorder="1" applyAlignment="1">
      <alignment horizontal="center" vertical="center"/>
    </xf>
    <xf numFmtId="0" fontId="32" fillId="0" borderId="0" xfId="4" applyNumberFormat="1" applyBorder="1" applyAlignment="1">
      <alignment horizontal="left" vertical="top" wrapText="1"/>
    </xf>
    <xf numFmtId="0" fontId="4" fillId="0" borderId="0" xfId="1" applyAlignment="1">
      <alignment horizontal="left"/>
    </xf>
    <xf numFmtId="0" fontId="32" fillId="0" borderId="26" xfId="4" applyNumberFormat="1" applyBorder="1" applyAlignment="1">
      <alignment horizontal="center"/>
    </xf>
    <xf numFmtId="0" fontId="32" fillId="0" borderId="27" xfId="4" applyNumberFormat="1" applyBorder="1" applyAlignment="1">
      <alignment horizontal="center"/>
    </xf>
    <xf numFmtId="0" fontId="32" fillId="0" borderId="7" xfId="4" applyNumberFormat="1" applyBorder="1" applyAlignment="1">
      <alignment horizontal="center"/>
    </xf>
    <xf numFmtId="0" fontId="32" fillId="0" borderId="8" xfId="4" applyNumberFormat="1" applyBorder="1" applyAlignment="1">
      <alignment horizontal="center"/>
    </xf>
    <xf numFmtId="0" fontId="32" fillId="0" borderId="9" xfId="4" applyNumberFormat="1" applyBorder="1" applyAlignment="1">
      <alignment horizontal="center"/>
    </xf>
    <xf numFmtId="0" fontId="32" fillId="0" borderId="10" xfId="4" applyNumberFormat="1" applyBorder="1" applyAlignment="1">
      <alignment horizontal="center"/>
    </xf>
    <xf numFmtId="0" fontId="32" fillId="18" borderId="27" xfId="4" applyNumberFormat="1" applyFill="1" applyBorder="1" applyAlignment="1">
      <alignment horizontal="center"/>
    </xf>
    <xf numFmtId="0" fontId="32" fillId="18" borderId="28" xfId="4" applyNumberFormat="1" applyFill="1" applyBorder="1" applyAlignment="1">
      <alignment horizontal="center"/>
    </xf>
    <xf numFmtId="0" fontId="32" fillId="18" borderId="8" xfId="4" applyNumberFormat="1" applyFill="1" applyBorder="1" applyAlignment="1">
      <alignment horizontal="center"/>
    </xf>
    <xf numFmtId="0" fontId="32" fillId="18" borderId="16" xfId="4" applyNumberFormat="1" applyFill="1" applyBorder="1" applyAlignment="1">
      <alignment horizontal="center"/>
    </xf>
    <xf numFmtId="0" fontId="32" fillId="18" borderId="10" xfId="4" applyNumberFormat="1" applyFill="1" applyBorder="1" applyAlignment="1">
      <alignment horizontal="center"/>
    </xf>
    <xf numFmtId="0" fontId="32" fillId="18" borderId="17" xfId="4" applyNumberFormat="1" applyFill="1" applyBorder="1" applyAlignment="1">
      <alignment horizontal="center"/>
    </xf>
    <xf numFmtId="0" fontId="33" fillId="0" borderId="29" xfId="4" quotePrefix="1" applyNumberFormat="1" applyFont="1" applyBorder="1" applyAlignment="1">
      <alignment horizontal="center" vertical="center" wrapText="1"/>
    </xf>
    <xf numFmtId="0" fontId="33" fillId="0" borderId="28" xfId="4" quotePrefix="1" applyNumberFormat="1" applyFont="1" applyBorder="1" applyAlignment="1">
      <alignment horizontal="center" vertical="center" wrapText="1"/>
    </xf>
    <xf numFmtId="0" fontId="33" fillId="0" borderId="22" xfId="4" applyNumberFormat="1" applyFont="1" applyBorder="1" applyAlignment="1">
      <alignment horizontal="center"/>
    </xf>
    <xf numFmtId="0" fontId="33" fillId="0" borderId="3" xfId="4" applyNumberFormat="1" applyFont="1" applyBorder="1" applyAlignment="1">
      <alignment horizontal="center"/>
    </xf>
    <xf numFmtId="0" fontId="33" fillId="0" borderId="43" xfId="4" applyNumberFormat="1" applyFont="1" applyBorder="1" applyAlignment="1">
      <alignment horizontal="center"/>
    </xf>
    <xf numFmtId="0" fontId="33" fillId="0" borderId="74" xfId="4" applyFont="1" applyBorder="1" applyAlignment="1">
      <alignment horizontal="center" vertical="center" wrapText="1"/>
    </xf>
    <xf numFmtId="0" fontId="33" fillId="0" borderId="75" xfId="4" applyFont="1" applyBorder="1" applyAlignment="1">
      <alignment horizontal="center" vertical="center" wrapText="1"/>
    </xf>
    <xf numFmtId="0" fontId="33" fillId="0" borderId="1" xfId="4" applyFont="1" applyBorder="1" applyAlignment="1">
      <alignment horizontal="center" vertical="center" wrapText="1"/>
    </xf>
    <xf numFmtId="0" fontId="33" fillId="0" borderId="68" xfId="4" applyFont="1" applyBorder="1" applyAlignment="1">
      <alignment horizontal="center" vertical="center" wrapText="1"/>
    </xf>
    <xf numFmtId="0" fontId="33" fillId="0" borderId="2" xfId="4" applyFont="1" applyBorder="1" applyAlignment="1">
      <alignment horizontal="center" vertical="center" wrapText="1"/>
    </xf>
    <xf numFmtId="0" fontId="33" fillId="0" borderId="69" xfId="4" applyFont="1" applyBorder="1" applyAlignment="1">
      <alignment horizontal="center" vertical="center" wrapText="1"/>
    </xf>
    <xf numFmtId="0" fontId="33" fillId="0" borderId="11" xfId="4" applyFont="1" applyBorder="1" applyAlignment="1">
      <alignment horizontal="center" vertical="center" wrapText="1"/>
    </xf>
    <xf numFmtId="0" fontId="33" fillId="0" borderId="15" xfId="4" applyFont="1" applyBorder="1" applyAlignment="1">
      <alignment horizontal="center" vertical="center" wrapText="1"/>
    </xf>
    <xf numFmtId="0" fontId="33" fillId="0" borderId="10" xfId="4" applyFont="1" applyBorder="1" applyAlignment="1">
      <alignment horizontal="center" vertical="center" wrapText="1"/>
    </xf>
    <xf numFmtId="0" fontId="33" fillId="0" borderId="17" xfId="4" applyFont="1" applyBorder="1" applyAlignment="1">
      <alignment horizontal="center" vertical="center" wrapText="1"/>
    </xf>
    <xf numFmtId="0" fontId="33" fillId="0" borderId="29" xfId="2" applyFont="1" applyBorder="1" applyAlignment="1">
      <alignment horizontal="center" wrapText="1"/>
    </xf>
    <xf numFmtId="0" fontId="33" fillId="0" borderId="28" xfId="2" applyFont="1" applyBorder="1" applyAlignment="1">
      <alignment horizontal="center"/>
    </xf>
    <xf numFmtId="0" fontId="32" fillId="0" borderId="0" xfId="3" applyNumberFormat="1" applyBorder="1" applyAlignment="1">
      <alignment horizontal="center"/>
    </xf>
    <xf numFmtId="0" fontId="33" fillId="18" borderId="119" xfId="3" applyFont="1" applyFill="1" applyBorder="1" applyAlignment="1">
      <alignment horizontal="center"/>
    </xf>
    <xf numFmtId="0" fontId="33" fillId="18" borderId="120" xfId="3" applyFont="1" applyFill="1" applyBorder="1" applyAlignment="1">
      <alignment horizontal="center"/>
    </xf>
    <xf numFmtId="0" fontId="33" fillId="18" borderId="77" xfId="3" applyFont="1" applyFill="1" applyBorder="1" applyAlignment="1">
      <alignment horizontal="center"/>
    </xf>
    <xf numFmtId="0" fontId="33" fillId="18" borderId="78" xfId="3" applyFont="1" applyFill="1" applyBorder="1" applyAlignment="1">
      <alignment horizontal="center"/>
    </xf>
    <xf numFmtId="0" fontId="33" fillId="0" borderId="19" xfId="2" applyFont="1" applyBorder="1" applyAlignment="1">
      <alignment horizontal="center"/>
    </xf>
    <xf numFmtId="0" fontId="33" fillId="0" borderId="20" xfId="2" applyFont="1" applyBorder="1" applyAlignment="1">
      <alignment horizontal="center"/>
    </xf>
    <xf numFmtId="0" fontId="33" fillId="0" borderId="21" xfId="2" applyFont="1" applyBorder="1" applyAlignment="1">
      <alignment horizontal="center"/>
    </xf>
    <xf numFmtId="0" fontId="33" fillId="0" borderId="74" xfId="2" applyFont="1" applyBorder="1" applyAlignment="1">
      <alignment horizontal="center" vertical="center" wrapText="1"/>
    </xf>
    <xf numFmtId="0" fontId="33" fillId="0" borderId="75" xfId="2" applyFont="1" applyBorder="1" applyAlignment="1">
      <alignment horizontal="center" vertical="center" wrapText="1"/>
    </xf>
    <xf numFmtId="0" fontId="16" fillId="0" borderId="22" xfId="2" applyFont="1" applyBorder="1" applyAlignment="1">
      <alignment horizontal="center"/>
    </xf>
    <xf numFmtId="0" fontId="16" fillId="0" borderId="3" xfId="2" applyFont="1" applyBorder="1" applyAlignment="1">
      <alignment horizontal="center"/>
    </xf>
    <xf numFmtId="0" fontId="16" fillId="0" borderId="43" xfId="2" applyFont="1" applyBorder="1" applyAlignment="1">
      <alignment horizontal="center"/>
    </xf>
    <xf numFmtId="0" fontId="1" fillId="0" borderId="0" xfId="1" applyFont="1" applyAlignment="1">
      <alignment horizontal="center" wrapText="1"/>
    </xf>
    <xf numFmtId="20" fontId="6" fillId="18" borderId="20" xfId="1" applyNumberFormat="1" applyFont="1" applyFill="1" applyBorder="1" applyAlignment="1">
      <alignment horizontal="left"/>
    </xf>
    <xf numFmtId="20" fontId="6" fillId="18" borderId="30" xfId="1" applyNumberFormat="1" applyFont="1" applyFill="1" applyBorder="1" applyAlignment="1">
      <alignment horizontal="left"/>
    </xf>
    <xf numFmtId="0" fontId="16" fillId="0" borderId="22" xfId="1" quotePrefix="1" applyFont="1" applyBorder="1" applyAlignment="1">
      <alignment horizontal="center"/>
    </xf>
    <xf numFmtId="0" fontId="16" fillId="0" borderId="3" xfId="1" quotePrefix="1" applyFont="1" applyBorder="1" applyAlignment="1">
      <alignment horizontal="center"/>
    </xf>
    <xf numFmtId="0" fontId="16" fillId="0" borderId="43" xfId="1" quotePrefix="1" applyFont="1" applyBorder="1" applyAlignment="1">
      <alignment horizontal="center"/>
    </xf>
    <xf numFmtId="20" fontId="16" fillId="0" borderId="22" xfId="1" applyNumberFormat="1" applyFont="1" applyBorder="1" applyAlignment="1">
      <alignment horizontal="center"/>
    </xf>
    <xf numFmtId="20" fontId="16" fillId="0" borderId="43" xfId="1" applyNumberFormat="1" applyFont="1" applyBorder="1" applyAlignment="1">
      <alignment horizontal="center"/>
    </xf>
    <xf numFmtId="0" fontId="31" fillId="0" borderId="19" xfId="1" applyFont="1" applyBorder="1" applyAlignment="1">
      <alignment horizontal="center"/>
    </xf>
    <xf numFmtId="0" fontId="31" fillId="0" borderId="21" xfId="1" applyFont="1" applyBorder="1" applyAlignment="1">
      <alignment horizontal="center"/>
    </xf>
    <xf numFmtId="0" fontId="33" fillId="0" borderId="34" xfId="1" applyFont="1" applyBorder="1" applyAlignment="1">
      <alignment horizontal="center" wrapText="1"/>
    </xf>
    <xf numFmtId="0" fontId="33" fillId="0" borderId="41" xfId="1" applyFont="1" applyBorder="1" applyAlignment="1">
      <alignment horizontal="center" wrapText="1"/>
    </xf>
    <xf numFmtId="0" fontId="33" fillId="10" borderId="22" xfId="1" applyFont="1" applyFill="1" applyBorder="1" applyAlignment="1">
      <alignment horizontal="center" wrapText="1"/>
    </xf>
    <xf numFmtId="0" fontId="33" fillId="10" borderId="3" xfId="1" applyFont="1" applyFill="1" applyBorder="1" applyAlignment="1">
      <alignment horizontal="center" wrapText="1"/>
    </xf>
    <xf numFmtId="0" fontId="33" fillId="10" borderId="43" xfId="1" applyFont="1" applyFill="1" applyBorder="1" applyAlignment="1">
      <alignment horizontal="center" wrapText="1"/>
    </xf>
    <xf numFmtId="0" fontId="33" fillId="0" borderId="34" xfId="1" applyFont="1" applyBorder="1" applyAlignment="1">
      <alignment horizontal="center" vertical="center" wrapText="1"/>
    </xf>
    <xf numFmtId="0" fontId="33" fillId="0" borderId="55" xfId="1" applyFont="1" applyBorder="1" applyAlignment="1">
      <alignment horizontal="center" vertical="center" wrapText="1"/>
    </xf>
    <xf numFmtId="0" fontId="60" fillId="0" borderId="22" xfId="1" quotePrefix="1" applyFont="1" applyBorder="1" applyAlignment="1">
      <alignment horizontal="center"/>
    </xf>
    <xf numFmtId="0" fontId="60" fillId="0" borderId="3" xfId="1" quotePrefix="1" applyFont="1" applyBorder="1" applyAlignment="1">
      <alignment horizontal="center"/>
    </xf>
    <xf numFmtId="0" fontId="60" fillId="0" borderId="43" xfId="1" quotePrefix="1" applyFont="1" applyBorder="1" applyAlignment="1">
      <alignment horizontal="center"/>
    </xf>
    <xf numFmtId="0" fontId="1" fillId="13" borderId="34" xfId="1" applyFont="1" applyFill="1" applyBorder="1" applyAlignment="1">
      <alignment horizontal="center"/>
    </xf>
    <xf numFmtId="0" fontId="4" fillId="13" borderId="55" xfId="1" applyFill="1" applyBorder="1" applyAlignment="1">
      <alignment horizontal="center"/>
    </xf>
    <xf numFmtId="0" fontId="4" fillId="13" borderId="41" xfId="1" applyFill="1" applyBorder="1" applyAlignment="1">
      <alignment horizontal="center"/>
    </xf>
    <xf numFmtId="0" fontId="1" fillId="13" borderId="7" xfId="1" applyFont="1" applyFill="1" applyBorder="1" applyAlignment="1">
      <alignment horizontal="center" vertical="top" wrapText="1"/>
    </xf>
    <xf numFmtId="0" fontId="1" fillId="13" borderId="8" xfId="1" applyFont="1" applyFill="1" applyBorder="1" applyAlignment="1">
      <alignment horizontal="center" vertical="top" wrapText="1"/>
    </xf>
    <xf numFmtId="0" fontId="4" fillId="13" borderId="34" xfId="1" applyFill="1" applyBorder="1" applyAlignment="1">
      <alignment horizontal="center"/>
    </xf>
    <xf numFmtId="0" fontId="2" fillId="13" borderId="55" xfId="1" applyFont="1" applyFill="1" applyBorder="1" applyAlignment="1">
      <alignment horizontal="center"/>
    </xf>
    <xf numFmtId="0" fontId="2" fillId="13" borderId="41" xfId="1" applyFont="1" applyFill="1" applyBorder="1" applyAlignment="1">
      <alignment horizontal="center"/>
    </xf>
    <xf numFmtId="0" fontId="1" fillId="13" borderId="55" xfId="1" applyFont="1" applyFill="1" applyBorder="1" applyAlignment="1">
      <alignment horizontal="center"/>
    </xf>
    <xf numFmtId="0" fontId="1" fillId="13" borderId="41" xfId="1" applyFont="1" applyFill="1" applyBorder="1" applyAlignment="1">
      <alignment horizontal="center"/>
    </xf>
    <xf numFmtId="0" fontId="16" fillId="0" borderId="22" xfId="0" applyFont="1" applyBorder="1" applyAlignment="1">
      <alignment horizontal="center" vertical="center"/>
    </xf>
    <xf numFmtId="0" fontId="16" fillId="0" borderId="3" xfId="0" applyFont="1" applyBorder="1" applyAlignment="1">
      <alignment horizontal="center" vertical="center"/>
    </xf>
    <xf numFmtId="0" fontId="16" fillId="0" borderId="43" xfId="0" applyFont="1" applyBorder="1" applyAlignment="1">
      <alignment horizontal="center" vertical="center"/>
    </xf>
    <xf numFmtId="0" fontId="5" fillId="2" borderId="14" xfId="0" applyFont="1" applyFill="1" applyBorder="1" applyAlignment="1">
      <alignment horizontal="center" vertical="center" wrapText="1"/>
    </xf>
    <xf numFmtId="0" fontId="0" fillId="0" borderId="11" xfId="0" applyBorder="1" applyAlignment="1">
      <alignment wrapText="1"/>
    </xf>
    <xf numFmtId="0" fontId="6" fillId="0" borderId="34" xfId="0" applyFont="1" applyBorder="1" applyAlignment="1">
      <alignment horizontal="center" vertical="top" wrapText="1"/>
    </xf>
    <xf numFmtId="0" fontId="6" fillId="0" borderId="24" xfId="0" applyFont="1" applyBorder="1" applyAlignment="1">
      <alignment horizontal="center" vertical="top" wrapText="1"/>
    </xf>
    <xf numFmtId="0" fontId="6" fillId="0" borderId="3"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63" xfId="0" applyFont="1" applyBorder="1" applyAlignment="1">
      <alignment horizontal="center" vertical="center" wrapText="1"/>
    </xf>
    <xf numFmtId="0" fontId="6" fillId="0" borderId="36" xfId="0" applyFont="1" applyBorder="1" applyAlignment="1">
      <alignment horizontal="center" vertical="top" wrapText="1"/>
    </xf>
    <xf numFmtId="0" fontId="6" fillId="0" borderId="21" xfId="0" applyFont="1" applyBorder="1" applyAlignment="1">
      <alignment horizontal="center" vertical="top" wrapText="1"/>
    </xf>
    <xf numFmtId="0" fontId="6" fillId="0" borderId="25" xfId="0" applyFont="1" applyBorder="1" applyAlignment="1">
      <alignment horizontal="center" vertical="center" wrapText="1"/>
    </xf>
    <xf numFmtId="0" fontId="42" fillId="0" borderId="0" xfId="0" applyFont="1" applyAlignment="1">
      <alignment vertical="center" textRotation="90" wrapText="1"/>
    </xf>
    <xf numFmtId="0" fontId="0" fillId="0" borderId="0" xfId="0" applyAlignment="1">
      <alignment vertical="center" textRotation="90" wrapText="1"/>
    </xf>
    <xf numFmtId="0" fontId="11" fillId="0" borderId="125" xfId="0" applyFont="1" applyBorder="1" applyAlignment="1">
      <alignment horizontal="center" vertical="top" wrapText="1"/>
    </xf>
    <xf numFmtId="0" fontId="6" fillId="0" borderId="75" xfId="0" applyFont="1" applyBorder="1" applyAlignment="1">
      <alignment horizontal="center" vertical="top" wrapText="1"/>
    </xf>
    <xf numFmtId="0" fontId="42" fillId="0" borderId="34" xfId="0" applyFont="1" applyBorder="1" applyAlignment="1">
      <alignment horizontal="left" vertical="top" wrapText="1"/>
    </xf>
    <xf numFmtId="0" fontId="1" fillId="0" borderId="41" xfId="0" applyFont="1" applyBorder="1" applyAlignment="1">
      <alignment horizontal="left" vertical="top" wrapText="1"/>
    </xf>
    <xf numFmtId="0" fontId="42" fillId="0" borderId="105" xfId="0" applyFont="1" applyBorder="1" applyAlignment="1">
      <alignment horizontal="left" vertical="top" wrapText="1"/>
    </xf>
    <xf numFmtId="0" fontId="1" fillId="0" borderId="91" xfId="0" applyFont="1" applyBorder="1" applyAlignment="1">
      <alignment horizontal="left" vertical="top" wrapText="1"/>
    </xf>
    <xf numFmtId="0" fontId="2" fillId="2" borderId="22" xfId="0" applyFont="1" applyFill="1" applyBorder="1" applyAlignment="1">
      <alignment vertical="top" wrapText="1"/>
    </xf>
    <xf numFmtId="0" fontId="2" fillId="2" borderId="43" xfId="0" applyFont="1" applyFill="1" applyBorder="1" applyAlignment="1">
      <alignment vertical="top" wrapText="1"/>
    </xf>
    <xf numFmtId="0" fontId="58" fillId="0" borderId="34" xfId="0" applyFont="1" applyBorder="1" applyAlignment="1">
      <alignment horizontal="left" vertical="top" wrapText="1"/>
    </xf>
    <xf numFmtId="0" fontId="6" fillId="0" borderId="104" xfId="0" applyFont="1" applyBorder="1" applyAlignment="1">
      <alignment vertical="top" wrapText="1"/>
    </xf>
    <xf numFmtId="0" fontId="6" fillId="0" borderId="88" xfId="0" applyFont="1" applyBorder="1" applyAlignment="1">
      <alignment vertical="top" wrapText="1"/>
    </xf>
    <xf numFmtId="0" fontId="6" fillId="0" borderId="69" xfId="0" applyFont="1" applyBorder="1" applyAlignment="1">
      <alignment vertical="top" wrapText="1"/>
    </xf>
    <xf numFmtId="0" fontId="6" fillId="0" borderId="80" xfId="0" applyFont="1" applyBorder="1" applyAlignment="1">
      <alignment horizontal="center" vertical="center" wrapText="1"/>
    </xf>
    <xf numFmtId="0" fontId="6" fillId="0" borderId="89" xfId="0" applyFont="1" applyBorder="1" applyAlignment="1">
      <alignment horizontal="center" vertical="center" wrapText="1"/>
    </xf>
    <xf numFmtId="0" fontId="8" fillId="0" borderId="36" xfId="0" applyFont="1" applyBorder="1" applyAlignment="1">
      <alignment horizontal="left" vertical="center" wrapText="1"/>
    </xf>
    <xf numFmtId="0" fontId="8" fillId="0" borderId="20" xfId="0" applyFont="1" applyBorder="1" applyAlignment="1">
      <alignment horizontal="left" vertical="center" wrapText="1"/>
    </xf>
    <xf numFmtId="0" fontId="35" fillId="0" borderId="20" xfId="0" applyFont="1" applyBorder="1" applyAlignment="1">
      <alignment horizontal="left" vertical="top" wrapText="1"/>
    </xf>
    <xf numFmtId="0" fontId="35" fillId="0" borderId="30" xfId="0" applyFont="1" applyBorder="1" applyAlignment="1">
      <alignment horizontal="left" vertical="top" wrapText="1"/>
    </xf>
    <xf numFmtId="0" fontId="1" fillId="0" borderId="13" xfId="0" applyFont="1" applyBorder="1" applyAlignment="1">
      <alignment horizontal="center" vertical="top"/>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1" fillId="0" borderId="36" xfId="0" applyFont="1" applyBorder="1" applyAlignment="1">
      <alignment horizontal="left" vertical="top" wrapText="1"/>
    </xf>
    <xf numFmtId="0" fontId="1" fillId="0" borderId="20" xfId="0" applyFont="1" applyBorder="1" applyAlignment="1">
      <alignment horizontal="left" vertical="top" wrapText="1"/>
    </xf>
    <xf numFmtId="0" fontId="1" fillId="0" borderId="20" xfId="0" applyFont="1" applyBorder="1" applyAlignment="1">
      <alignment vertical="top" wrapText="1"/>
    </xf>
    <xf numFmtId="0" fontId="1" fillId="0" borderId="30" xfId="0" applyFont="1" applyBorder="1" applyAlignment="1">
      <alignment vertical="top"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8" xfId="0" applyBorder="1" applyAlignment="1">
      <alignment horizontal="left" vertical="center" wrapText="1"/>
    </xf>
    <xf numFmtId="0" fontId="1" fillId="3" borderId="42" xfId="0" applyFont="1" applyFill="1" applyBorder="1" applyAlignment="1">
      <alignment horizontal="center" vertical="top" wrapText="1"/>
    </xf>
    <xf numFmtId="0" fontId="1" fillId="3" borderId="45" xfId="0" applyFont="1" applyFill="1" applyBorder="1" applyAlignment="1">
      <alignment horizontal="center" vertical="top" wrapText="1"/>
    </xf>
    <xf numFmtId="0" fontId="1" fillId="3" borderId="49" xfId="0" applyFont="1" applyFill="1" applyBorder="1" applyAlignment="1">
      <alignment horizontal="center" vertical="top" wrapText="1"/>
    </xf>
    <xf numFmtId="0" fontId="1" fillId="3" borderId="38" xfId="0" applyFont="1" applyFill="1" applyBorder="1" applyAlignment="1">
      <alignment horizontal="center" vertical="top" wrapText="1"/>
    </xf>
    <xf numFmtId="0" fontId="1" fillId="3" borderId="50" xfId="0" applyFont="1" applyFill="1" applyBorder="1" applyAlignment="1">
      <alignment horizontal="center" vertical="top" wrapText="1"/>
    </xf>
    <xf numFmtId="0" fontId="1" fillId="3" borderId="51" xfId="0" applyFont="1" applyFill="1" applyBorder="1" applyAlignment="1">
      <alignment horizontal="center"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1" fillId="0" borderId="102" xfId="0" applyFont="1" applyBorder="1" applyAlignment="1">
      <alignment horizontal="left" vertical="top" wrapText="1"/>
    </xf>
    <xf numFmtId="0" fontId="1" fillId="0" borderId="85" xfId="0" applyFont="1" applyBorder="1" applyAlignment="1">
      <alignment horizontal="left" vertical="top" wrapText="1"/>
    </xf>
    <xf numFmtId="0" fontId="1" fillId="0" borderId="85" xfId="0" applyFont="1" applyBorder="1" applyAlignment="1">
      <alignment vertical="top" wrapText="1"/>
    </xf>
    <xf numFmtId="0" fontId="1" fillId="0" borderId="86" xfId="0" applyFont="1" applyBorder="1" applyAlignment="1">
      <alignment vertical="top" wrapText="1"/>
    </xf>
    <xf numFmtId="0" fontId="2" fillId="0" borderId="103" xfId="0" applyFont="1" applyBorder="1" applyAlignment="1">
      <alignment horizontal="left" vertical="top" wrapText="1"/>
    </xf>
    <xf numFmtId="0" fontId="2" fillId="0" borderId="82" xfId="0" applyFont="1" applyBorder="1" applyAlignment="1">
      <alignment horizontal="left" vertical="top" wrapText="1"/>
    </xf>
    <xf numFmtId="0" fontId="0" fillId="0" borderId="8" xfId="0" applyBorder="1" applyAlignment="1">
      <alignment horizontal="left" vertical="top"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6" fillId="0" borderId="22" xfId="0" applyFont="1" applyBorder="1" applyAlignment="1">
      <alignment horizontal="left" vertical="top" wrapText="1" indent="15"/>
    </xf>
    <xf numFmtId="0" fontId="20" fillId="0" borderId="3" xfId="0" applyFont="1" applyBorder="1" applyAlignment="1">
      <alignment horizontal="left" vertical="top" wrapText="1" indent="15"/>
    </xf>
    <xf numFmtId="0" fontId="20" fillId="0" borderId="43" xfId="0" applyFont="1" applyBorder="1" applyAlignment="1">
      <alignment horizontal="left" vertical="top" wrapText="1" indent="15"/>
    </xf>
    <xf numFmtId="0" fontId="6" fillId="0" borderId="34" xfId="0" applyFont="1" applyBorder="1" applyAlignment="1">
      <alignment horizontal="left" vertical="top" wrapText="1" indent="2"/>
    </xf>
    <xf numFmtId="0" fontId="6" fillId="0" borderId="24" xfId="0" applyFont="1" applyBorder="1" applyAlignment="1">
      <alignment horizontal="left" vertical="top" wrapText="1" indent="2"/>
    </xf>
    <xf numFmtId="0" fontId="6" fillId="0" borderId="35" xfId="0" applyFont="1" applyBorder="1" applyAlignment="1">
      <alignment horizontal="left" vertical="center" wrapText="1" indent="2"/>
    </xf>
    <xf numFmtId="0" fontId="6" fillId="0" borderId="25" xfId="0" applyFont="1" applyBorder="1" applyAlignment="1">
      <alignment horizontal="left" vertical="center" wrapText="1" indent="2"/>
    </xf>
    <xf numFmtId="0" fontId="0" fillId="2" borderId="5" xfId="0" applyFill="1" applyBorder="1" applyAlignment="1">
      <alignment vertical="top" wrapText="1"/>
    </xf>
    <xf numFmtId="0" fontId="0" fillId="2" borderId="18" xfId="0" applyFill="1" applyBorder="1" applyAlignment="1">
      <alignment vertical="top" wrapText="1"/>
    </xf>
    <xf numFmtId="0" fontId="6" fillId="0" borderId="22" xfId="0" applyFont="1" applyBorder="1" applyAlignment="1">
      <alignment horizontal="left" vertical="center" wrapText="1"/>
    </xf>
    <xf numFmtId="0" fontId="6" fillId="0" borderId="43" xfId="0" applyFont="1" applyBorder="1" applyAlignment="1">
      <alignment horizontal="left" vertical="center" wrapText="1"/>
    </xf>
    <xf numFmtId="0" fontId="6" fillId="2" borderId="36" xfId="0" applyFont="1" applyFill="1" applyBorder="1" applyAlignment="1">
      <alignment horizontal="center" vertical="center" wrapText="1"/>
    </xf>
    <xf numFmtId="0" fontId="2" fillId="0" borderId="65" xfId="0" applyFont="1" applyBorder="1" applyAlignment="1">
      <alignment horizontal="center" vertical="center" textRotation="90"/>
    </xf>
    <xf numFmtId="0" fontId="0" fillId="0" borderId="66" xfId="0" applyBorder="1" applyAlignment="1">
      <alignment horizontal="center" vertical="center" textRotation="90"/>
    </xf>
    <xf numFmtId="0" fontId="0" fillId="0" borderId="67" xfId="0" applyBorder="1" applyAlignment="1">
      <alignment horizontal="center" vertical="center" textRotation="90"/>
    </xf>
    <xf numFmtId="0" fontId="6" fillId="0" borderId="14" xfId="0" applyFont="1" applyBorder="1" applyAlignment="1">
      <alignment horizontal="left" vertical="center" wrapText="1" indent="2"/>
    </xf>
    <xf numFmtId="0" fontId="6" fillId="0" borderId="15" xfId="0" applyFont="1" applyBorder="1" applyAlignment="1">
      <alignment horizontal="left" vertical="center" wrapText="1" indent="2"/>
    </xf>
    <xf numFmtId="0" fontId="6" fillId="0" borderId="7" xfId="0" applyFont="1" applyBorder="1" applyAlignment="1">
      <alignment horizontal="left" vertical="center" wrapText="1" indent="2"/>
    </xf>
    <xf numFmtId="0" fontId="6" fillId="0" borderId="16" xfId="0" applyFont="1" applyBorder="1" applyAlignment="1">
      <alignment horizontal="left" vertical="center" wrapText="1" indent="2"/>
    </xf>
    <xf numFmtId="0" fontId="11" fillId="0" borderId="7" xfId="0" applyFont="1" applyBorder="1" applyAlignment="1">
      <alignment horizontal="left" vertical="center" wrapText="1" indent="2"/>
    </xf>
    <xf numFmtId="0" fontId="6" fillId="0" borderId="9" xfId="0" applyFont="1" applyBorder="1" applyAlignment="1">
      <alignment horizontal="left" vertical="center" wrapText="1" indent="2"/>
    </xf>
    <xf numFmtId="0" fontId="6" fillId="0" borderId="17" xfId="0" applyFont="1" applyBorder="1" applyAlignment="1">
      <alignment horizontal="left" vertical="center" wrapText="1" indent="2"/>
    </xf>
    <xf numFmtId="0" fontId="6" fillId="0" borderId="36" xfId="0" applyFont="1" applyBorder="1" applyAlignment="1">
      <alignment horizontal="left" vertical="top" wrapText="1" indent="2"/>
    </xf>
    <xf numFmtId="0" fontId="6" fillId="0" borderId="21" xfId="0" applyFont="1" applyBorder="1" applyAlignment="1">
      <alignment horizontal="left" vertical="top" wrapText="1" indent="2"/>
    </xf>
    <xf numFmtId="0" fontId="11" fillId="0" borderId="36" xfId="0" applyFont="1" applyBorder="1" applyAlignment="1">
      <alignment horizontal="left" vertical="center" wrapText="1" indent="1"/>
    </xf>
    <xf numFmtId="0" fontId="11" fillId="0" borderId="21" xfId="0" applyFont="1" applyBorder="1" applyAlignment="1">
      <alignment horizontal="left" vertical="center" wrapText="1" indent="1"/>
    </xf>
    <xf numFmtId="0" fontId="11" fillId="0" borderId="35" xfId="0" applyFont="1" applyBorder="1" applyAlignment="1">
      <alignment horizontal="left" vertical="center" wrapText="1" indent="1"/>
    </xf>
    <xf numFmtId="0" fontId="11" fillId="0" borderId="25" xfId="0" applyFont="1" applyBorder="1" applyAlignment="1">
      <alignment horizontal="left" vertical="center" wrapText="1" indent="1"/>
    </xf>
    <xf numFmtId="0" fontId="6" fillId="0" borderId="36" xfId="0" applyFont="1" applyBorder="1" applyAlignment="1">
      <alignment horizontal="left" vertical="center" wrapText="1" indent="1"/>
    </xf>
    <xf numFmtId="0" fontId="6" fillId="0" borderId="21" xfId="0" applyFont="1" applyBorder="1" applyAlignment="1">
      <alignment horizontal="left" vertical="center" wrapText="1" indent="1"/>
    </xf>
    <xf numFmtId="0" fontId="22" fillId="2" borderId="2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3" xfId="0" applyFont="1" applyFill="1" applyBorder="1" applyAlignment="1">
      <alignment horizontal="center" vertical="center" wrapText="1"/>
    </xf>
    <xf numFmtId="0" fontId="21" fillId="2" borderId="22" xfId="0" applyFont="1" applyFill="1" applyBorder="1" applyAlignment="1">
      <alignment horizontal="center" vertical="top" wrapText="1"/>
    </xf>
    <xf numFmtId="0" fontId="21" fillId="0" borderId="3" xfId="0" applyFont="1" applyBorder="1" applyAlignment="1">
      <alignment horizontal="center" vertical="top" wrapText="1"/>
    </xf>
    <xf numFmtId="0" fontId="21" fillId="0" borderId="43" xfId="0" applyFont="1" applyBorder="1" applyAlignment="1">
      <alignment horizontal="center" vertical="top" wrapText="1"/>
    </xf>
    <xf numFmtId="0" fontId="22" fillId="2" borderId="36" xfId="0"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6" xfId="0" applyFont="1" applyBorder="1" applyAlignment="1">
      <alignment horizontal="center" vertical="center" wrapText="1"/>
    </xf>
    <xf numFmtId="0" fontId="11" fillId="0" borderId="7" xfId="0" applyFont="1" applyBorder="1" applyAlignment="1">
      <alignment horizontal="center" vertical="center" wrapText="1"/>
    </xf>
    <xf numFmtId="0" fontId="15" fillId="2" borderId="7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15" fillId="2" borderId="50"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63"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6" fillId="0" borderId="14" xfId="0" applyFont="1" applyBorder="1" applyAlignment="1">
      <alignment horizontal="center" vertical="top" wrapText="1"/>
    </xf>
    <xf numFmtId="0" fontId="6" fillId="0" borderId="15" xfId="0" applyFont="1" applyBorder="1" applyAlignment="1">
      <alignment horizontal="center" vertical="top" wrapText="1"/>
    </xf>
    <xf numFmtId="0" fontId="6" fillId="0" borderId="7" xfId="0" applyFont="1" applyBorder="1" applyAlignment="1">
      <alignment horizontal="center" vertical="top" wrapText="1"/>
    </xf>
    <xf numFmtId="0" fontId="6" fillId="0" borderId="16" xfId="0" applyFont="1" applyBorder="1" applyAlignment="1">
      <alignment horizontal="center" vertical="top" wrapText="1"/>
    </xf>
    <xf numFmtId="0" fontId="11" fillId="0" borderId="35" xfId="0" applyFont="1" applyBorder="1" applyAlignment="1">
      <alignment horizontal="center" vertical="center" wrapText="1"/>
    </xf>
    <xf numFmtId="0" fontId="0" fillId="0" borderId="65" xfId="0" applyBorder="1" applyAlignment="1">
      <alignment horizontal="center" vertical="center" textRotation="90"/>
    </xf>
    <xf numFmtId="0" fontId="15" fillId="2" borderId="33" xfId="0" applyFont="1" applyFill="1" applyBorder="1" applyAlignment="1">
      <alignment horizontal="center" vertical="center" wrapText="1"/>
    </xf>
    <xf numFmtId="0" fontId="15" fillId="2" borderId="55"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7" xfId="0" applyFont="1" applyBorder="1" applyAlignment="1">
      <alignment horizontal="center" vertical="center" wrapText="1"/>
    </xf>
    <xf numFmtId="0" fontId="15" fillId="2" borderId="18" xfId="0" applyFont="1" applyFill="1" applyBorder="1" applyAlignment="1">
      <alignment horizontal="center" vertical="center" wrapText="1"/>
    </xf>
    <xf numFmtId="0" fontId="15" fillId="2" borderId="32" xfId="0" applyFont="1" applyFill="1" applyBorder="1" applyAlignment="1">
      <alignment horizontal="center" vertical="center" wrapText="1"/>
    </xf>
    <xf numFmtId="0" fontId="1" fillId="0" borderId="18" xfId="0" applyFont="1" applyBorder="1" applyAlignment="1"/>
    <xf numFmtId="0" fontId="0" fillId="0" borderId="18" xfId="0" applyBorder="1" applyAlignment="1"/>
    <xf numFmtId="0" fontId="0" fillId="4" borderId="22" xfId="0" applyFill="1" applyBorder="1" applyAlignment="1" applyProtection="1">
      <protection locked="0"/>
    </xf>
    <xf numFmtId="0" fontId="0" fillId="4" borderId="3" xfId="0" applyFill="1" applyBorder="1" applyAlignment="1" applyProtection="1">
      <protection locked="0"/>
    </xf>
    <xf numFmtId="0" fontId="0" fillId="4" borderId="43" xfId="0" applyFill="1" applyBorder="1" applyAlignment="1" applyProtection="1">
      <protection locked="0"/>
    </xf>
    <xf numFmtId="0" fontId="19" fillId="0" borderId="0" xfId="0" applyFont="1" applyAlignment="1"/>
    <xf numFmtId="0" fontId="0" fillId="0" borderId="20" xfId="0" applyBorder="1" applyAlignment="1"/>
    <xf numFmtId="0" fontId="0" fillId="0" borderId="30" xfId="0" applyBorder="1" applyAlignment="1"/>
    <xf numFmtId="0" fontId="22" fillId="0" borderId="20" xfId="0" applyFont="1" applyBorder="1" applyAlignment="1"/>
    <xf numFmtId="0" fontId="22" fillId="0" borderId="30" xfId="0" applyFont="1" applyBorder="1" applyAlignment="1"/>
  </cellXfs>
  <cellStyles count="5">
    <cellStyle name="Normal" xfId="0" builtinId="0"/>
    <cellStyle name="Normal 2" xfId="1" xr:uid="{00000000-0005-0000-0000-000001000000}"/>
    <cellStyle name="Normal_EM_DISC" xfId="2" xr:uid="{00000000-0005-0000-0000-000002000000}"/>
    <cellStyle name="Normal_LF_DISC" xfId="3" xr:uid="{00000000-0005-0000-0000-000003000000}"/>
    <cellStyle name="Normal_LF_DISC (2)" xfId="4" xr:uid="{00000000-0005-0000-0000-000004000000}"/>
  </cellStyles>
  <dxfs count="6">
    <dxf>
      <fill>
        <patternFill>
          <bgColor indexed="21"/>
        </patternFill>
      </fill>
    </dxf>
    <dxf>
      <font>
        <condense val="0"/>
        <extend val="0"/>
        <color indexed="21"/>
      </font>
      <fill>
        <patternFill>
          <bgColor indexed="21"/>
        </patternFill>
      </fill>
    </dxf>
    <dxf>
      <fill>
        <patternFill>
          <bgColor indexed="52"/>
        </patternFill>
      </fill>
    </dxf>
    <dxf>
      <font>
        <color theme="0"/>
      </font>
    </dxf>
    <dxf>
      <font>
        <b/>
        <i val="0"/>
        <strike/>
        <condense val="0"/>
        <extend val="0"/>
        <color indexed="10"/>
      </font>
      <fill>
        <patternFill patternType="solid">
          <bgColor rgb="FFFFCC99"/>
        </patternFill>
      </fill>
    </dxf>
    <dxf>
      <font>
        <color rgb="FF9C0006"/>
      </font>
      <fill>
        <patternFill>
          <bgColor rgb="FFFFC7CE"/>
        </patternFill>
      </fill>
    </dxf>
  </dxfs>
  <tableStyles count="0" defaultTableStyle="TableStyleMedium2" defaultPivotStyle="PivotStyleLight16"/>
  <colors>
    <mruColors>
      <color rgb="FFFFFF99"/>
      <color rgb="FFFFCC99"/>
      <color rgb="FFFABF8F"/>
      <color rgb="FFF8A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ustomXml" Target="../customXml/item4.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222250</xdr:colOff>
          <xdr:row>5</xdr:row>
          <xdr:rowOff>107950</xdr:rowOff>
        </xdr:from>
        <xdr:to>
          <xdr:col>11</xdr:col>
          <xdr:colOff>190500</xdr:colOff>
          <xdr:row>28</xdr:row>
          <xdr:rowOff>0</xdr:rowOff>
        </xdr:to>
        <xdr:sp macro="" textlink="">
          <xdr:nvSpPr>
            <xdr:cNvPr id="19457" name="Object 1" hidden="1">
              <a:extLst>
                <a:ext uri="{63B3BB69-23CF-44E3-9099-C40C66FF867C}">
                  <a14:compatExt spid="_x0000_s19457"/>
                </a:ext>
                <a:ext uri="{FF2B5EF4-FFF2-40B4-BE49-F238E27FC236}">
                  <a16:creationId xmlns:a16="http://schemas.microsoft.com/office/drawing/2014/main" id="{00000000-0008-0000-0000-0000014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ergynetworks.sharepoint.com/Users/alan.creighton/AppData/Local/Microsoft/Windows/INetCache/Content.Outlook/W91J6BOI/Northern%20Powergrid%20(Northeast)%20SmallGen-WITHOUT%20restrictions-20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Options"/>
      <sheetName val="&gt; 1MW"/>
      <sheetName val="&lt; 1MW"/>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45"/>
    <pageSetUpPr fitToPage="1"/>
  </sheetPr>
  <dimension ref="A1:V35"/>
  <sheetViews>
    <sheetView view="pageBreakPreview" zoomScaleNormal="100" zoomScaleSheetLayoutView="100" workbookViewId="0">
      <selection activeCell="N24" sqref="N24"/>
    </sheetView>
  </sheetViews>
  <sheetFormatPr defaultRowHeight="12.6"/>
  <cols>
    <col min="13" max="13" width="10.7109375" customWidth="1"/>
  </cols>
  <sheetData>
    <row r="1" spans="1:22" ht="12.95">
      <c r="A1" s="99" t="s">
        <v>0</v>
      </c>
      <c r="C1" s="2"/>
      <c r="D1" s="2"/>
      <c r="E1" s="2"/>
      <c r="F1" s="2"/>
      <c r="G1" s="2"/>
      <c r="H1" s="2"/>
      <c r="I1" s="2"/>
      <c r="J1" s="2"/>
      <c r="K1" s="2"/>
      <c r="L1" s="2"/>
      <c r="M1" s="2"/>
    </row>
    <row r="2" spans="1:22" ht="12.95">
      <c r="A2" s="1" t="s">
        <v>1</v>
      </c>
      <c r="C2" s="2"/>
      <c r="D2" s="2"/>
      <c r="E2" s="2"/>
      <c r="F2" s="2"/>
      <c r="G2" s="2"/>
      <c r="H2" s="2"/>
      <c r="I2" s="2"/>
      <c r="J2" s="2"/>
      <c r="K2" s="2"/>
      <c r="L2" s="2" t="s">
        <v>2</v>
      </c>
      <c r="M2" s="2"/>
    </row>
    <row r="3" spans="1:22" ht="12.95">
      <c r="A3" s="1"/>
      <c r="C3" s="2"/>
      <c r="D3" s="2"/>
      <c r="E3" s="2"/>
      <c r="F3" s="2"/>
      <c r="G3" s="2"/>
      <c r="H3" s="2"/>
      <c r="I3" s="2"/>
      <c r="J3" s="2"/>
      <c r="K3" s="2"/>
      <c r="L3" s="2"/>
      <c r="M3" s="2"/>
    </row>
    <row r="4" spans="1:22">
      <c r="C4" s="2"/>
      <c r="D4" s="2"/>
      <c r="E4" s="2"/>
      <c r="F4" s="2"/>
      <c r="G4" s="2"/>
      <c r="H4" s="2"/>
      <c r="I4" s="2"/>
      <c r="J4" s="2"/>
      <c r="K4" s="2"/>
      <c r="L4" s="2"/>
      <c r="M4" s="2"/>
    </row>
    <row r="5" spans="1:22">
      <c r="C5" s="2"/>
      <c r="D5" s="2"/>
      <c r="E5" s="2"/>
      <c r="F5" s="2"/>
      <c r="G5" s="2"/>
      <c r="H5" s="2"/>
      <c r="I5" s="2"/>
      <c r="J5" s="2"/>
      <c r="K5" s="2"/>
      <c r="L5" s="2"/>
      <c r="M5" s="2"/>
    </row>
    <row r="6" spans="1:22" ht="10.5" customHeight="1">
      <c r="C6" s="2"/>
      <c r="D6" s="2"/>
      <c r="E6" s="2"/>
      <c r="F6" s="2"/>
      <c r="G6" s="2"/>
      <c r="H6" s="2"/>
      <c r="I6" s="2"/>
      <c r="J6" s="2"/>
      <c r="K6" s="2"/>
      <c r="L6" s="2"/>
      <c r="M6" s="2"/>
    </row>
    <row r="7" spans="1:22" ht="50.1">
      <c r="C7" s="2"/>
      <c r="D7" s="2"/>
      <c r="E7" s="2"/>
      <c r="F7" s="2"/>
      <c r="G7" s="2"/>
      <c r="H7" s="2"/>
      <c r="I7" s="2"/>
      <c r="J7" s="2"/>
      <c r="K7" s="2"/>
      <c r="L7" s="2"/>
      <c r="M7" s="2"/>
      <c r="Q7" s="392" t="s">
        <v>3</v>
      </c>
      <c r="R7" s="392" t="s">
        <v>4</v>
      </c>
      <c r="S7" s="392" t="s">
        <v>5</v>
      </c>
      <c r="T7" s="392" t="s">
        <v>6</v>
      </c>
    </row>
    <row r="8" spans="1:22">
      <c r="C8" s="2"/>
      <c r="D8" s="2"/>
      <c r="E8" s="2"/>
      <c r="F8" s="2"/>
      <c r="G8" s="2"/>
      <c r="H8" s="2"/>
      <c r="I8" s="2"/>
      <c r="J8" s="2"/>
      <c r="K8" s="2"/>
      <c r="L8" s="2"/>
      <c r="M8" s="2"/>
      <c r="Q8">
        <v>1</v>
      </c>
      <c r="R8" s="393" t="s">
        <v>7</v>
      </c>
      <c r="S8" s="393" t="s">
        <v>8</v>
      </c>
      <c r="T8" s="394" t="s">
        <v>9</v>
      </c>
      <c r="V8" t="s">
        <v>10</v>
      </c>
    </row>
    <row r="9" spans="1:22">
      <c r="C9" s="2"/>
      <c r="D9" s="2"/>
      <c r="E9" s="2"/>
      <c r="F9" s="2"/>
      <c r="G9" s="2"/>
      <c r="H9" s="2"/>
      <c r="I9" s="2"/>
      <c r="J9" s="2"/>
      <c r="K9" s="2"/>
      <c r="L9" s="2"/>
      <c r="M9" s="2"/>
      <c r="Q9">
        <v>2</v>
      </c>
      <c r="R9" s="393" t="s">
        <v>11</v>
      </c>
      <c r="S9" s="393" t="s">
        <v>12</v>
      </c>
      <c r="T9" s="394" t="s">
        <v>13</v>
      </c>
    </row>
    <row r="10" spans="1:22">
      <c r="C10" s="2"/>
      <c r="D10" s="2"/>
      <c r="E10" s="2"/>
      <c r="F10" s="2"/>
      <c r="G10" s="2"/>
      <c r="H10" s="2"/>
      <c r="I10" s="2"/>
      <c r="J10" s="2"/>
      <c r="K10" s="2"/>
      <c r="L10" s="2"/>
      <c r="M10" s="2"/>
      <c r="Q10">
        <v>3</v>
      </c>
      <c r="R10" s="393" t="s">
        <v>14</v>
      </c>
      <c r="S10" s="393" t="s">
        <v>15</v>
      </c>
      <c r="T10" s="394" t="s">
        <v>7</v>
      </c>
    </row>
    <row r="11" spans="1:22">
      <c r="C11" s="2"/>
      <c r="D11" s="2"/>
      <c r="E11" s="2"/>
      <c r="F11" s="2"/>
      <c r="G11" s="2"/>
      <c r="H11" s="2"/>
      <c r="I11" s="2"/>
      <c r="J11" s="2"/>
      <c r="K11" s="2"/>
      <c r="L11" s="2"/>
      <c r="M11" s="2"/>
      <c r="Q11">
        <v>4</v>
      </c>
      <c r="R11" s="393">
        <v>23</v>
      </c>
      <c r="S11" s="393" t="s">
        <v>16</v>
      </c>
      <c r="T11" s="394">
        <v>22</v>
      </c>
      <c r="U11" t="s">
        <v>17</v>
      </c>
    </row>
    <row r="12" spans="1:22">
      <c r="C12" s="2"/>
      <c r="D12" s="2"/>
      <c r="E12" s="2"/>
      <c r="F12" s="2"/>
      <c r="G12" s="2"/>
      <c r="H12" s="2"/>
      <c r="I12" s="2"/>
      <c r="J12" s="2"/>
      <c r="K12" s="2"/>
      <c r="L12" s="2"/>
      <c r="M12" s="2"/>
      <c r="Q12">
        <v>5</v>
      </c>
      <c r="R12" s="393">
        <v>24</v>
      </c>
      <c r="S12" s="393" t="s">
        <v>18</v>
      </c>
      <c r="T12" s="393">
        <v>23</v>
      </c>
    </row>
    <row r="13" spans="1:22">
      <c r="C13" s="2"/>
      <c r="D13" s="2"/>
      <c r="E13" s="2"/>
      <c r="F13" s="2"/>
      <c r="G13" s="2"/>
      <c r="H13" s="2"/>
      <c r="I13" s="2"/>
      <c r="J13" s="2"/>
      <c r="K13" s="2"/>
      <c r="L13" s="2"/>
      <c r="M13" s="2"/>
      <c r="Q13">
        <v>6</v>
      </c>
      <c r="R13" s="393">
        <v>25</v>
      </c>
      <c r="S13" s="393" t="s">
        <v>19</v>
      </c>
      <c r="T13" s="393">
        <v>24</v>
      </c>
    </row>
    <row r="14" spans="1:22">
      <c r="C14" s="2"/>
      <c r="D14" s="2"/>
      <c r="E14" s="2"/>
      <c r="F14" s="2"/>
      <c r="G14" s="2"/>
      <c r="H14" s="2"/>
      <c r="I14" s="2"/>
      <c r="J14" s="2"/>
      <c r="K14" s="2"/>
      <c r="L14" s="2"/>
      <c r="M14" s="2"/>
      <c r="Q14">
        <v>7</v>
      </c>
      <c r="R14" s="393" t="s">
        <v>9</v>
      </c>
      <c r="S14" s="393" t="s">
        <v>20</v>
      </c>
      <c r="T14" s="394" t="s">
        <v>11</v>
      </c>
    </row>
    <row r="15" spans="1:22">
      <c r="C15" s="2"/>
      <c r="D15" s="2"/>
      <c r="E15" s="2"/>
      <c r="F15" s="2"/>
      <c r="G15" s="2"/>
      <c r="H15" s="2"/>
      <c r="I15" s="2"/>
      <c r="J15" s="2"/>
      <c r="K15" s="2"/>
      <c r="L15" s="2"/>
      <c r="M15" s="2"/>
      <c r="Q15">
        <v>8</v>
      </c>
      <c r="R15" s="393" t="s">
        <v>13</v>
      </c>
      <c r="S15" s="393" t="s">
        <v>21</v>
      </c>
      <c r="T15" s="394" t="s">
        <v>14</v>
      </c>
    </row>
    <row r="16" spans="1:22">
      <c r="C16" s="2"/>
      <c r="D16" s="2"/>
      <c r="E16" s="2"/>
      <c r="F16" s="2"/>
      <c r="G16" s="2"/>
      <c r="H16" s="2"/>
      <c r="I16" s="2"/>
      <c r="J16" s="2"/>
      <c r="K16" s="2"/>
      <c r="L16" s="2"/>
      <c r="M16" s="2"/>
      <c r="Q16">
        <v>9</v>
      </c>
      <c r="R16" s="393">
        <v>22</v>
      </c>
      <c r="S16" s="393" t="s">
        <v>22</v>
      </c>
      <c r="T16" s="393">
        <v>25</v>
      </c>
    </row>
    <row r="17" spans="3:20">
      <c r="C17" s="2"/>
      <c r="D17" s="2"/>
      <c r="E17" s="2"/>
      <c r="F17" s="2"/>
      <c r="G17" s="2"/>
      <c r="H17" s="2"/>
      <c r="I17" s="2"/>
      <c r="J17" s="2"/>
      <c r="K17" s="2"/>
      <c r="L17" s="2"/>
      <c r="M17" s="2"/>
      <c r="Q17">
        <v>10</v>
      </c>
      <c r="R17" s="393">
        <v>30</v>
      </c>
      <c r="S17" s="393" t="s">
        <v>23</v>
      </c>
      <c r="T17" s="393">
        <v>26</v>
      </c>
    </row>
    <row r="18" spans="3:20">
      <c r="C18" s="2"/>
      <c r="D18" s="2"/>
      <c r="E18" s="2"/>
      <c r="F18" s="2"/>
      <c r="G18" s="2"/>
      <c r="H18" s="2"/>
      <c r="I18" s="2"/>
      <c r="J18" s="2"/>
      <c r="K18" s="2"/>
      <c r="L18" s="2"/>
      <c r="M18" s="2"/>
      <c r="Q18">
        <v>11</v>
      </c>
      <c r="R18" s="393">
        <v>23</v>
      </c>
      <c r="S18" s="393" t="s">
        <v>24</v>
      </c>
      <c r="T18" s="393">
        <v>22</v>
      </c>
    </row>
    <row r="19" spans="3:20">
      <c r="C19" s="2"/>
      <c r="D19" s="2"/>
      <c r="E19" s="2"/>
      <c r="F19" s="2"/>
      <c r="G19" s="2"/>
      <c r="H19" s="2"/>
      <c r="I19" s="2"/>
      <c r="J19" s="2"/>
      <c r="K19" s="2"/>
      <c r="L19" s="2"/>
      <c r="M19" s="2"/>
      <c r="Q19">
        <v>12</v>
      </c>
      <c r="R19" s="393">
        <v>24</v>
      </c>
      <c r="S19" s="393" t="s">
        <v>24</v>
      </c>
      <c r="T19" s="393">
        <v>23</v>
      </c>
    </row>
    <row r="20" spans="3:20">
      <c r="C20" s="2"/>
      <c r="D20" s="2"/>
      <c r="E20" s="2"/>
      <c r="F20" s="2"/>
      <c r="G20" s="2"/>
      <c r="H20" s="2"/>
      <c r="I20" s="2"/>
      <c r="J20" s="2"/>
      <c r="K20" s="2"/>
      <c r="L20" s="2"/>
      <c r="M20" s="2"/>
      <c r="Q20">
        <v>13</v>
      </c>
      <c r="R20" s="393">
        <v>25</v>
      </c>
      <c r="S20" s="393" t="s">
        <v>24</v>
      </c>
      <c r="T20" s="393">
        <v>24</v>
      </c>
    </row>
    <row r="21" spans="3:20">
      <c r="C21" s="2"/>
      <c r="D21" s="2"/>
      <c r="E21" s="2"/>
      <c r="F21" s="2"/>
      <c r="G21" s="2"/>
      <c r="H21" s="2"/>
      <c r="I21" s="2"/>
      <c r="J21" s="2"/>
      <c r="K21" s="2"/>
      <c r="L21" s="2"/>
      <c r="M21" s="2"/>
      <c r="Q21">
        <v>14</v>
      </c>
      <c r="R21" s="393" t="s">
        <v>25</v>
      </c>
      <c r="S21" s="393" t="s">
        <v>26</v>
      </c>
      <c r="T21" s="393" t="s">
        <v>27</v>
      </c>
    </row>
    <row r="22" spans="3:20">
      <c r="C22" s="2"/>
      <c r="D22" s="2"/>
      <c r="E22" s="2"/>
      <c r="F22" s="2"/>
      <c r="G22" s="2"/>
      <c r="H22" s="2"/>
      <c r="I22" s="2"/>
      <c r="J22" s="2"/>
      <c r="K22" s="2"/>
      <c r="L22" s="2"/>
      <c r="M22" s="2"/>
      <c r="Q22">
        <v>15</v>
      </c>
      <c r="R22" s="393" t="s">
        <v>28</v>
      </c>
      <c r="S22" s="393" t="s">
        <v>26</v>
      </c>
      <c r="T22" s="393" t="s">
        <v>29</v>
      </c>
    </row>
    <row r="23" spans="3:20">
      <c r="C23" s="2"/>
      <c r="D23" s="2"/>
      <c r="E23" s="2"/>
      <c r="F23" s="2"/>
      <c r="G23" s="2"/>
      <c r="H23" s="2"/>
      <c r="I23" s="2"/>
      <c r="J23" s="2"/>
      <c r="K23" s="2"/>
      <c r="L23" s="2"/>
      <c r="M23" s="2"/>
      <c r="Q23">
        <v>16</v>
      </c>
      <c r="R23" s="393" t="s">
        <v>30</v>
      </c>
      <c r="S23" s="393" t="s">
        <v>26</v>
      </c>
      <c r="T23" s="393" t="s">
        <v>31</v>
      </c>
    </row>
    <row r="24" spans="3:20">
      <c r="C24" s="2"/>
      <c r="D24" s="2"/>
      <c r="E24" s="2"/>
      <c r="F24" s="2"/>
      <c r="G24" s="2"/>
      <c r="H24" s="2"/>
      <c r="I24" s="2"/>
      <c r="J24" s="2"/>
      <c r="K24" s="2"/>
      <c r="L24" s="2"/>
      <c r="M24" s="2"/>
      <c r="Q24">
        <v>17</v>
      </c>
      <c r="R24" s="393" t="s">
        <v>27</v>
      </c>
      <c r="S24" s="393" t="s">
        <v>32</v>
      </c>
      <c r="T24" s="393" t="s">
        <v>33</v>
      </c>
    </row>
    <row r="25" spans="3:20">
      <c r="C25" s="2"/>
      <c r="D25" s="2"/>
      <c r="E25" s="2"/>
      <c r="F25" s="2"/>
      <c r="G25" s="2"/>
      <c r="H25" s="2"/>
      <c r="I25" s="2"/>
      <c r="J25" s="2"/>
      <c r="K25" s="2"/>
      <c r="L25" s="2"/>
      <c r="M25" s="2"/>
      <c r="Q25">
        <v>18</v>
      </c>
      <c r="R25" s="393" t="s">
        <v>29</v>
      </c>
      <c r="S25" s="393" t="s">
        <v>34</v>
      </c>
      <c r="T25" s="393" t="s">
        <v>35</v>
      </c>
    </row>
    <row r="26" spans="3:20">
      <c r="C26" s="2"/>
      <c r="D26" s="2"/>
      <c r="E26" s="2"/>
      <c r="F26" s="2"/>
      <c r="G26" s="2"/>
      <c r="H26" s="2"/>
      <c r="I26" s="2"/>
      <c r="J26" s="2"/>
      <c r="K26" s="2"/>
      <c r="L26" s="2"/>
      <c r="M26" s="2"/>
      <c r="Q26">
        <v>19</v>
      </c>
      <c r="R26" s="393" t="s">
        <v>31</v>
      </c>
      <c r="S26" s="393" t="s">
        <v>36</v>
      </c>
      <c r="T26" s="393" t="s">
        <v>37</v>
      </c>
    </row>
    <row r="27" spans="3:20">
      <c r="C27" s="2"/>
      <c r="D27" s="2"/>
      <c r="E27" s="2"/>
      <c r="F27" s="2"/>
      <c r="G27" s="2"/>
      <c r="H27" s="2"/>
      <c r="I27" s="2"/>
      <c r="J27" s="2"/>
      <c r="K27" s="2"/>
      <c r="L27" s="2"/>
      <c r="M27" s="2"/>
      <c r="Q27">
        <v>20</v>
      </c>
      <c r="R27" s="393">
        <v>28</v>
      </c>
      <c r="S27" s="393" t="s">
        <v>38</v>
      </c>
      <c r="T27" s="393">
        <v>29</v>
      </c>
    </row>
    <row r="28" spans="3:20">
      <c r="C28" s="2"/>
      <c r="D28" s="2"/>
      <c r="E28" s="2"/>
      <c r="F28" s="2"/>
      <c r="G28" s="2"/>
      <c r="H28" s="2"/>
      <c r="I28" s="2"/>
      <c r="J28" s="2"/>
      <c r="K28" s="2"/>
      <c r="L28" s="2"/>
      <c r="M28" s="2"/>
      <c r="Q28">
        <v>21</v>
      </c>
      <c r="R28" s="393">
        <v>26</v>
      </c>
      <c r="S28" s="393" t="s">
        <v>39</v>
      </c>
      <c r="T28" s="393">
        <v>30</v>
      </c>
    </row>
    <row r="29" spans="3:20">
      <c r="C29" s="2"/>
      <c r="D29" s="2"/>
      <c r="E29" s="2"/>
      <c r="F29" s="2"/>
      <c r="G29" s="2"/>
      <c r="H29" s="2"/>
      <c r="I29" s="2"/>
      <c r="J29" s="2"/>
      <c r="K29" s="2"/>
      <c r="L29" s="2"/>
      <c r="M29" s="2"/>
    </row>
    <row r="30" spans="3:20">
      <c r="C30" s="2"/>
      <c r="D30" s="2"/>
      <c r="E30" s="2"/>
      <c r="F30" s="2"/>
      <c r="G30" s="2"/>
      <c r="H30" s="2"/>
      <c r="I30" s="2"/>
      <c r="J30" s="2"/>
      <c r="K30" s="2"/>
      <c r="L30" s="2"/>
      <c r="M30" s="2"/>
    </row>
    <row r="31" spans="3:20">
      <c r="C31" s="2"/>
      <c r="D31" s="2"/>
      <c r="E31" s="2"/>
      <c r="F31" s="2"/>
      <c r="G31" s="2"/>
      <c r="H31" s="2"/>
      <c r="I31" s="2"/>
      <c r="J31" s="2"/>
      <c r="K31" s="2"/>
      <c r="L31" s="2"/>
      <c r="M31" s="2"/>
    </row>
    <row r="32" spans="3:20">
      <c r="C32" s="2"/>
      <c r="D32" s="2"/>
      <c r="E32" s="2"/>
      <c r="F32" s="2"/>
      <c r="G32" s="2"/>
      <c r="H32" s="2"/>
      <c r="I32" s="2"/>
      <c r="J32" s="2"/>
      <c r="K32" s="2"/>
      <c r="L32" s="2"/>
      <c r="M32" s="2"/>
    </row>
    <row r="33" spans="3:13">
      <c r="C33" s="2"/>
      <c r="D33" s="2"/>
      <c r="E33" s="2"/>
      <c r="F33" s="2"/>
      <c r="G33" s="2"/>
      <c r="H33" s="2"/>
      <c r="I33" s="2"/>
      <c r="J33" s="2"/>
      <c r="K33" s="2"/>
      <c r="L33" s="2"/>
      <c r="M33" s="2"/>
    </row>
    <row r="34" spans="3:13">
      <c r="C34" s="2"/>
      <c r="D34" s="2"/>
      <c r="E34" s="2"/>
      <c r="F34" s="2"/>
      <c r="G34" s="2"/>
      <c r="H34" s="2"/>
      <c r="I34" s="2"/>
      <c r="J34" s="2"/>
      <c r="K34" s="2"/>
      <c r="L34" s="2"/>
      <c r="M34" s="2"/>
    </row>
    <row r="35" spans="3:13">
      <c r="C35" s="2"/>
      <c r="D35" s="2"/>
      <c r="E35" s="2"/>
      <c r="F35" s="2"/>
      <c r="G35" s="2"/>
      <c r="H35" s="2"/>
      <c r="I35" s="2"/>
      <c r="J35" s="2"/>
      <c r="K35" s="2"/>
      <c r="L35" s="2"/>
      <c r="M35" s="2"/>
    </row>
  </sheetData>
  <phoneticPr fontId="7" type="noConversion"/>
  <conditionalFormatting sqref="R8:R27">
    <cfRule type="duplicateValues" dxfId="5" priority="1"/>
  </conditionalFormatting>
  <printOptions gridLines="1"/>
  <pageMargins left="0.75" right="0.75" top="1" bottom="1" header="0.5" footer="0.5"/>
  <pageSetup paperSize="9" scale="62" orientation="landscape" r:id="rId1"/>
  <headerFooter alignWithMargins="0"/>
  <drawing r:id="rId2"/>
  <legacyDrawing r:id="rId3"/>
  <oleObjects>
    <mc:AlternateContent xmlns:mc="http://schemas.openxmlformats.org/markup-compatibility/2006">
      <mc:Choice Requires="x14">
        <oleObject progId="Word.Document.8" shapeId="19457" r:id="rId4">
          <objectPr defaultSize="0" autoPict="0" r:id="rId5">
            <anchor moveWithCells="1">
              <from>
                <xdr:col>0</xdr:col>
                <xdr:colOff>222250</xdr:colOff>
                <xdr:row>5</xdr:row>
                <xdr:rowOff>107950</xdr:rowOff>
              </from>
              <to>
                <xdr:col>11</xdr:col>
                <xdr:colOff>190500</xdr:colOff>
                <xdr:row>28</xdr:row>
                <xdr:rowOff>0</xdr:rowOff>
              </to>
            </anchor>
          </objectPr>
        </oleObject>
      </mc:Choice>
      <mc:Fallback>
        <oleObject progId="Word.Document.8" shapeId="1945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45"/>
  </sheetPr>
  <dimension ref="A2:B15"/>
  <sheetViews>
    <sheetView zoomScaleNormal="100" zoomScaleSheetLayoutView="85" workbookViewId="0">
      <selection activeCell="N24" sqref="N24"/>
    </sheetView>
  </sheetViews>
  <sheetFormatPr defaultRowHeight="12.6"/>
  <cols>
    <col min="1" max="1" width="10.28515625" bestFit="1" customWidth="1"/>
  </cols>
  <sheetData>
    <row r="2" spans="1:2" ht="12.95">
      <c r="A2" s="12" t="s">
        <v>40</v>
      </c>
    </row>
    <row r="4" spans="1:2">
      <c r="A4" t="s">
        <v>41</v>
      </c>
    </row>
    <row r="5" spans="1:2">
      <c r="A5" t="s">
        <v>42</v>
      </c>
    </row>
    <row r="6" spans="1:2" ht="10.5" customHeight="1">
      <c r="A6" t="s">
        <v>43</v>
      </c>
    </row>
    <row r="7" spans="1:2">
      <c r="A7" t="s">
        <v>44</v>
      </c>
    </row>
    <row r="8" spans="1:2">
      <c r="A8" t="s">
        <v>45</v>
      </c>
    </row>
    <row r="9" spans="1:2">
      <c r="A9" t="s">
        <v>46</v>
      </c>
    </row>
    <row r="10" spans="1:2">
      <c r="A10" t="s">
        <v>47</v>
      </c>
    </row>
    <row r="12" spans="1:2">
      <c r="A12" t="s">
        <v>48</v>
      </c>
    </row>
    <row r="13" spans="1:2">
      <c r="A13" s="187" t="s">
        <v>49</v>
      </c>
    </row>
    <row r="14" spans="1:2">
      <c r="A14" s="93">
        <v>43213</v>
      </c>
      <c r="B14" t="s">
        <v>50</v>
      </c>
    </row>
    <row r="15" spans="1:2">
      <c r="B15" s="187" t="s">
        <v>51</v>
      </c>
    </row>
  </sheetData>
  <phoneticPr fontId="7"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indexed="45"/>
    <pageSetUpPr fitToPage="1"/>
  </sheetPr>
  <dimension ref="A1:M35"/>
  <sheetViews>
    <sheetView view="pageBreakPreview" zoomScaleNormal="100" zoomScaleSheetLayoutView="100" workbookViewId="0">
      <selection activeCell="N24" sqref="N24"/>
    </sheetView>
  </sheetViews>
  <sheetFormatPr defaultRowHeight="12.6"/>
  <cols>
    <col min="2" max="2" width="30.140625" customWidth="1"/>
    <col min="13" max="13" width="10.7109375" customWidth="1"/>
  </cols>
  <sheetData>
    <row r="1" spans="1:13" ht="12.95">
      <c r="A1" s="99"/>
      <c r="C1" s="2"/>
      <c r="D1" s="2"/>
      <c r="E1" s="2"/>
      <c r="F1" s="2"/>
      <c r="G1" s="2"/>
      <c r="H1" s="2"/>
      <c r="I1" s="2"/>
      <c r="J1" s="2"/>
      <c r="K1" s="2"/>
      <c r="L1" s="2"/>
      <c r="M1" s="2"/>
    </row>
    <row r="2" spans="1:13" ht="12.95">
      <c r="A2" s="1" t="s">
        <v>52</v>
      </c>
      <c r="C2" s="2"/>
      <c r="D2" s="2"/>
      <c r="E2" s="2"/>
      <c r="F2" s="2"/>
      <c r="G2" s="2"/>
      <c r="H2" s="2"/>
      <c r="I2" s="2"/>
      <c r="J2" s="2"/>
      <c r="K2" s="2"/>
      <c r="L2" s="2" t="s">
        <v>2</v>
      </c>
      <c r="M2" s="2"/>
    </row>
    <row r="3" spans="1:13" ht="12.95">
      <c r="A3" s="1"/>
      <c r="C3" s="2"/>
      <c r="D3" s="2"/>
      <c r="E3" s="2"/>
      <c r="F3" s="2"/>
      <c r="G3" s="2"/>
      <c r="H3" s="2"/>
      <c r="I3" s="2"/>
      <c r="J3" s="2"/>
      <c r="K3" s="2"/>
      <c r="L3" s="2"/>
      <c r="M3" s="2"/>
    </row>
    <row r="4" spans="1:13" ht="144" customHeight="1">
      <c r="B4" s="152" t="s">
        <v>53</v>
      </c>
      <c r="C4" s="667" t="s">
        <v>54</v>
      </c>
      <c r="D4" s="667"/>
      <c r="E4" s="667"/>
      <c r="F4" s="667"/>
      <c r="G4" s="667"/>
      <c r="H4" s="667"/>
      <c r="I4" s="667"/>
      <c r="J4" s="667"/>
      <c r="K4" s="667"/>
      <c r="L4" s="667"/>
      <c r="M4" s="667"/>
    </row>
    <row r="5" spans="1:13">
      <c r="B5" s="210"/>
      <c r="D5" s="2"/>
      <c r="E5" s="2"/>
      <c r="F5" s="2"/>
      <c r="G5" s="2"/>
      <c r="H5" s="2"/>
      <c r="I5" s="2"/>
      <c r="J5" s="2"/>
      <c r="K5" s="2"/>
      <c r="L5" s="2"/>
      <c r="M5" s="2"/>
    </row>
    <row r="6" spans="1:13" ht="14.25" customHeight="1">
      <c r="B6" s="153" t="s">
        <v>55</v>
      </c>
      <c r="C6" s="211" t="s">
        <v>56</v>
      </c>
      <c r="D6" s="2"/>
      <c r="E6" s="2"/>
      <c r="F6" s="2"/>
      <c r="G6" s="2"/>
      <c r="H6" s="2"/>
      <c r="I6" s="2"/>
      <c r="J6" s="2"/>
      <c r="K6" s="2"/>
      <c r="L6" s="2"/>
      <c r="M6" s="2"/>
    </row>
    <row r="7" spans="1:13">
      <c r="B7" s="210"/>
      <c r="D7" s="2"/>
      <c r="E7" s="2"/>
      <c r="F7" s="2"/>
      <c r="G7" s="2"/>
      <c r="H7" s="2"/>
      <c r="I7" s="2"/>
      <c r="J7" s="2"/>
      <c r="K7" s="2"/>
      <c r="L7" s="2"/>
      <c r="M7" s="2"/>
    </row>
    <row r="8" spans="1:13" ht="27.95" customHeight="1">
      <c r="B8" s="152" t="s">
        <v>57</v>
      </c>
      <c r="C8" s="667" t="s">
        <v>58</v>
      </c>
      <c r="D8" s="667"/>
      <c r="E8" s="667"/>
      <c r="F8" s="667"/>
      <c r="G8" s="667"/>
      <c r="H8" s="667"/>
      <c r="I8" s="667"/>
      <c r="J8" s="667"/>
      <c r="K8" s="667"/>
      <c r="L8" s="667"/>
      <c r="M8" s="667"/>
    </row>
    <row r="9" spans="1:13" ht="14.1">
      <c r="B9" s="121"/>
      <c r="D9" s="2"/>
      <c r="E9" s="2"/>
      <c r="F9" s="2"/>
      <c r="G9" s="2"/>
      <c r="H9" s="2"/>
      <c r="I9" s="2"/>
      <c r="J9" s="2"/>
      <c r="K9" s="2"/>
      <c r="L9" s="2"/>
      <c r="M9" s="2"/>
    </row>
    <row r="10" spans="1:13" ht="78" customHeight="1">
      <c r="B10" s="153" t="s">
        <v>59</v>
      </c>
      <c r="C10" s="668" t="s">
        <v>60</v>
      </c>
      <c r="D10" s="668"/>
      <c r="E10" s="668"/>
      <c r="F10" s="668"/>
      <c r="G10" s="668"/>
      <c r="H10" s="668"/>
      <c r="I10" s="668"/>
      <c r="J10" s="668"/>
      <c r="K10" s="668"/>
      <c r="L10" s="668"/>
      <c r="M10" s="668"/>
    </row>
    <row r="11" spans="1:13">
      <c r="C11" s="2"/>
      <c r="D11" s="2"/>
      <c r="E11" s="2"/>
      <c r="F11" s="2"/>
      <c r="G11" s="2"/>
      <c r="H11" s="2"/>
      <c r="I11" s="2"/>
      <c r="J11" s="2"/>
      <c r="K11" s="2"/>
      <c r="L11" s="2"/>
      <c r="M11" s="2"/>
    </row>
    <row r="12" spans="1:13" ht="98.25" customHeight="1">
      <c r="B12" s="152" t="s">
        <v>61</v>
      </c>
      <c r="C12" s="667" t="s">
        <v>62</v>
      </c>
      <c r="D12" s="669"/>
      <c r="E12" s="669"/>
      <c r="F12" s="669"/>
      <c r="G12" s="669"/>
      <c r="H12" s="669"/>
      <c r="I12" s="669"/>
      <c r="J12" s="669"/>
      <c r="K12" s="669"/>
      <c r="L12" s="669"/>
      <c r="M12" s="669"/>
    </row>
    <row r="13" spans="1:13">
      <c r="C13" s="2"/>
      <c r="D13" s="2"/>
      <c r="E13" s="2"/>
      <c r="F13" s="2"/>
      <c r="G13" s="2"/>
      <c r="H13" s="2"/>
      <c r="I13" s="2"/>
      <c r="J13" s="2"/>
      <c r="K13" s="2"/>
      <c r="L13" s="2"/>
      <c r="M13" s="2"/>
    </row>
    <row r="14" spans="1:13" ht="12.95">
      <c r="A14" s="95"/>
      <c r="B14" s="154" t="s">
        <v>63</v>
      </c>
      <c r="C14" s="670" t="s">
        <v>64</v>
      </c>
      <c r="D14" s="670"/>
      <c r="E14" s="670"/>
      <c r="F14" s="670"/>
      <c r="G14" s="670"/>
      <c r="H14" s="670"/>
      <c r="I14" s="670"/>
      <c r="J14" s="670"/>
      <c r="K14" s="670"/>
      <c r="L14" s="670"/>
      <c r="M14" s="670"/>
    </row>
    <row r="15" spans="1:13">
      <c r="C15" s="2"/>
      <c r="D15" s="2"/>
      <c r="E15" s="2"/>
      <c r="F15" s="2"/>
      <c r="G15" s="2"/>
      <c r="H15" s="2"/>
      <c r="I15" s="2"/>
      <c r="J15" s="2"/>
      <c r="K15" s="2"/>
      <c r="L15" s="2"/>
      <c r="M15" s="2"/>
    </row>
    <row r="16" spans="1:13" ht="12.95">
      <c r="B16" s="154" t="s">
        <v>65</v>
      </c>
      <c r="C16" s="187" t="s">
        <v>66</v>
      </c>
      <c r="D16" s="2"/>
      <c r="E16" s="2"/>
      <c r="F16" s="2"/>
      <c r="G16" s="2"/>
      <c r="H16" s="2"/>
      <c r="I16" s="2"/>
      <c r="J16" s="2"/>
      <c r="K16" s="2"/>
      <c r="L16" s="2"/>
      <c r="M16" s="2"/>
    </row>
    <row r="17" spans="2:13">
      <c r="C17" s="2"/>
      <c r="D17" s="2"/>
      <c r="E17" s="2"/>
      <c r="F17" s="2"/>
      <c r="G17" s="2"/>
      <c r="H17" s="2"/>
      <c r="I17" s="2"/>
      <c r="J17" s="2"/>
      <c r="K17" s="2"/>
      <c r="L17" s="2"/>
      <c r="M17" s="2"/>
    </row>
    <row r="18" spans="2:13" ht="12.95">
      <c r="B18" s="154" t="s">
        <v>67</v>
      </c>
      <c r="C18" s="187" t="s">
        <v>68</v>
      </c>
      <c r="D18" s="2"/>
      <c r="E18" s="2"/>
      <c r="F18" s="2"/>
      <c r="G18" s="2"/>
      <c r="H18" s="2"/>
      <c r="I18" s="2"/>
      <c r="J18" s="2"/>
      <c r="K18" s="2"/>
      <c r="L18" s="2"/>
      <c r="M18" s="2"/>
    </row>
    <row r="19" spans="2:13">
      <c r="C19" s="2"/>
      <c r="D19" s="2"/>
      <c r="E19" s="2"/>
      <c r="F19" s="2"/>
      <c r="G19" s="2"/>
      <c r="H19" s="2"/>
      <c r="I19" s="2"/>
      <c r="J19" s="2"/>
      <c r="K19" s="2"/>
      <c r="L19" s="2"/>
      <c r="M19" s="2"/>
    </row>
    <row r="20" spans="2:13">
      <c r="C20" s="2"/>
      <c r="D20" s="2"/>
      <c r="E20" s="2"/>
      <c r="F20" s="2"/>
      <c r="G20" s="2"/>
      <c r="H20" s="2"/>
      <c r="I20" s="2"/>
      <c r="J20" s="2"/>
      <c r="K20" s="2"/>
      <c r="L20" s="2"/>
      <c r="M20" s="2"/>
    </row>
    <row r="21" spans="2:13">
      <c r="C21" s="2"/>
      <c r="D21" s="2"/>
      <c r="E21" s="2"/>
      <c r="F21" s="2"/>
      <c r="G21" s="2"/>
      <c r="H21" s="2"/>
      <c r="I21" s="2"/>
      <c r="J21" s="2"/>
      <c r="K21" s="2"/>
      <c r="L21" s="2"/>
      <c r="M21" s="2"/>
    </row>
    <row r="22" spans="2:13">
      <c r="C22" s="2"/>
      <c r="D22" s="2"/>
      <c r="E22" s="2"/>
      <c r="F22" s="2"/>
      <c r="G22" s="2"/>
      <c r="H22" s="2"/>
      <c r="I22" s="2"/>
      <c r="J22" s="2"/>
      <c r="K22" s="2"/>
      <c r="L22" s="2"/>
      <c r="M22" s="2"/>
    </row>
    <row r="23" spans="2:13">
      <c r="C23" s="2"/>
      <c r="D23" s="2"/>
      <c r="E23" s="2"/>
      <c r="F23" s="2"/>
      <c r="G23" s="2"/>
      <c r="H23" s="2"/>
      <c r="I23" s="2"/>
      <c r="J23" s="2"/>
      <c r="K23" s="2"/>
      <c r="L23" s="2"/>
      <c r="M23" s="2"/>
    </row>
    <row r="24" spans="2:13">
      <c r="C24" s="2"/>
      <c r="D24" s="2"/>
      <c r="E24" s="2"/>
      <c r="F24" s="2"/>
      <c r="G24" s="2"/>
      <c r="H24" s="2"/>
      <c r="I24" s="2"/>
      <c r="J24" s="2"/>
      <c r="K24" s="2"/>
      <c r="L24" s="2"/>
      <c r="M24" s="2"/>
    </row>
    <row r="25" spans="2:13">
      <c r="C25" s="2"/>
      <c r="D25" s="2"/>
      <c r="E25" s="2"/>
      <c r="F25" s="2"/>
      <c r="G25" s="2"/>
      <c r="H25" s="2"/>
      <c r="I25" s="2"/>
      <c r="J25" s="2"/>
      <c r="K25" s="2"/>
      <c r="L25" s="2"/>
      <c r="M25" s="2"/>
    </row>
    <row r="26" spans="2:13">
      <c r="C26" s="2"/>
      <c r="D26" s="2"/>
      <c r="E26" s="2"/>
      <c r="F26" s="2"/>
      <c r="G26" s="2"/>
      <c r="H26" s="2"/>
      <c r="I26" s="2"/>
      <c r="J26" s="2"/>
      <c r="K26" s="2"/>
      <c r="L26" s="2"/>
      <c r="M26" s="2"/>
    </row>
    <row r="27" spans="2:13">
      <c r="C27" s="2"/>
      <c r="D27" s="2"/>
      <c r="E27" s="2"/>
      <c r="F27" s="2"/>
      <c r="G27" s="2"/>
      <c r="H27" s="2"/>
      <c r="I27" s="2"/>
      <c r="J27" s="2"/>
      <c r="K27" s="2"/>
      <c r="L27" s="2"/>
      <c r="M27" s="2"/>
    </row>
    <row r="28" spans="2:13">
      <c r="C28" s="2"/>
      <c r="D28" s="2"/>
      <c r="E28" s="2"/>
      <c r="F28" s="2"/>
      <c r="G28" s="2"/>
      <c r="H28" s="2"/>
      <c r="I28" s="2"/>
      <c r="J28" s="2"/>
      <c r="K28" s="2"/>
      <c r="L28" s="2"/>
      <c r="M28" s="2"/>
    </row>
    <row r="29" spans="2:13">
      <c r="C29" s="2"/>
      <c r="D29" s="2"/>
      <c r="E29" s="2"/>
      <c r="F29" s="2"/>
      <c r="G29" s="2"/>
      <c r="H29" s="2"/>
      <c r="I29" s="2"/>
      <c r="J29" s="2"/>
      <c r="K29" s="2"/>
      <c r="L29" s="2"/>
      <c r="M29" s="2"/>
    </row>
    <row r="30" spans="2:13">
      <c r="C30" s="2"/>
      <c r="D30" s="2"/>
      <c r="E30" s="2"/>
      <c r="F30" s="2"/>
      <c r="G30" s="2"/>
      <c r="H30" s="2"/>
      <c r="I30" s="2"/>
      <c r="J30" s="2"/>
      <c r="K30" s="2"/>
      <c r="L30" s="2"/>
      <c r="M30" s="2"/>
    </row>
    <row r="31" spans="2:13">
      <c r="C31" s="2"/>
      <c r="D31" s="2"/>
      <c r="E31" s="2"/>
      <c r="F31" s="2"/>
      <c r="G31" s="2"/>
      <c r="H31" s="2"/>
      <c r="I31" s="2"/>
      <c r="J31" s="2"/>
      <c r="K31" s="2"/>
      <c r="L31" s="2"/>
      <c r="M31" s="2"/>
    </row>
    <row r="32" spans="2:13">
      <c r="C32" s="2"/>
      <c r="D32" s="2"/>
      <c r="E32" s="2"/>
      <c r="F32" s="2"/>
      <c r="G32" s="2"/>
      <c r="H32" s="2"/>
      <c r="I32" s="2"/>
      <c r="J32" s="2"/>
      <c r="K32" s="2"/>
      <c r="L32" s="2"/>
      <c r="M32" s="2"/>
    </row>
    <row r="33" spans="3:13">
      <c r="C33" s="2"/>
      <c r="D33" s="2"/>
      <c r="E33" s="2"/>
      <c r="F33" s="2"/>
      <c r="G33" s="2"/>
      <c r="H33" s="2"/>
      <c r="I33" s="2"/>
      <c r="J33" s="2"/>
      <c r="K33" s="2"/>
      <c r="L33" s="2"/>
      <c r="M33" s="2"/>
    </row>
    <row r="34" spans="3:13">
      <c r="C34" s="2"/>
      <c r="D34" s="2"/>
      <c r="E34" s="2"/>
      <c r="F34" s="2"/>
      <c r="G34" s="2"/>
      <c r="H34" s="2"/>
      <c r="I34" s="2"/>
      <c r="J34" s="2"/>
      <c r="K34" s="2"/>
      <c r="L34" s="2"/>
      <c r="M34" s="2"/>
    </row>
    <row r="35" spans="3:13">
      <c r="C35" s="2"/>
      <c r="D35" s="2"/>
      <c r="E35" s="2"/>
      <c r="F35" s="2"/>
      <c r="G35" s="2"/>
      <c r="H35" s="2"/>
      <c r="I35" s="2"/>
      <c r="J35" s="2"/>
      <c r="K35" s="2"/>
      <c r="L35" s="2"/>
      <c r="M35" s="2"/>
    </row>
  </sheetData>
  <mergeCells count="5">
    <mergeCell ref="C4:M4"/>
    <mergeCell ref="C8:M8"/>
    <mergeCell ref="C10:M10"/>
    <mergeCell ref="C12:M12"/>
    <mergeCell ref="C14:M14"/>
  </mergeCells>
  <printOptions gridLines="1"/>
  <pageMargins left="0.75" right="0.75" top="1" bottom="1" header="0.5" footer="0.5"/>
  <pageSetup paperSize="9" scale="6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9E38-DF49-4D77-94D9-5AC016363137}">
  <dimension ref="A1:J62"/>
  <sheetViews>
    <sheetView showGridLines="0" zoomScaleNormal="100" workbookViewId="0">
      <selection activeCell="A2" sqref="A2:B2"/>
    </sheetView>
  </sheetViews>
  <sheetFormatPr defaultRowHeight="12.6"/>
  <cols>
    <col min="1" max="1" width="16.5703125" customWidth="1"/>
    <col min="2" max="4" width="21.5703125" customWidth="1"/>
    <col min="5" max="5" width="23.28515625" customWidth="1"/>
    <col min="6" max="6" width="12.5703125" customWidth="1"/>
    <col min="7" max="7" width="29.85546875" customWidth="1"/>
    <col min="8" max="8" width="11.140625" customWidth="1"/>
  </cols>
  <sheetData>
    <row r="1" spans="1:10" ht="25.5" thickBot="1">
      <c r="A1" s="126"/>
      <c r="B1" s="136"/>
      <c r="C1" s="136"/>
      <c r="D1" s="136"/>
      <c r="E1" s="135"/>
      <c r="F1" s="136"/>
      <c r="G1" s="115" t="s">
        <v>69</v>
      </c>
      <c r="H1" s="126"/>
      <c r="I1" s="136"/>
      <c r="J1" s="136"/>
    </row>
    <row r="2" spans="1:10" ht="12.6" customHeight="1" thickBot="1">
      <c r="A2" s="691" t="s">
        <v>70</v>
      </c>
      <c r="B2" s="692"/>
      <c r="C2" s="627"/>
      <c r="D2" s="627"/>
      <c r="E2" s="296"/>
      <c r="F2" s="296"/>
      <c r="G2" s="632"/>
      <c r="H2" s="693"/>
      <c r="I2" s="136"/>
      <c r="J2" s="136"/>
    </row>
    <row r="3" spans="1:10" ht="13.5" thickBot="1">
      <c r="A3" s="141"/>
      <c r="B3" s="128"/>
      <c r="C3" s="128"/>
      <c r="D3" s="128"/>
      <c r="E3" s="137"/>
      <c r="G3" s="633"/>
      <c r="H3" s="694"/>
      <c r="I3" s="126"/>
      <c r="J3" s="136"/>
    </row>
    <row r="4" spans="1:10" ht="12.95" thickBot="1">
      <c r="A4" s="208" t="s">
        <v>71</v>
      </c>
      <c r="B4" s="209"/>
      <c r="C4" s="628"/>
      <c r="F4" s="208" t="s">
        <v>72</v>
      </c>
      <c r="G4" s="209"/>
      <c r="H4" s="274"/>
      <c r="I4" s="136"/>
      <c r="J4" s="136"/>
    </row>
    <row r="5" spans="1:10">
      <c r="A5" s="141"/>
      <c r="F5" s="136"/>
      <c r="G5" s="126"/>
      <c r="H5" s="309"/>
      <c r="I5" s="136"/>
      <c r="J5" s="136"/>
    </row>
    <row r="6" spans="1:10" ht="12.95" thickBot="1">
      <c r="A6" s="695"/>
      <c r="B6" s="695"/>
      <c r="C6" s="695"/>
      <c r="D6" s="695"/>
      <c r="E6" s="695"/>
      <c r="F6" s="695"/>
      <c r="G6" s="695"/>
      <c r="H6" s="309"/>
      <c r="I6" s="136"/>
      <c r="J6" s="136"/>
    </row>
    <row r="7" spans="1:10" ht="42.6" thickBot="1">
      <c r="A7" s="617" t="s">
        <v>73</v>
      </c>
      <c r="B7" s="618" t="s">
        <v>74</v>
      </c>
      <c r="C7" s="618" t="s">
        <v>75</v>
      </c>
      <c r="D7" s="618" t="s">
        <v>76</v>
      </c>
      <c r="E7" s="618" t="s">
        <v>77</v>
      </c>
      <c r="F7" s="618" t="s">
        <v>78</v>
      </c>
      <c r="G7" s="618" t="s">
        <v>79</v>
      </c>
      <c r="H7" s="309"/>
      <c r="I7" s="136"/>
      <c r="J7" s="136"/>
    </row>
    <row r="8" spans="1:10" ht="27.6" customHeight="1">
      <c r="A8" s="671" t="s">
        <v>80</v>
      </c>
      <c r="B8" s="616" t="s">
        <v>81</v>
      </c>
      <c r="C8" s="671" t="s">
        <v>82</v>
      </c>
      <c r="D8" s="673" t="s">
        <v>83</v>
      </c>
      <c r="E8" s="675" t="s">
        <v>84</v>
      </c>
      <c r="F8" s="677"/>
      <c r="G8" s="677"/>
      <c r="H8" s="309"/>
      <c r="I8" s="136"/>
      <c r="J8" s="185"/>
    </row>
    <row r="9" spans="1:10" ht="24.6" customHeight="1" thickBot="1">
      <c r="A9" s="672"/>
      <c r="B9" s="615" t="s">
        <v>85</v>
      </c>
      <c r="C9" s="672"/>
      <c r="D9" s="674"/>
      <c r="E9" s="676"/>
      <c r="F9" s="678"/>
      <c r="G9" s="678"/>
      <c r="H9" s="309"/>
      <c r="I9" s="136"/>
      <c r="J9" s="185"/>
    </row>
    <row r="10" spans="1:10" ht="24.6" customHeight="1">
      <c r="A10" s="671" t="s">
        <v>86</v>
      </c>
      <c r="B10" s="620" t="s">
        <v>81</v>
      </c>
      <c r="C10" s="671" t="s">
        <v>87</v>
      </c>
      <c r="D10" s="673" t="s">
        <v>88</v>
      </c>
      <c r="E10" s="675" t="s">
        <v>84</v>
      </c>
      <c r="F10" s="677"/>
      <c r="G10" s="677"/>
      <c r="H10" s="309"/>
      <c r="I10" s="136"/>
      <c r="J10" s="185"/>
    </row>
    <row r="11" spans="1:10" ht="24.6" customHeight="1" thickBot="1">
      <c r="A11" s="672"/>
      <c r="B11" s="615" t="s">
        <v>85</v>
      </c>
      <c r="C11" s="672"/>
      <c r="D11" s="674"/>
      <c r="E11" s="676"/>
      <c r="F11" s="678"/>
      <c r="G11" s="678"/>
      <c r="H11" s="309"/>
      <c r="I11" s="136"/>
      <c r="J11" s="185"/>
    </row>
    <row r="12" spans="1:10" ht="27.95" customHeight="1">
      <c r="A12" s="679" t="s">
        <v>89</v>
      </c>
      <c r="B12" s="620" t="s">
        <v>90</v>
      </c>
      <c r="C12" s="671" t="s">
        <v>91</v>
      </c>
      <c r="D12" s="673" t="s">
        <v>83</v>
      </c>
      <c r="E12" s="675" t="s">
        <v>92</v>
      </c>
      <c r="F12" s="677"/>
      <c r="G12" s="677"/>
      <c r="H12" s="309"/>
      <c r="I12" s="136"/>
      <c r="J12" s="185"/>
    </row>
    <row r="13" spans="1:10" ht="24.6" customHeight="1" thickBot="1">
      <c r="A13" s="680"/>
      <c r="B13" s="615" t="s">
        <v>93</v>
      </c>
      <c r="C13" s="672"/>
      <c r="D13" s="674"/>
      <c r="E13" s="676"/>
      <c r="F13" s="678"/>
      <c r="G13" s="678"/>
      <c r="H13" s="309"/>
      <c r="I13" s="136"/>
      <c r="J13" s="185"/>
    </row>
    <row r="14" spans="1:10" ht="50.45" thickBot="1">
      <c r="A14" s="622" t="s">
        <v>94</v>
      </c>
      <c r="B14" s="623" t="s">
        <v>95</v>
      </c>
      <c r="C14" s="624" t="s">
        <v>96</v>
      </c>
      <c r="D14" s="615" t="s">
        <v>97</v>
      </c>
      <c r="E14" s="615" t="s">
        <v>92</v>
      </c>
      <c r="F14" s="631"/>
      <c r="G14" s="631"/>
      <c r="H14" s="309"/>
      <c r="I14" s="136"/>
      <c r="J14" s="185"/>
    </row>
    <row r="15" spans="1:10" ht="27.95" customHeight="1">
      <c r="A15" s="671" t="s">
        <v>98</v>
      </c>
      <c r="B15" s="620" t="s">
        <v>99</v>
      </c>
      <c r="C15" s="671" t="s">
        <v>100</v>
      </c>
      <c r="D15" s="673" t="s">
        <v>83</v>
      </c>
      <c r="E15" s="675" t="s">
        <v>101</v>
      </c>
      <c r="F15" s="677"/>
      <c r="G15" s="677"/>
      <c r="H15" s="309"/>
      <c r="I15" s="136"/>
      <c r="J15" s="185"/>
    </row>
    <row r="16" spans="1:10" ht="24.6" customHeight="1" thickBot="1">
      <c r="A16" s="672"/>
      <c r="B16" s="615" t="s">
        <v>102</v>
      </c>
      <c r="C16" s="672"/>
      <c r="D16" s="674"/>
      <c r="E16" s="676"/>
      <c r="F16" s="678"/>
      <c r="G16" s="678"/>
      <c r="H16" s="309"/>
      <c r="I16" s="136"/>
      <c r="J16" s="185"/>
    </row>
    <row r="17" spans="1:10" ht="53.1" thickBot="1">
      <c r="A17" s="622" t="s">
        <v>103</v>
      </c>
      <c r="B17" s="615" t="s">
        <v>104</v>
      </c>
      <c r="C17" s="624" t="s">
        <v>105</v>
      </c>
      <c r="D17" s="615" t="s">
        <v>83</v>
      </c>
      <c r="E17" s="629" t="s">
        <v>101</v>
      </c>
      <c r="F17" s="631"/>
      <c r="G17" s="631"/>
      <c r="H17" s="309"/>
      <c r="I17" s="136"/>
      <c r="J17" s="185"/>
    </row>
    <row r="18" spans="1:10" ht="24.6" customHeight="1">
      <c r="A18" s="679" t="s">
        <v>106</v>
      </c>
      <c r="B18" s="620" t="s">
        <v>107</v>
      </c>
      <c r="C18" s="671" t="s">
        <v>108</v>
      </c>
      <c r="D18" s="673" t="s">
        <v>88</v>
      </c>
      <c r="E18" s="675" t="s">
        <v>92</v>
      </c>
      <c r="F18" s="677"/>
      <c r="G18" s="677"/>
      <c r="H18" s="309"/>
      <c r="I18" s="136"/>
      <c r="J18" s="185"/>
    </row>
    <row r="19" spans="1:10" ht="24.6" customHeight="1">
      <c r="A19" s="687"/>
      <c r="B19" s="620" t="s">
        <v>109</v>
      </c>
      <c r="C19" s="684"/>
      <c r="D19" s="688"/>
      <c r="E19" s="685"/>
      <c r="F19" s="686"/>
      <c r="G19" s="686"/>
      <c r="H19" s="309"/>
      <c r="I19" s="136"/>
      <c r="J19" s="185"/>
    </row>
    <row r="20" spans="1:10" ht="24.6" customHeight="1" thickBot="1">
      <c r="A20" s="680"/>
      <c r="B20" s="615" t="s">
        <v>110</v>
      </c>
      <c r="C20" s="672"/>
      <c r="D20" s="674"/>
      <c r="E20" s="676"/>
      <c r="F20" s="678"/>
      <c r="G20" s="678"/>
      <c r="H20" s="309"/>
      <c r="I20" s="136"/>
      <c r="J20" s="185"/>
    </row>
    <row r="21" spans="1:10" ht="53.1" thickBot="1">
      <c r="A21" s="622" t="s">
        <v>111</v>
      </c>
      <c r="B21" s="615" t="s">
        <v>112</v>
      </c>
      <c r="C21" s="630" t="s">
        <v>113</v>
      </c>
      <c r="D21" s="615" t="s">
        <v>88</v>
      </c>
      <c r="E21" s="629" t="s">
        <v>101</v>
      </c>
      <c r="F21" s="631"/>
      <c r="G21" s="631"/>
      <c r="H21" s="309"/>
      <c r="I21" s="136"/>
      <c r="J21" s="185"/>
    </row>
    <row r="22" spans="1:10" ht="24.6" customHeight="1">
      <c r="A22" s="671" t="s">
        <v>114</v>
      </c>
      <c r="B22" s="616" t="s">
        <v>115</v>
      </c>
      <c r="C22" s="671" t="s">
        <v>116</v>
      </c>
      <c r="D22" s="673" t="s">
        <v>83</v>
      </c>
      <c r="E22" s="675" t="s">
        <v>101</v>
      </c>
      <c r="F22" s="677"/>
      <c r="G22" s="677"/>
      <c r="H22" s="309"/>
      <c r="I22" s="136"/>
      <c r="J22" s="185"/>
    </row>
    <row r="23" spans="1:10" ht="24.6" customHeight="1" thickBot="1">
      <c r="A23" s="672"/>
      <c r="B23" s="615" t="s">
        <v>117</v>
      </c>
      <c r="C23" s="672"/>
      <c r="D23" s="674"/>
      <c r="E23" s="676"/>
      <c r="F23" s="678"/>
      <c r="G23" s="678"/>
      <c r="H23" s="309"/>
      <c r="I23" s="136"/>
      <c r="J23" s="185"/>
    </row>
    <row r="24" spans="1:10" ht="27.95" customHeight="1">
      <c r="A24" s="679" t="s">
        <v>118</v>
      </c>
      <c r="B24" s="620" t="s">
        <v>119</v>
      </c>
      <c r="C24" s="671" t="s">
        <v>120</v>
      </c>
      <c r="D24" s="673" t="s">
        <v>83</v>
      </c>
      <c r="E24" s="675" t="s">
        <v>101</v>
      </c>
      <c r="F24" s="677"/>
      <c r="G24" s="677"/>
      <c r="H24" s="309"/>
      <c r="I24" s="136"/>
      <c r="J24" s="185"/>
    </row>
    <row r="25" spans="1:10" ht="24.6" customHeight="1" thickBot="1">
      <c r="A25" s="680"/>
      <c r="B25" s="615" t="s">
        <v>121</v>
      </c>
      <c r="C25" s="672"/>
      <c r="D25" s="674"/>
      <c r="E25" s="676"/>
      <c r="F25" s="678"/>
      <c r="G25" s="678"/>
      <c r="H25" s="309"/>
      <c r="I25" s="136"/>
      <c r="J25" s="185"/>
    </row>
    <row r="26" spans="1:10" ht="27.95" customHeight="1">
      <c r="A26" s="679" t="s">
        <v>122</v>
      </c>
      <c r="B26" s="620" t="s">
        <v>123</v>
      </c>
      <c r="C26" s="671" t="s">
        <v>124</v>
      </c>
      <c r="D26" s="673" t="s">
        <v>83</v>
      </c>
      <c r="E26" s="675" t="s">
        <v>101</v>
      </c>
      <c r="F26" s="677"/>
      <c r="G26" s="677"/>
      <c r="H26" s="309"/>
      <c r="I26" s="136"/>
      <c r="J26" s="185"/>
    </row>
    <row r="27" spans="1:10" ht="24.6" customHeight="1" thickBot="1">
      <c r="A27" s="680"/>
      <c r="B27" s="615" t="s">
        <v>125</v>
      </c>
      <c r="C27" s="672"/>
      <c r="D27" s="674"/>
      <c r="E27" s="676"/>
      <c r="F27" s="678"/>
      <c r="G27" s="678"/>
      <c r="H27" s="309"/>
      <c r="I27" s="136"/>
      <c r="J27" s="185"/>
    </row>
    <row r="28" spans="1:10" ht="24.6" customHeight="1">
      <c r="A28" s="679" t="s">
        <v>126</v>
      </c>
      <c r="B28" s="620" t="s">
        <v>127</v>
      </c>
      <c r="C28" s="671" t="s">
        <v>128</v>
      </c>
      <c r="D28" s="673" t="s">
        <v>83</v>
      </c>
      <c r="E28" s="675" t="s">
        <v>101</v>
      </c>
      <c r="F28" s="677"/>
      <c r="G28" s="677"/>
      <c r="H28" s="309"/>
      <c r="I28" s="136"/>
      <c r="J28" s="185"/>
    </row>
    <row r="29" spans="1:10" ht="24.6" customHeight="1" thickBot="1">
      <c r="A29" s="680"/>
      <c r="B29" s="615" t="s">
        <v>129</v>
      </c>
      <c r="C29" s="672"/>
      <c r="D29" s="674"/>
      <c r="E29" s="676"/>
      <c r="F29" s="678"/>
      <c r="G29" s="678"/>
      <c r="H29" s="309"/>
      <c r="I29" s="136"/>
      <c r="J29" s="185"/>
    </row>
    <row r="30" spans="1:10" ht="53.1" thickBot="1">
      <c r="A30" s="625" t="s">
        <v>130</v>
      </c>
      <c r="B30" s="615" t="s">
        <v>131</v>
      </c>
      <c r="C30" s="624" t="s">
        <v>132</v>
      </c>
      <c r="D30" s="615" t="s">
        <v>88</v>
      </c>
      <c r="E30" s="629" t="s">
        <v>92</v>
      </c>
      <c r="F30" s="631"/>
      <c r="G30" s="631"/>
      <c r="H30" s="309"/>
      <c r="I30" s="136"/>
      <c r="J30" s="185"/>
    </row>
    <row r="31" spans="1:10" ht="21">
      <c r="A31" s="619" t="s">
        <v>133</v>
      </c>
      <c r="B31" s="620" t="s">
        <v>134</v>
      </c>
      <c r="C31" s="671" t="s">
        <v>135</v>
      </c>
      <c r="D31" s="673" t="s">
        <v>136</v>
      </c>
      <c r="E31" s="675" t="s">
        <v>92</v>
      </c>
      <c r="F31" s="677"/>
      <c r="G31" s="677"/>
      <c r="H31" s="310"/>
      <c r="I31" s="138"/>
      <c r="J31" s="138"/>
    </row>
    <row r="32" spans="1:10" ht="39.6" customHeight="1">
      <c r="A32" s="689" t="s">
        <v>137</v>
      </c>
      <c r="B32" s="620" t="s">
        <v>138</v>
      </c>
      <c r="C32" s="684"/>
      <c r="D32" s="688"/>
      <c r="E32" s="685"/>
      <c r="F32" s="686"/>
      <c r="G32" s="686"/>
      <c r="H32" s="310"/>
      <c r="I32" s="138"/>
      <c r="J32" s="138"/>
    </row>
    <row r="33" spans="1:10">
      <c r="A33" s="689"/>
      <c r="B33" s="620" t="s">
        <v>139</v>
      </c>
      <c r="C33" s="684"/>
      <c r="D33" s="688"/>
      <c r="E33" s="685"/>
      <c r="F33" s="686"/>
      <c r="G33" s="686"/>
      <c r="H33" s="310"/>
      <c r="I33" s="138"/>
      <c r="J33" s="138"/>
    </row>
    <row r="34" spans="1:10">
      <c r="A34" s="689"/>
      <c r="B34" s="620" t="s">
        <v>140</v>
      </c>
      <c r="C34" s="684"/>
      <c r="D34" s="688"/>
      <c r="E34" s="685"/>
      <c r="F34" s="686"/>
      <c r="G34" s="686"/>
      <c r="H34" s="310"/>
      <c r="I34" s="138"/>
      <c r="J34" s="138"/>
    </row>
    <row r="35" spans="1:10" ht="12.95" thickBot="1">
      <c r="A35" s="689"/>
      <c r="B35" s="620" t="s">
        <v>141</v>
      </c>
      <c r="C35" s="684"/>
      <c r="D35" s="688"/>
      <c r="E35" s="685"/>
      <c r="F35" s="686"/>
      <c r="G35" s="686"/>
      <c r="H35" s="310"/>
      <c r="I35" s="138"/>
      <c r="J35" s="138"/>
    </row>
    <row r="36" spans="1:10" ht="39.6" customHeight="1">
      <c r="A36" s="679" t="s">
        <v>142</v>
      </c>
      <c r="B36" s="673" t="s">
        <v>115</v>
      </c>
      <c r="C36" s="671" t="s">
        <v>143</v>
      </c>
      <c r="D36" s="673" t="s">
        <v>144</v>
      </c>
      <c r="E36" s="675" t="s">
        <v>92</v>
      </c>
      <c r="F36" s="677"/>
      <c r="G36" s="677"/>
      <c r="H36" s="310"/>
      <c r="I36" s="138"/>
      <c r="J36" s="138"/>
    </row>
    <row r="37" spans="1:10" ht="12.95" thickBot="1">
      <c r="A37" s="680"/>
      <c r="B37" s="674"/>
      <c r="C37" s="672"/>
      <c r="D37" s="674"/>
      <c r="E37" s="676"/>
      <c r="F37" s="678"/>
      <c r="G37" s="678"/>
      <c r="H37" s="310"/>
      <c r="I37" s="138"/>
      <c r="J37" s="138"/>
    </row>
    <row r="38" spans="1:10" ht="12.6" customHeight="1">
      <c r="A38" s="679" t="s">
        <v>145</v>
      </c>
      <c r="B38" s="620" t="s">
        <v>146</v>
      </c>
      <c r="C38" s="671" t="s">
        <v>147</v>
      </c>
      <c r="D38" s="673" t="s">
        <v>88</v>
      </c>
      <c r="E38" s="675" t="s">
        <v>92</v>
      </c>
      <c r="F38" s="677"/>
      <c r="G38" s="677"/>
      <c r="H38" s="310"/>
      <c r="I38" s="138"/>
      <c r="J38" s="138"/>
    </row>
    <row r="39" spans="1:10">
      <c r="A39" s="687"/>
      <c r="B39" s="620" t="s">
        <v>148</v>
      </c>
      <c r="C39" s="684"/>
      <c r="D39" s="688"/>
      <c r="E39" s="685"/>
      <c r="F39" s="686"/>
      <c r="G39" s="686"/>
      <c r="H39" s="310"/>
      <c r="I39" s="138"/>
      <c r="J39" s="138"/>
    </row>
    <row r="40" spans="1:10">
      <c r="A40" s="687"/>
      <c r="B40" s="620" t="s">
        <v>134</v>
      </c>
      <c r="C40" s="684"/>
      <c r="D40" s="688"/>
      <c r="E40" s="685"/>
      <c r="F40" s="686"/>
      <c r="G40" s="686"/>
      <c r="H40" s="309"/>
      <c r="I40" s="136"/>
      <c r="J40" s="136"/>
    </row>
    <row r="41" spans="1:10">
      <c r="A41" s="687"/>
      <c r="B41" s="620" t="s">
        <v>149</v>
      </c>
      <c r="C41" s="684"/>
      <c r="D41" s="688"/>
      <c r="E41" s="685"/>
      <c r="F41" s="686"/>
      <c r="G41" s="686"/>
      <c r="H41" s="309"/>
      <c r="I41" s="136"/>
      <c r="J41" s="136"/>
    </row>
    <row r="42" spans="1:10" ht="12.95" thickBot="1">
      <c r="A42" s="687"/>
      <c r="B42" s="620"/>
      <c r="C42" s="684"/>
      <c r="D42" s="688"/>
      <c r="E42" s="685"/>
      <c r="F42" s="686"/>
      <c r="G42" s="686"/>
      <c r="H42" s="310"/>
      <c r="I42" s="138"/>
      <c r="J42" s="136"/>
    </row>
    <row r="43" spans="1:10" ht="12.6" customHeight="1">
      <c r="A43" s="679" t="s">
        <v>150</v>
      </c>
      <c r="B43" s="616" t="s">
        <v>151</v>
      </c>
      <c r="C43" s="671" t="s">
        <v>152</v>
      </c>
      <c r="D43" s="673" t="s">
        <v>153</v>
      </c>
      <c r="E43" s="675" t="s">
        <v>92</v>
      </c>
      <c r="F43" s="677"/>
      <c r="G43" s="677"/>
      <c r="H43" s="310"/>
      <c r="I43" s="138"/>
      <c r="J43" s="136"/>
    </row>
    <row r="44" spans="1:10" ht="12.6" customHeight="1">
      <c r="A44" s="687"/>
      <c r="B44" s="620" t="s">
        <v>154</v>
      </c>
      <c r="C44" s="684"/>
      <c r="D44" s="688"/>
      <c r="E44" s="685"/>
      <c r="F44" s="686"/>
      <c r="G44" s="686"/>
      <c r="H44" s="310"/>
      <c r="I44" s="138"/>
      <c r="J44" s="136"/>
    </row>
    <row r="45" spans="1:10" ht="12.6" customHeight="1">
      <c r="A45" s="687"/>
      <c r="B45" s="620" t="s">
        <v>155</v>
      </c>
      <c r="C45" s="684"/>
      <c r="D45" s="688"/>
      <c r="E45" s="685"/>
      <c r="F45" s="686"/>
      <c r="G45" s="686"/>
      <c r="H45" s="310"/>
      <c r="I45" s="138"/>
      <c r="J45" s="136"/>
    </row>
    <row r="46" spans="1:10" ht="12.6" customHeight="1">
      <c r="A46" s="687"/>
      <c r="B46" s="620" t="s">
        <v>156</v>
      </c>
      <c r="C46" s="684"/>
      <c r="D46" s="688"/>
      <c r="E46" s="685"/>
      <c r="F46" s="686"/>
      <c r="G46" s="686"/>
      <c r="H46" s="310"/>
      <c r="I46" s="138"/>
      <c r="J46" s="136"/>
    </row>
    <row r="47" spans="1:10" ht="12.6" customHeight="1">
      <c r="A47" s="687"/>
      <c r="B47" s="620" t="s">
        <v>157</v>
      </c>
      <c r="C47" s="684"/>
      <c r="D47" s="688"/>
      <c r="E47" s="685"/>
      <c r="F47" s="686"/>
      <c r="G47" s="686"/>
      <c r="H47" s="310"/>
      <c r="I47" s="138"/>
      <c r="J47" s="136"/>
    </row>
    <row r="48" spans="1:10" ht="12.95" thickBot="1">
      <c r="A48" s="680"/>
      <c r="B48" s="615"/>
      <c r="C48" s="672"/>
      <c r="D48" s="674"/>
      <c r="E48" s="676"/>
      <c r="F48" s="678"/>
      <c r="G48" s="678"/>
      <c r="H48" s="310"/>
      <c r="I48" s="138"/>
      <c r="J48" s="136"/>
    </row>
    <row r="49" spans="1:10" ht="16.5" customHeight="1">
      <c r="A49" s="681" t="s">
        <v>158</v>
      </c>
      <c r="B49" s="621" t="s">
        <v>127</v>
      </c>
      <c r="C49" s="671" t="s">
        <v>159</v>
      </c>
      <c r="D49" s="675" t="s">
        <v>88</v>
      </c>
      <c r="E49" s="675" t="s">
        <v>92</v>
      </c>
      <c r="F49" s="677"/>
      <c r="G49" s="677"/>
      <c r="H49" s="310"/>
      <c r="I49" s="138"/>
      <c r="J49" s="136"/>
    </row>
    <row r="50" spans="1:10">
      <c r="A50" s="682"/>
      <c r="B50" s="621" t="s">
        <v>129</v>
      </c>
      <c r="C50" s="684"/>
      <c r="D50" s="685"/>
      <c r="E50" s="685"/>
      <c r="F50" s="686"/>
      <c r="G50" s="686"/>
      <c r="H50" s="310"/>
      <c r="I50" s="138"/>
      <c r="J50" s="136"/>
    </row>
    <row r="51" spans="1:10" ht="12.95" thickBot="1">
      <c r="A51" s="683"/>
      <c r="B51" s="615"/>
      <c r="C51" s="672"/>
      <c r="D51" s="676"/>
      <c r="E51" s="676"/>
      <c r="F51" s="678"/>
      <c r="G51" s="678"/>
      <c r="H51" s="310"/>
      <c r="I51" s="138"/>
      <c r="J51" s="136"/>
    </row>
    <row r="52" spans="1:10" ht="39.950000000000003" customHeight="1">
      <c r="A52" s="679" t="s">
        <v>160</v>
      </c>
      <c r="B52" s="620" t="s">
        <v>107</v>
      </c>
      <c r="C52" s="671" t="s">
        <v>161</v>
      </c>
      <c r="D52" s="673" t="s">
        <v>83</v>
      </c>
      <c r="E52" s="675" t="s">
        <v>84</v>
      </c>
      <c r="F52" s="677"/>
      <c r="G52" s="677"/>
      <c r="H52" s="310"/>
      <c r="I52" s="138"/>
      <c r="J52" s="136"/>
    </row>
    <row r="53" spans="1:10" ht="12.6" customHeight="1" thickBot="1">
      <c r="A53" s="680"/>
      <c r="B53" s="615" t="s">
        <v>85</v>
      </c>
      <c r="C53" s="672"/>
      <c r="D53" s="674"/>
      <c r="E53" s="676"/>
      <c r="F53" s="678"/>
      <c r="G53" s="678"/>
      <c r="H53" s="310"/>
      <c r="I53" s="138"/>
      <c r="J53" s="136"/>
    </row>
    <row r="54" spans="1:10" ht="29.1" customHeight="1">
      <c r="A54" s="671" t="s">
        <v>162</v>
      </c>
      <c r="B54" s="620" t="s">
        <v>81</v>
      </c>
      <c r="C54" s="671" t="s">
        <v>163</v>
      </c>
      <c r="D54" s="673" t="s">
        <v>83</v>
      </c>
      <c r="E54" s="675" t="s">
        <v>84</v>
      </c>
      <c r="F54" s="677"/>
      <c r="G54" s="677"/>
      <c r="H54" s="310"/>
      <c r="I54" s="138"/>
      <c r="J54" s="136"/>
    </row>
    <row r="55" spans="1:10" ht="12.95" thickBot="1">
      <c r="A55" s="672"/>
      <c r="B55" s="615" t="s">
        <v>85</v>
      </c>
      <c r="C55" s="672"/>
      <c r="D55" s="674"/>
      <c r="E55" s="676"/>
      <c r="F55" s="678"/>
      <c r="G55" s="678"/>
      <c r="H55" s="310"/>
      <c r="I55" s="138"/>
      <c r="J55" s="136"/>
    </row>
    <row r="56" spans="1:10" ht="39.950000000000003" customHeight="1">
      <c r="A56" s="679" t="s">
        <v>164</v>
      </c>
      <c r="B56" s="620" t="s">
        <v>107</v>
      </c>
      <c r="C56" s="671" t="s">
        <v>165</v>
      </c>
      <c r="D56" s="673" t="s">
        <v>83</v>
      </c>
      <c r="E56" s="675" t="s">
        <v>84</v>
      </c>
      <c r="F56" s="677"/>
      <c r="G56" s="677"/>
      <c r="H56" s="310"/>
      <c r="I56" s="138"/>
      <c r="J56" s="136"/>
    </row>
    <row r="57" spans="1:10" ht="12.6" customHeight="1" thickBot="1">
      <c r="A57" s="680"/>
      <c r="B57" s="615" t="s">
        <v>127</v>
      </c>
      <c r="C57" s="672"/>
      <c r="D57" s="674"/>
      <c r="E57" s="676"/>
      <c r="F57" s="678"/>
      <c r="G57" s="678"/>
      <c r="H57" s="310"/>
      <c r="I57" s="138"/>
      <c r="J57" s="136"/>
    </row>
    <row r="58" spans="1:10" ht="18.95" customHeight="1">
      <c r="A58" s="679" t="s">
        <v>166</v>
      </c>
      <c r="B58" s="620" t="s">
        <v>107</v>
      </c>
      <c r="C58" s="671" t="s">
        <v>167</v>
      </c>
      <c r="D58" s="673" t="s">
        <v>83</v>
      </c>
      <c r="E58" s="675" t="s">
        <v>84</v>
      </c>
      <c r="F58" s="677"/>
      <c r="G58" s="677"/>
      <c r="H58" s="310"/>
      <c r="I58" s="138"/>
      <c r="J58" s="136"/>
    </row>
    <row r="59" spans="1:10" ht="23.25" customHeight="1" thickBot="1">
      <c r="A59" s="680"/>
      <c r="B59" s="615" t="s">
        <v>127</v>
      </c>
      <c r="C59" s="672"/>
      <c r="D59" s="674"/>
      <c r="E59" s="676"/>
      <c r="F59" s="678"/>
      <c r="G59" s="678"/>
      <c r="H59" s="310"/>
      <c r="I59" s="138"/>
      <c r="J59" s="136"/>
    </row>
    <row r="60" spans="1:10" ht="12.6" customHeight="1" thickBot="1">
      <c r="A60" s="513"/>
      <c r="B60" s="626"/>
      <c r="C60" s="626"/>
      <c r="D60" s="626"/>
      <c r="E60" s="690"/>
      <c r="F60" s="690"/>
      <c r="G60" s="690"/>
      <c r="H60" s="310"/>
      <c r="I60" s="138"/>
      <c r="J60" s="136"/>
    </row>
    <row r="61" spans="1:10" ht="12.6" customHeight="1" thickBot="1">
      <c r="A61" s="178"/>
      <c r="B61" s="388" t="s">
        <v>168</v>
      </c>
      <c r="C61" s="388"/>
      <c r="D61" s="388"/>
      <c r="F61" s="138"/>
      <c r="G61" s="138"/>
      <c r="H61" s="310"/>
      <c r="I61" s="138"/>
      <c r="J61" s="136"/>
    </row>
    <row r="62" spans="1:10" ht="12.95" thickBot="1">
      <c r="A62" s="311"/>
      <c r="B62" s="301"/>
      <c r="C62" s="301"/>
      <c r="D62" s="301"/>
      <c r="E62" s="301"/>
      <c r="F62" s="301"/>
      <c r="G62" s="301"/>
      <c r="H62" s="312"/>
    </row>
  </sheetData>
  <mergeCells count="113">
    <mergeCell ref="E60:G60"/>
    <mergeCell ref="G10:G11"/>
    <mergeCell ref="A12:A13"/>
    <mergeCell ref="C12:C13"/>
    <mergeCell ref="D12:D13"/>
    <mergeCell ref="A2:B2"/>
    <mergeCell ref="H2:H3"/>
    <mergeCell ref="A6:G6"/>
    <mergeCell ref="D15:D16"/>
    <mergeCell ref="E15:E16"/>
    <mergeCell ref="F15:F16"/>
    <mergeCell ref="G15:G16"/>
    <mergeCell ref="A8:A9"/>
    <mergeCell ref="C8:C9"/>
    <mergeCell ref="D8:D9"/>
    <mergeCell ref="F8:F9"/>
    <mergeCell ref="G8:G9"/>
    <mergeCell ref="A10:A11"/>
    <mergeCell ref="C10:C11"/>
    <mergeCell ref="D10:D11"/>
    <mergeCell ref="E10:E11"/>
    <mergeCell ref="F10:F11"/>
    <mergeCell ref="G22:G23"/>
    <mergeCell ref="A24:A25"/>
    <mergeCell ref="C24:C25"/>
    <mergeCell ref="D24:D25"/>
    <mergeCell ref="E24:E25"/>
    <mergeCell ref="F24:F25"/>
    <mergeCell ref="G24:G25"/>
    <mergeCell ref="E8:E9"/>
    <mergeCell ref="A22:A23"/>
    <mergeCell ref="C22:C23"/>
    <mergeCell ref="D22:D23"/>
    <mergeCell ref="E22:E23"/>
    <mergeCell ref="F22:F23"/>
    <mergeCell ref="A18:A20"/>
    <mergeCell ref="C18:C20"/>
    <mergeCell ref="D18:D20"/>
    <mergeCell ref="E18:E20"/>
    <mergeCell ref="F18:F20"/>
    <mergeCell ref="G18:G20"/>
    <mergeCell ref="E12:E13"/>
    <mergeCell ref="F12:F13"/>
    <mergeCell ref="G12:G13"/>
    <mergeCell ref="A15:A16"/>
    <mergeCell ref="C15:C16"/>
    <mergeCell ref="A28:A29"/>
    <mergeCell ref="C28:C29"/>
    <mergeCell ref="D28:D29"/>
    <mergeCell ref="E28:E29"/>
    <mergeCell ref="F28:F29"/>
    <mergeCell ref="G28:G29"/>
    <mergeCell ref="A26:A27"/>
    <mergeCell ref="C26:C27"/>
    <mergeCell ref="D26:D27"/>
    <mergeCell ref="E26:E27"/>
    <mergeCell ref="F26:F27"/>
    <mergeCell ref="G26:G27"/>
    <mergeCell ref="F36:F37"/>
    <mergeCell ref="G36:G37"/>
    <mergeCell ref="A38:A42"/>
    <mergeCell ref="C38:C42"/>
    <mergeCell ref="D38:D42"/>
    <mergeCell ref="E38:E42"/>
    <mergeCell ref="F38:F42"/>
    <mergeCell ref="G38:G42"/>
    <mergeCell ref="C31:C35"/>
    <mergeCell ref="D31:D35"/>
    <mergeCell ref="E31:E35"/>
    <mergeCell ref="F31:F35"/>
    <mergeCell ref="G31:G35"/>
    <mergeCell ref="A36:A37"/>
    <mergeCell ref="B36:B37"/>
    <mergeCell ref="C36:C37"/>
    <mergeCell ref="D36:D37"/>
    <mergeCell ref="E36:E37"/>
    <mergeCell ref="A32:A35"/>
    <mergeCell ref="A49:A51"/>
    <mergeCell ref="C49:C51"/>
    <mergeCell ref="D49:D51"/>
    <mergeCell ref="E49:E51"/>
    <mergeCell ref="F49:F51"/>
    <mergeCell ref="G49:G51"/>
    <mergeCell ref="A43:A48"/>
    <mergeCell ref="C43:C48"/>
    <mergeCell ref="D43:D48"/>
    <mergeCell ref="E43:E48"/>
    <mergeCell ref="F43:F48"/>
    <mergeCell ref="G43:G48"/>
    <mergeCell ref="A58:A59"/>
    <mergeCell ref="C58:C59"/>
    <mergeCell ref="D58:D59"/>
    <mergeCell ref="E58:E59"/>
    <mergeCell ref="F58:F59"/>
    <mergeCell ref="G58:G59"/>
    <mergeCell ref="A56:A57"/>
    <mergeCell ref="C56:C57"/>
    <mergeCell ref="D56:D57"/>
    <mergeCell ref="E56:E57"/>
    <mergeCell ref="F56:F57"/>
    <mergeCell ref="G56:G57"/>
    <mergeCell ref="A54:A55"/>
    <mergeCell ref="C54:C55"/>
    <mergeCell ref="D54:D55"/>
    <mergeCell ref="E54:E55"/>
    <mergeCell ref="F54:F55"/>
    <mergeCell ref="G54:G55"/>
    <mergeCell ref="A52:A53"/>
    <mergeCell ref="C52:C53"/>
    <mergeCell ref="D52:D53"/>
    <mergeCell ref="E52:E53"/>
    <mergeCell ref="F52:F53"/>
    <mergeCell ref="G52:G5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26"/>
    <pageSetUpPr fitToPage="1"/>
  </sheetPr>
  <dimension ref="A1:U55"/>
  <sheetViews>
    <sheetView showGridLines="0" topLeftCell="A25" zoomScale="85" zoomScaleNormal="85" zoomScaleSheetLayoutView="100" workbookViewId="0">
      <selection activeCell="A2" sqref="A2:S39"/>
    </sheetView>
  </sheetViews>
  <sheetFormatPr defaultRowHeight="12.6"/>
  <cols>
    <col min="1" max="1" width="13.42578125" customWidth="1"/>
    <col min="2" max="2" width="36.5703125" customWidth="1"/>
    <col min="3" max="3" width="25.42578125" bestFit="1" customWidth="1"/>
    <col min="4" max="4" width="10.5703125" customWidth="1"/>
    <col min="5" max="5" width="14.28515625" bestFit="1" customWidth="1"/>
    <col min="6" max="6" width="9.85546875" customWidth="1"/>
    <col min="7" max="7" width="9.85546875" style="2" bestFit="1" customWidth="1"/>
    <col min="8" max="8" width="9.7109375" style="2" customWidth="1"/>
    <col min="9" max="9" width="9.85546875" style="2" bestFit="1" customWidth="1"/>
    <col min="10" max="10" width="10.140625" style="2" customWidth="1"/>
    <col min="11" max="13" width="10" style="2" customWidth="1"/>
    <col min="14" max="14" width="9.85546875" style="2" customWidth="1"/>
    <col min="15" max="15" width="9.85546875" style="2" bestFit="1" customWidth="1"/>
    <col min="16" max="16" width="14.5703125" style="2" customWidth="1"/>
    <col min="17" max="17" width="3.140625" style="2" customWidth="1"/>
    <col min="18" max="18" width="7.85546875" style="2" customWidth="1"/>
  </cols>
  <sheetData>
    <row r="1" spans="1:19" ht="25.5" thickBot="1">
      <c r="B1" s="94"/>
      <c r="C1" s="94"/>
      <c r="D1" s="212"/>
      <c r="E1" s="212"/>
      <c r="F1" s="212"/>
      <c r="G1" s="212"/>
      <c r="H1" s="212"/>
      <c r="I1" s="212"/>
      <c r="J1" s="212"/>
      <c r="K1" s="212"/>
      <c r="L1" s="212"/>
      <c r="M1" s="212"/>
      <c r="N1" s="212"/>
      <c r="O1" s="212"/>
      <c r="S1" s="115" t="s">
        <v>169</v>
      </c>
    </row>
    <row r="2" spans="1:19" ht="15.75" customHeight="1" thickBot="1">
      <c r="A2" s="316"/>
      <c r="B2" s="317"/>
      <c r="C2" s="317"/>
      <c r="D2" s="317"/>
      <c r="E2" s="317"/>
      <c r="F2" s="317"/>
      <c r="G2" s="317"/>
      <c r="H2" s="317"/>
      <c r="I2" s="317"/>
      <c r="J2" s="643" t="s">
        <v>170</v>
      </c>
      <c r="K2" s="644"/>
      <c r="L2" s="644"/>
      <c r="M2" s="644"/>
      <c r="N2" s="645"/>
      <c r="O2" s="317"/>
      <c r="P2" s="318"/>
      <c r="Q2" s="317"/>
      <c r="R2" s="318"/>
      <c r="S2" s="297"/>
    </row>
    <row r="3" spans="1:19" s="5" customFormat="1" ht="31.5" customHeight="1" thickBot="1">
      <c r="A3" s="247" t="s">
        <v>71</v>
      </c>
      <c r="B3" s="709"/>
      <c r="C3" s="709"/>
      <c r="D3" s="710"/>
      <c r="E3" s="710"/>
      <c r="F3" s="710"/>
      <c r="G3" s="710"/>
      <c r="H3" s="711"/>
      <c r="J3" s="213"/>
      <c r="K3" s="213"/>
      <c r="L3" s="213"/>
      <c r="M3" s="213"/>
      <c r="N3" s="213"/>
      <c r="O3" s="213"/>
      <c r="P3" s="213"/>
      <c r="Q3" s="213"/>
      <c r="R3" s="213"/>
      <c r="S3" s="319"/>
    </row>
    <row r="4" spans="1:19" s="5" customFormat="1" ht="8.25" customHeight="1" thickBot="1">
      <c r="A4" s="320"/>
      <c r="B4" s="6"/>
      <c r="C4" s="6"/>
      <c r="D4" s="6"/>
      <c r="E4" s="6"/>
      <c r="F4" s="6"/>
      <c r="G4" s="214"/>
      <c r="H4" s="214"/>
      <c r="I4" s="213"/>
      <c r="J4" s="213"/>
      <c r="K4" s="213"/>
      <c r="L4" s="213"/>
      <c r="M4" s="213"/>
      <c r="N4" s="213"/>
      <c r="O4" s="213"/>
      <c r="P4" s="213"/>
      <c r="Q4" s="213"/>
      <c r="R4" s="213"/>
      <c r="S4" s="319"/>
    </row>
    <row r="5" spans="1:19" s="5" customFormat="1" ht="30.75" customHeight="1" thickBot="1">
      <c r="A5" s="247" t="s">
        <v>171</v>
      </c>
      <c r="B5" s="709"/>
      <c r="C5" s="709"/>
      <c r="D5" s="710"/>
      <c r="E5" s="710"/>
      <c r="F5" s="710"/>
      <c r="G5" s="710"/>
      <c r="H5" s="711"/>
      <c r="J5" s="248" t="s">
        <v>172</v>
      </c>
      <c r="K5" s="712"/>
      <c r="L5" s="710"/>
      <c r="M5" s="710"/>
      <c r="N5" s="710"/>
      <c r="O5" s="710"/>
      <c r="P5" s="711"/>
      <c r="S5" s="337"/>
    </row>
    <row r="6" spans="1:19" s="5" customFormat="1" ht="10.5" customHeight="1">
      <c r="A6" s="321"/>
      <c r="B6" s="14"/>
      <c r="C6" s="14"/>
      <c r="D6" s="14"/>
      <c r="E6" s="14"/>
      <c r="F6" s="14"/>
      <c r="G6" s="14"/>
      <c r="H6" s="14"/>
      <c r="J6" s="14"/>
      <c r="K6" s="215"/>
      <c r="L6" s="215"/>
      <c r="M6" s="215"/>
      <c r="N6" s="215"/>
      <c r="O6" s="215"/>
      <c r="P6" s="215"/>
      <c r="S6" s="319"/>
    </row>
    <row r="7" spans="1:19" ht="12.95" thickBot="1">
      <c r="A7" s="273"/>
      <c r="S7" s="277"/>
    </row>
    <row r="8" spans="1:19" ht="25.5" thickBot="1">
      <c r="A8" s="717" t="s">
        <v>173</v>
      </c>
      <c r="B8" s="718"/>
      <c r="C8" s="718"/>
      <c r="D8" s="718"/>
      <c r="E8" s="718"/>
      <c r="F8" s="718"/>
      <c r="G8" s="718"/>
      <c r="H8" s="718"/>
      <c r="I8" s="718"/>
      <c r="J8" s="718"/>
      <c r="K8" s="718"/>
      <c r="L8" s="718"/>
      <c r="M8" s="718"/>
      <c r="N8" s="718"/>
      <c r="O8" s="718"/>
      <c r="P8" s="719"/>
      <c r="S8" s="277"/>
    </row>
    <row r="9" spans="1:19" ht="12.95" thickBot="1">
      <c r="A9" s="273"/>
      <c r="R9"/>
      <c r="S9" s="277"/>
    </row>
    <row r="10" spans="1:19" ht="20.45">
      <c r="A10" s="705" t="s">
        <v>174</v>
      </c>
      <c r="B10" s="706"/>
      <c r="C10" s="696" t="s">
        <v>67</v>
      </c>
      <c r="D10" s="26" t="s">
        <v>175</v>
      </c>
      <c r="E10" s="16" t="s">
        <v>176</v>
      </c>
      <c r="F10" s="3" t="s">
        <v>177</v>
      </c>
      <c r="G10" s="3" t="s">
        <v>178</v>
      </c>
      <c r="H10" s="3" t="s">
        <v>179</v>
      </c>
      <c r="I10" s="3" t="s">
        <v>180</v>
      </c>
      <c r="J10" s="3" t="s">
        <v>181</v>
      </c>
      <c r="K10" s="3" t="s">
        <v>182</v>
      </c>
      <c r="L10" s="3" t="s">
        <v>183</v>
      </c>
      <c r="M10" s="3" t="s">
        <v>184</v>
      </c>
      <c r="N10" s="3" t="s">
        <v>185</v>
      </c>
      <c r="O10" s="3" t="s">
        <v>186</v>
      </c>
      <c r="P10" s="673" t="s">
        <v>187</v>
      </c>
      <c r="R10"/>
      <c r="S10" s="277"/>
    </row>
    <row r="11" spans="1:19" ht="12.95" thickBot="1">
      <c r="A11" s="707"/>
      <c r="B11" s="708"/>
      <c r="C11" s="697"/>
      <c r="D11" s="27"/>
      <c r="E11" s="17"/>
      <c r="F11" s="4" t="s">
        <v>188</v>
      </c>
      <c r="G11" s="4"/>
      <c r="H11" s="4"/>
      <c r="I11" s="4"/>
      <c r="J11" s="4"/>
      <c r="K11" s="4"/>
      <c r="L11" s="4"/>
      <c r="M11" s="4"/>
      <c r="N11" s="4"/>
      <c r="O11" s="4"/>
      <c r="P11" s="674"/>
      <c r="R11"/>
      <c r="S11" s="277"/>
    </row>
    <row r="12" spans="1:19">
      <c r="A12" s="273"/>
      <c r="R12"/>
      <c r="S12" s="277"/>
    </row>
    <row r="13" spans="1:19" ht="27.75" customHeight="1" thickBot="1">
      <c r="A13" s="321"/>
      <c r="B13" s="14"/>
      <c r="C13" s="14"/>
      <c r="D13" s="14"/>
      <c r="E13" s="14"/>
      <c r="F13" s="14"/>
      <c r="G13" s="14"/>
      <c r="H13" s="14"/>
      <c r="S13" s="277"/>
    </row>
    <row r="14" spans="1:19" ht="27.75" customHeight="1" thickBot="1">
      <c r="A14" s="713" t="s">
        <v>189</v>
      </c>
      <c r="B14" s="714"/>
      <c r="C14" s="592"/>
      <c r="D14" s="222"/>
      <c r="E14" s="216"/>
      <c r="F14" s="222"/>
      <c r="G14" s="222"/>
      <c r="H14" s="222"/>
      <c r="I14" s="217"/>
      <c r="J14" s="217"/>
      <c r="K14" s="217"/>
      <c r="L14" s="217"/>
      <c r="M14" s="217"/>
      <c r="N14" s="217"/>
      <c r="O14" s="218"/>
      <c r="P14" s="92" t="s">
        <v>190</v>
      </c>
      <c r="S14" s="277"/>
    </row>
    <row r="15" spans="1:19" ht="27" customHeight="1" thickBot="1">
      <c r="A15" s="713" t="s">
        <v>191</v>
      </c>
      <c r="B15" s="714"/>
      <c r="C15" s="593"/>
      <c r="D15" s="579"/>
      <c r="E15" s="219"/>
      <c r="F15" s="220"/>
      <c r="G15" s="220"/>
      <c r="H15" s="220"/>
      <c r="I15" s="220"/>
      <c r="J15" s="220"/>
      <c r="K15" s="220"/>
      <c r="L15" s="220"/>
      <c r="M15" s="220"/>
      <c r="N15" s="220"/>
      <c r="O15" s="221"/>
      <c r="P15" s="92" t="s">
        <v>190</v>
      </c>
      <c r="Q15"/>
      <c r="S15" s="277"/>
    </row>
    <row r="16" spans="1:19" ht="39.75" customHeight="1" thickBot="1">
      <c r="A16" s="715" t="s">
        <v>192</v>
      </c>
      <c r="B16" s="716"/>
      <c r="C16" s="593"/>
      <c r="D16" s="591"/>
      <c r="E16" s="102"/>
      <c r="F16" s="79"/>
      <c r="G16" s="79"/>
      <c r="H16" s="79"/>
      <c r="I16" s="79"/>
      <c r="J16" s="79"/>
      <c r="K16" s="79"/>
      <c r="L16" s="79"/>
      <c r="M16" s="79"/>
      <c r="N16" s="79"/>
      <c r="O16" s="104"/>
      <c r="P16" s="92" t="s">
        <v>193</v>
      </c>
      <c r="Q16"/>
      <c r="S16" s="277"/>
    </row>
    <row r="17" spans="1:21" ht="39.75" customHeight="1" thickBot="1">
      <c r="A17" s="720" t="s">
        <v>194</v>
      </c>
      <c r="B17" s="714"/>
      <c r="C17" s="593"/>
      <c r="D17" s="591"/>
      <c r="E17" s="102"/>
      <c r="F17" s="79"/>
      <c r="G17" s="79"/>
      <c r="H17" s="79"/>
      <c r="I17" s="79"/>
      <c r="J17" s="79"/>
      <c r="K17" s="79"/>
      <c r="L17" s="79"/>
      <c r="M17" s="79"/>
      <c r="N17" s="79"/>
      <c r="O17" s="104"/>
      <c r="P17" s="92" t="s">
        <v>193</v>
      </c>
      <c r="Q17"/>
      <c r="S17" s="277"/>
    </row>
    <row r="18" spans="1:21" ht="48.75" customHeight="1" thickTop="1" thickBot="1">
      <c r="A18" s="721" t="s">
        <v>195</v>
      </c>
      <c r="B18" s="90" t="s">
        <v>196</v>
      </c>
      <c r="C18" s="18"/>
      <c r="D18" s="591"/>
      <c r="E18" s="102"/>
      <c r="F18" s="79"/>
      <c r="G18" s="79"/>
      <c r="H18" s="79"/>
      <c r="I18" s="79"/>
      <c r="J18" s="79"/>
      <c r="K18" s="79"/>
      <c r="L18" s="79"/>
      <c r="M18" s="79"/>
      <c r="N18" s="79"/>
      <c r="O18" s="104"/>
      <c r="P18" s="92" t="s">
        <v>193</v>
      </c>
      <c r="Q18"/>
      <c r="R18" s="702" t="s">
        <v>197</v>
      </c>
      <c r="S18" s="277"/>
      <c r="T18" s="100"/>
      <c r="U18" s="101"/>
    </row>
    <row r="19" spans="1:21" ht="49.5" customHeight="1" thickBot="1">
      <c r="A19" s="721"/>
      <c r="B19" s="240" t="s">
        <v>198</v>
      </c>
      <c r="C19" s="18"/>
      <c r="D19" s="591"/>
      <c r="E19" s="102"/>
      <c r="F19" s="79"/>
      <c r="G19" s="79"/>
      <c r="H19" s="79"/>
      <c r="I19" s="79"/>
      <c r="J19" s="79"/>
      <c r="K19" s="79"/>
      <c r="L19" s="79"/>
      <c r="M19" s="79"/>
      <c r="N19" s="79"/>
      <c r="O19" s="104"/>
      <c r="P19" s="92" t="s">
        <v>193</v>
      </c>
      <c r="Q19"/>
      <c r="R19" s="703"/>
      <c r="S19" s="277"/>
      <c r="T19" s="100"/>
      <c r="U19" s="101"/>
    </row>
    <row r="20" spans="1:21" ht="48" customHeight="1" thickBot="1">
      <c r="A20" s="721"/>
      <c r="B20" s="89" t="s">
        <v>199</v>
      </c>
      <c r="C20" s="18"/>
      <c r="D20" s="591"/>
      <c r="E20" s="102"/>
      <c r="F20" s="79"/>
      <c r="G20" s="79"/>
      <c r="H20" s="79"/>
      <c r="I20" s="79"/>
      <c r="J20" s="79"/>
      <c r="K20" s="79"/>
      <c r="L20" s="79"/>
      <c r="M20" s="79"/>
      <c r="N20" s="79"/>
      <c r="O20" s="104"/>
      <c r="P20" s="92" t="s">
        <v>193</v>
      </c>
      <c r="Q20"/>
      <c r="R20" s="703"/>
      <c r="S20" s="277"/>
      <c r="T20" s="100"/>
      <c r="U20" s="101"/>
    </row>
    <row r="21" spans="1:21" ht="48" customHeight="1" thickBot="1">
      <c r="A21" s="721"/>
      <c r="B21" s="240" t="s">
        <v>200</v>
      </c>
      <c r="C21" s="18"/>
      <c r="D21" s="591"/>
      <c r="E21" s="102"/>
      <c r="F21" s="79"/>
      <c r="G21" s="79"/>
      <c r="H21" s="79"/>
      <c r="I21" s="79"/>
      <c r="J21" s="79"/>
      <c r="K21" s="79"/>
      <c r="L21" s="79"/>
      <c r="M21" s="79"/>
      <c r="N21" s="79"/>
      <c r="O21" s="104"/>
      <c r="P21" s="92" t="s">
        <v>193</v>
      </c>
      <c r="Q21"/>
      <c r="R21" s="703"/>
      <c r="S21" s="277"/>
      <c r="T21" s="100"/>
      <c r="U21" s="101"/>
    </row>
    <row r="22" spans="1:21" ht="48" customHeight="1" thickBot="1">
      <c r="A22" s="721"/>
      <c r="B22" s="240" t="s">
        <v>201</v>
      </c>
      <c r="C22" s="18"/>
      <c r="D22" s="591"/>
      <c r="E22" s="102"/>
      <c r="F22" s="79"/>
      <c r="G22" s="79"/>
      <c r="H22" s="79"/>
      <c r="I22" s="79"/>
      <c r="J22" s="79"/>
      <c r="K22" s="79"/>
      <c r="L22" s="79"/>
      <c r="M22" s="79"/>
      <c r="N22" s="79"/>
      <c r="O22" s="104"/>
      <c r="P22" s="92" t="s">
        <v>193</v>
      </c>
      <c r="Q22"/>
      <c r="R22" s="703"/>
      <c r="S22" s="277"/>
      <c r="T22" s="100"/>
      <c r="U22" s="101"/>
    </row>
    <row r="23" spans="1:21" ht="48.75" customHeight="1" thickBot="1">
      <c r="A23" s="722"/>
      <c r="B23" s="240" t="s">
        <v>202</v>
      </c>
      <c r="C23" s="18"/>
      <c r="D23" s="591"/>
      <c r="E23" s="102"/>
      <c r="F23" s="79"/>
      <c r="G23" s="79"/>
      <c r="H23" s="79"/>
      <c r="I23" s="79"/>
      <c r="J23" s="79"/>
      <c r="K23" s="79"/>
      <c r="L23" s="79"/>
      <c r="M23" s="79"/>
      <c r="N23" s="79"/>
      <c r="O23" s="104"/>
      <c r="P23" s="92" t="s">
        <v>193</v>
      </c>
      <c r="Q23"/>
      <c r="R23" s="704"/>
      <c r="S23" s="277"/>
      <c r="T23" s="100"/>
      <c r="U23" s="101"/>
    </row>
    <row r="24" spans="1:21" ht="48.75" customHeight="1" thickBot="1">
      <c r="A24" s="700" t="s">
        <v>203</v>
      </c>
      <c r="B24" s="701"/>
      <c r="C24" s="593"/>
      <c r="D24" s="591"/>
      <c r="E24" s="102"/>
      <c r="F24" s="79"/>
      <c r="G24" s="79"/>
      <c r="H24" s="79"/>
      <c r="I24" s="79"/>
      <c r="J24" s="79"/>
      <c r="K24" s="79"/>
      <c r="L24" s="79"/>
      <c r="M24" s="79"/>
      <c r="N24" s="79"/>
      <c r="O24" s="104"/>
      <c r="P24" s="92" t="s">
        <v>193</v>
      </c>
      <c r="Q24"/>
      <c r="R24" s="336"/>
      <c r="S24" s="277"/>
      <c r="T24" s="100"/>
      <c r="U24" s="101"/>
    </row>
    <row r="25" spans="1:21" ht="48.75" customHeight="1" thickBot="1">
      <c r="A25" s="700" t="s">
        <v>204</v>
      </c>
      <c r="B25" s="701"/>
      <c r="C25" s="594"/>
      <c r="D25" s="19"/>
      <c r="E25" s="102"/>
      <c r="F25" s="79"/>
      <c r="G25" s="79"/>
      <c r="H25" s="79"/>
      <c r="I25" s="79"/>
      <c r="J25" s="79"/>
      <c r="K25" s="79"/>
      <c r="L25" s="79"/>
      <c r="M25" s="79"/>
      <c r="N25" s="79"/>
      <c r="O25" s="80"/>
      <c r="P25" s="92" t="s">
        <v>193</v>
      </c>
      <c r="Q25"/>
      <c r="R25" s="336"/>
      <c r="S25" s="277"/>
      <c r="T25" s="100"/>
      <c r="U25" s="101"/>
    </row>
    <row r="26" spans="1:21" ht="39.75" customHeight="1" thickBot="1">
      <c r="A26" s="698" t="s">
        <v>205</v>
      </c>
      <c r="B26" s="699"/>
      <c r="C26" s="595"/>
      <c r="D26" s="106"/>
      <c r="E26" s="397"/>
      <c r="F26" s="397"/>
      <c r="G26" s="397"/>
      <c r="H26" s="397"/>
      <c r="I26" s="397"/>
      <c r="J26" s="397"/>
      <c r="K26" s="397"/>
      <c r="L26" s="397"/>
      <c r="M26" s="397"/>
      <c r="N26" s="397"/>
      <c r="O26" s="398"/>
      <c r="P26" s="395"/>
      <c r="Q26"/>
      <c r="S26" s="277"/>
      <c r="T26" s="100"/>
      <c r="U26" s="101"/>
    </row>
    <row r="27" spans="1:21" ht="15.75" customHeight="1">
      <c r="A27" s="273"/>
      <c r="G27"/>
      <c r="H27"/>
      <c r="I27"/>
      <c r="J27"/>
      <c r="K27"/>
      <c r="L27"/>
      <c r="M27"/>
      <c r="N27"/>
      <c r="O27"/>
      <c r="P27"/>
      <c r="Q27"/>
      <c r="R27"/>
      <c r="S27" s="277"/>
    </row>
    <row r="28" spans="1:21" ht="12.95" thickBot="1">
      <c r="A28" s="273"/>
      <c r="S28" s="277"/>
    </row>
    <row r="29" spans="1:21" ht="13.5" thickBot="1">
      <c r="A29" s="324"/>
      <c r="B29" s="187" t="s">
        <v>206</v>
      </c>
      <c r="C29" s="187"/>
      <c r="S29" s="277"/>
    </row>
    <row r="30" spans="1:21" ht="12.95" thickBot="1">
      <c r="A30" s="325"/>
      <c r="B30" t="s">
        <v>168</v>
      </c>
      <c r="S30" s="277"/>
    </row>
    <row r="31" spans="1:21" ht="14.25" customHeight="1">
      <c r="A31" s="338"/>
      <c r="B31" s="339" t="s">
        <v>207</v>
      </c>
      <c r="C31" s="339"/>
      <c r="S31" s="277"/>
    </row>
    <row r="32" spans="1:21" ht="12.95" thickBot="1">
      <c r="A32" s="326"/>
      <c r="B32" t="s">
        <v>208</v>
      </c>
      <c r="S32" s="277"/>
    </row>
    <row r="33" spans="1:19">
      <c r="A33" s="273"/>
      <c r="S33" s="277"/>
    </row>
    <row r="34" spans="1:19">
      <c r="A34" s="273"/>
      <c r="S34" s="277"/>
    </row>
    <row r="35" spans="1:19" ht="12.95">
      <c r="A35" s="345" t="s">
        <v>209</v>
      </c>
      <c r="B35" s="187" t="s">
        <v>210</v>
      </c>
      <c r="C35" s="187"/>
      <c r="S35" s="277"/>
    </row>
    <row r="36" spans="1:19" ht="12.95">
      <c r="A36" s="345" t="s">
        <v>211</v>
      </c>
      <c r="B36" s="187" t="s">
        <v>212</v>
      </c>
      <c r="C36" s="187"/>
      <c r="S36" s="277"/>
    </row>
    <row r="37" spans="1:19" ht="12.75" customHeight="1">
      <c r="A37" s="345" t="s">
        <v>213</v>
      </c>
      <c r="B37" s="187" t="s">
        <v>214</v>
      </c>
      <c r="C37" s="187"/>
      <c r="D37" s="187"/>
      <c r="E37" s="187"/>
      <c r="F37" s="187"/>
      <c r="G37" s="187"/>
      <c r="H37" s="187"/>
      <c r="I37" s="187"/>
      <c r="J37" s="187"/>
      <c r="K37" s="187"/>
      <c r="L37" s="187"/>
      <c r="S37" s="277"/>
    </row>
    <row r="38" spans="1:19" ht="12.75" customHeight="1">
      <c r="A38" s="345" t="s">
        <v>215</v>
      </c>
      <c r="B38" s="187" t="s">
        <v>216</v>
      </c>
      <c r="C38" s="187"/>
      <c r="D38" s="187"/>
      <c r="E38" s="187"/>
      <c r="F38" s="187"/>
      <c r="G38" s="187"/>
      <c r="H38" s="187"/>
      <c r="I38" s="187"/>
      <c r="J38" s="187"/>
      <c r="K38" s="187"/>
      <c r="L38" s="187"/>
      <c r="S38" s="277"/>
    </row>
    <row r="39" spans="1:19" ht="12.95" thickBot="1">
      <c r="A39" s="311"/>
      <c r="B39" s="301"/>
      <c r="C39" s="301"/>
      <c r="D39" s="301"/>
      <c r="E39" s="301"/>
      <c r="F39" s="301"/>
      <c r="G39" s="327"/>
      <c r="H39" s="327"/>
      <c r="I39" s="327"/>
      <c r="J39" s="327"/>
      <c r="K39" s="327"/>
      <c r="L39" s="327"/>
      <c r="M39" s="327"/>
      <c r="N39" s="327"/>
      <c r="O39" s="327"/>
      <c r="P39" s="327"/>
      <c r="Q39" s="327"/>
      <c r="R39" s="327"/>
      <c r="S39" s="312"/>
    </row>
    <row r="41" spans="1:19" hidden="1">
      <c r="C41" t="s">
        <v>217</v>
      </c>
    </row>
    <row r="42" spans="1:19" hidden="1">
      <c r="C42" t="s">
        <v>218</v>
      </c>
    </row>
    <row r="43" spans="1:19" hidden="1">
      <c r="C43" t="s">
        <v>219</v>
      </c>
    </row>
    <row r="44" spans="1:19" hidden="1">
      <c r="C44" t="s">
        <v>220</v>
      </c>
    </row>
    <row r="45" spans="1:19" hidden="1">
      <c r="C45" t="s">
        <v>221</v>
      </c>
    </row>
    <row r="46" spans="1:19" hidden="1">
      <c r="C46" t="s">
        <v>222</v>
      </c>
    </row>
    <row r="47" spans="1:19" hidden="1">
      <c r="C47" t="s">
        <v>223</v>
      </c>
    </row>
    <row r="48" spans="1:19" hidden="1">
      <c r="C48" t="s">
        <v>224</v>
      </c>
    </row>
    <row r="49" spans="3:3" hidden="1">
      <c r="C49" t="s">
        <v>225</v>
      </c>
    </row>
    <row r="50" spans="3:3" hidden="1">
      <c r="C50" t="s">
        <v>226</v>
      </c>
    </row>
    <row r="51" spans="3:3" hidden="1">
      <c r="C51" t="s">
        <v>227</v>
      </c>
    </row>
    <row r="52" spans="3:3" hidden="1">
      <c r="C52" t="s">
        <v>228</v>
      </c>
    </row>
    <row r="53" spans="3:3" hidden="1">
      <c r="C53" s="187" t="s">
        <v>229</v>
      </c>
    </row>
    <row r="54" spans="3:3" hidden="1"/>
    <row r="55" spans="3:3" hidden="1"/>
  </sheetData>
  <mergeCells count="17">
    <mergeCell ref="R18:R23"/>
    <mergeCell ref="A10:B11"/>
    <mergeCell ref="P10:P11"/>
    <mergeCell ref="B3:H3"/>
    <mergeCell ref="B5:H5"/>
    <mergeCell ref="K5:P5"/>
    <mergeCell ref="A14:B14"/>
    <mergeCell ref="A16:B16"/>
    <mergeCell ref="A15:B15"/>
    <mergeCell ref="A8:P8"/>
    <mergeCell ref="A17:B17"/>
    <mergeCell ref="A18:A23"/>
    <mergeCell ref="C10:C11"/>
    <mergeCell ref="A26:B26"/>
    <mergeCell ref="A24:B24"/>
    <mergeCell ref="A25:B25"/>
    <mergeCell ref="J2:N2"/>
  </mergeCells>
  <phoneticPr fontId="0" type="noConversion"/>
  <dataValidations count="1">
    <dataValidation type="list" allowBlank="1" showInputMessage="1" showErrorMessage="1" sqref="C18:C23" xr:uid="{83317CCD-E4A8-46D5-98BA-9B7ABB963E60}">
      <formula1>$C$41:$C$53</formula1>
    </dataValidation>
  </dataValidations>
  <pageMargins left="0.74803149606299213" right="0.74803149606299213" top="0.98425196850393704" bottom="0.98425196850393704" header="0.51181102362204722" footer="0.51181102362204722"/>
  <pageSetup paperSize="8" scale="88" orientation="landscape" cellComments="asDisplayed" r:id="rId1"/>
  <headerFooter alignWithMargins="0">
    <oddHeader>&amp;A</oddHeader>
    <oddFoote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tabColor indexed="26"/>
    <pageSetUpPr fitToPage="1"/>
  </sheetPr>
  <dimension ref="A1:T50"/>
  <sheetViews>
    <sheetView showGridLines="0" topLeftCell="A2" zoomScale="55" zoomScaleNormal="55" zoomScaleSheetLayoutView="100" workbookViewId="0">
      <selection activeCell="A2" sqref="A2"/>
    </sheetView>
  </sheetViews>
  <sheetFormatPr defaultRowHeight="12.6"/>
  <cols>
    <col min="1" max="1" width="13.42578125" customWidth="1"/>
    <col min="2" max="2" width="36.140625" customWidth="1"/>
    <col min="3" max="3" width="31.140625" bestFit="1" customWidth="1"/>
    <col min="4" max="4" width="10.5703125" customWidth="1"/>
    <col min="5" max="5" width="14.28515625" bestFit="1" customWidth="1"/>
    <col min="6" max="6" width="9.85546875" customWidth="1"/>
    <col min="7" max="7" width="9.85546875" style="2" bestFit="1" customWidth="1"/>
    <col min="8" max="8" width="9.7109375" style="2" customWidth="1"/>
    <col min="9" max="9" width="9.85546875" style="2" bestFit="1" customWidth="1"/>
    <col min="10" max="10" width="10.140625" style="2" customWidth="1"/>
    <col min="11" max="11" width="10" style="2" customWidth="1"/>
    <col min="12" max="12" width="9.85546875" style="2" customWidth="1"/>
    <col min="13" max="13" width="9.85546875" style="2" bestFit="1" customWidth="1"/>
    <col min="14" max="14" width="9.85546875" style="2" customWidth="1"/>
    <col min="15" max="15" width="11.140625" style="2" customWidth="1"/>
    <col min="16" max="16" width="12.28515625" style="2" customWidth="1"/>
    <col min="17" max="17" width="3.85546875" customWidth="1"/>
  </cols>
  <sheetData>
    <row r="1" spans="1:20" ht="26.1" customHeight="1" thickBot="1">
      <c r="B1" s="212"/>
      <c r="C1" s="212"/>
      <c r="D1" s="212"/>
      <c r="E1" s="212"/>
      <c r="F1" s="212"/>
      <c r="G1" s="212"/>
      <c r="H1" s="212"/>
      <c r="I1" s="212"/>
      <c r="J1" s="212"/>
      <c r="K1" s="212"/>
      <c r="L1" s="212"/>
      <c r="M1" s="212"/>
      <c r="O1" s="212"/>
      <c r="S1" s="115" t="s">
        <v>230</v>
      </c>
    </row>
    <row r="2" spans="1:20" ht="15.75" customHeight="1" thickBot="1">
      <c r="A2" s="316"/>
      <c r="B2" s="317"/>
      <c r="C2" s="317"/>
      <c r="D2" s="317"/>
      <c r="E2" s="317"/>
      <c r="F2" s="317"/>
      <c r="G2" s="317"/>
      <c r="H2" s="317"/>
      <c r="I2" s="317"/>
      <c r="J2" s="643" t="s">
        <v>170</v>
      </c>
      <c r="K2" s="644"/>
      <c r="L2" s="644"/>
      <c r="M2" s="644"/>
      <c r="N2" s="645"/>
      <c r="O2" s="317"/>
      <c r="P2" s="318"/>
      <c r="Q2" s="296"/>
      <c r="R2" s="296"/>
      <c r="S2" s="297"/>
    </row>
    <row r="3" spans="1:20" s="5" customFormat="1" ht="31.5" customHeight="1" thickBot="1">
      <c r="A3" s="247" t="s">
        <v>71</v>
      </c>
      <c r="B3" s="709"/>
      <c r="C3" s="709"/>
      <c r="D3" s="710"/>
      <c r="E3" s="710"/>
      <c r="F3" s="710"/>
      <c r="G3" s="710"/>
      <c r="H3" s="711"/>
      <c r="J3" s="213"/>
      <c r="K3" s="213"/>
      <c r="L3" s="213"/>
      <c r="M3" s="213"/>
      <c r="N3" s="213"/>
      <c r="O3" s="213"/>
      <c r="P3" s="213"/>
      <c r="S3" s="319"/>
    </row>
    <row r="4" spans="1:20" s="5" customFormat="1" ht="8.25" customHeight="1" thickBot="1">
      <c r="A4" s="320"/>
      <c r="B4" s="6"/>
      <c r="C4" s="6"/>
      <c r="D4" s="6"/>
      <c r="E4" s="6"/>
      <c r="F4" s="6"/>
      <c r="G4" s="214"/>
      <c r="H4" s="214"/>
      <c r="I4" s="213"/>
      <c r="J4" s="213"/>
      <c r="K4" s="213"/>
      <c r="L4" s="213"/>
      <c r="M4" s="213"/>
      <c r="N4" s="213"/>
      <c r="O4" s="213"/>
      <c r="P4" s="213"/>
      <c r="S4" s="319"/>
    </row>
    <row r="5" spans="1:20" s="5" customFormat="1" ht="30.75" customHeight="1" thickBot="1">
      <c r="A5" s="247" t="s">
        <v>171</v>
      </c>
      <c r="B5" s="709"/>
      <c r="C5" s="709"/>
      <c r="D5" s="710"/>
      <c r="E5" s="710"/>
      <c r="F5" s="710"/>
      <c r="G5" s="710"/>
      <c r="H5" s="711"/>
      <c r="J5" s="248" t="s">
        <v>172</v>
      </c>
      <c r="K5" s="712"/>
      <c r="L5" s="710"/>
      <c r="M5" s="710"/>
      <c r="N5" s="710"/>
      <c r="O5" s="710"/>
      <c r="P5" s="711"/>
      <c r="S5" s="337"/>
    </row>
    <row r="6" spans="1:20" s="5" customFormat="1" ht="10.5" customHeight="1">
      <c r="A6" s="321"/>
      <c r="B6" s="14"/>
      <c r="C6" s="14"/>
      <c r="D6" s="14"/>
      <c r="E6" s="14"/>
      <c r="F6" s="14"/>
      <c r="G6" s="14"/>
      <c r="H6" s="14"/>
      <c r="J6" s="14"/>
      <c r="K6" s="215"/>
      <c r="L6" s="215"/>
      <c r="M6" s="215"/>
      <c r="N6" s="215"/>
      <c r="S6" s="319"/>
    </row>
    <row r="7" spans="1:20" ht="12.95" thickBot="1">
      <c r="A7" s="273"/>
      <c r="S7" s="277"/>
    </row>
    <row r="8" spans="1:20" ht="25.5" thickBot="1">
      <c r="A8" s="717" t="s">
        <v>231</v>
      </c>
      <c r="B8" s="718"/>
      <c r="C8" s="718"/>
      <c r="D8" s="718"/>
      <c r="E8" s="718"/>
      <c r="F8" s="718"/>
      <c r="G8" s="718"/>
      <c r="H8" s="718"/>
      <c r="I8" s="718"/>
      <c r="J8" s="718"/>
      <c r="K8" s="718"/>
      <c r="L8" s="718"/>
      <c r="M8" s="718"/>
      <c r="N8" s="718"/>
      <c r="O8" s="728"/>
      <c r="P8" s="729"/>
      <c r="S8" s="277"/>
      <c r="T8" s="95"/>
    </row>
    <row r="9" spans="1:20" ht="12.95" thickBot="1">
      <c r="A9" s="273"/>
      <c r="P9"/>
      <c r="S9" s="277"/>
      <c r="T9" s="95"/>
    </row>
    <row r="10" spans="1:20" ht="20.45">
      <c r="A10" s="705" t="s">
        <v>174</v>
      </c>
      <c r="B10" s="706"/>
      <c r="C10" s="696" t="s">
        <v>67</v>
      </c>
      <c r="D10" s="26" t="s">
        <v>175</v>
      </c>
      <c r="E10" s="16" t="s">
        <v>232</v>
      </c>
      <c r="F10" s="3" t="s">
        <v>177</v>
      </c>
      <c r="G10" s="3" t="s">
        <v>178</v>
      </c>
      <c r="H10" s="3" t="s">
        <v>179</v>
      </c>
      <c r="I10" s="3" t="s">
        <v>180</v>
      </c>
      <c r="J10" s="3" t="s">
        <v>181</v>
      </c>
      <c r="K10" s="3" t="s">
        <v>182</v>
      </c>
      <c r="L10" s="3" t="s">
        <v>183</v>
      </c>
      <c r="M10" s="3" t="s">
        <v>184</v>
      </c>
      <c r="N10" s="3" t="s">
        <v>185</v>
      </c>
      <c r="O10" s="3" t="s">
        <v>186</v>
      </c>
      <c r="P10" s="673" t="s">
        <v>187</v>
      </c>
      <c r="S10" s="277"/>
    </row>
    <row r="11" spans="1:20" ht="12.95" thickBot="1">
      <c r="A11" s="707"/>
      <c r="B11" s="708"/>
      <c r="C11" s="697"/>
      <c r="D11" s="27"/>
      <c r="E11" s="17"/>
      <c r="F11" s="4" t="s">
        <v>188</v>
      </c>
      <c r="G11" s="4"/>
      <c r="H11" s="4"/>
      <c r="I11" s="4"/>
      <c r="J11" s="4"/>
      <c r="K11" s="4"/>
      <c r="L11" s="4"/>
      <c r="M11" s="4"/>
      <c r="N11" s="4"/>
      <c r="O11" s="4"/>
      <c r="P11" s="674"/>
      <c r="S11" s="277"/>
    </row>
    <row r="12" spans="1:20">
      <c r="A12" s="273"/>
      <c r="P12"/>
      <c r="S12" s="277"/>
    </row>
    <row r="13" spans="1:20" ht="27.75" customHeight="1" thickBot="1">
      <c r="A13" s="321"/>
      <c r="B13" s="14"/>
      <c r="C13" s="14"/>
      <c r="D13" s="14"/>
      <c r="E13" s="14"/>
      <c r="F13" s="14"/>
      <c r="G13" s="14"/>
      <c r="H13" s="14"/>
      <c r="S13" s="277"/>
    </row>
    <row r="14" spans="1:20" ht="27.75" customHeight="1" thickBot="1">
      <c r="A14" s="726" t="s">
        <v>233</v>
      </c>
      <c r="B14" s="714"/>
      <c r="C14" s="592"/>
      <c r="D14" s="596"/>
      <c r="E14" s="216"/>
      <c r="F14" s="216"/>
      <c r="G14" s="216"/>
      <c r="H14" s="216"/>
      <c r="I14" s="216"/>
      <c r="J14" s="216"/>
      <c r="K14" s="216"/>
      <c r="L14" s="216"/>
      <c r="M14" s="216"/>
      <c r="N14" s="216"/>
      <c r="O14" s="223"/>
      <c r="P14" s="723" t="s">
        <v>234</v>
      </c>
      <c r="S14" s="277"/>
    </row>
    <row r="15" spans="1:20" ht="27" customHeight="1" thickBot="1">
      <c r="A15" s="726" t="s">
        <v>235</v>
      </c>
      <c r="B15" s="714"/>
      <c r="C15" s="593"/>
      <c r="D15" s="597"/>
      <c r="E15" s="226"/>
      <c r="F15" s="224"/>
      <c r="G15" s="224"/>
      <c r="H15" s="224"/>
      <c r="I15" s="224"/>
      <c r="J15" s="224"/>
      <c r="K15" s="224"/>
      <c r="L15" s="224"/>
      <c r="M15" s="224"/>
      <c r="N15" s="224"/>
      <c r="O15" s="225"/>
      <c r="P15" s="724"/>
      <c r="S15" s="277"/>
    </row>
    <row r="16" spans="1:20" ht="39.75" customHeight="1" thickBot="1">
      <c r="A16" s="726" t="s">
        <v>236</v>
      </c>
      <c r="B16" s="714"/>
      <c r="C16" s="593"/>
      <c r="D16" s="596"/>
      <c r="E16" s="400"/>
      <c r="F16" s="108"/>
      <c r="G16" s="108"/>
      <c r="H16" s="108"/>
      <c r="I16" s="108"/>
      <c r="J16" s="108"/>
      <c r="K16" s="108"/>
      <c r="L16" s="108"/>
      <c r="M16" s="108"/>
      <c r="N16" s="108"/>
      <c r="O16" s="109"/>
      <c r="P16" s="723" t="s">
        <v>234</v>
      </c>
      <c r="S16" s="277"/>
    </row>
    <row r="17" spans="1:20" ht="39.75" customHeight="1" thickBot="1">
      <c r="A17" s="727" t="s">
        <v>237</v>
      </c>
      <c r="B17" s="714"/>
      <c r="C17" s="593"/>
      <c r="D17" s="591"/>
      <c r="E17" s="102"/>
      <c r="F17" s="102"/>
      <c r="G17" s="102"/>
      <c r="H17" s="102"/>
      <c r="I17" s="102"/>
      <c r="J17" s="102"/>
      <c r="K17" s="102"/>
      <c r="L17" s="102"/>
      <c r="M17" s="102"/>
      <c r="N17" s="102"/>
      <c r="O17" s="103"/>
      <c r="P17" s="724"/>
      <c r="S17" s="277"/>
    </row>
    <row r="18" spans="1:20" ht="51" customHeight="1" thickTop="1" thickBot="1">
      <c r="A18" s="725" t="s">
        <v>238</v>
      </c>
      <c r="B18" s="240" t="s">
        <v>196</v>
      </c>
      <c r="C18" s="18"/>
      <c r="D18" s="591"/>
      <c r="E18" s="102"/>
      <c r="F18" s="102"/>
      <c r="G18" s="102"/>
      <c r="H18" s="102"/>
      <c r="I18" s="102"/>
      <c r="J18" s="102"/>
      <c r="K18" s="102"/>
      <c r="L18" s="102"/>
      <c r="M18" s="102"/>
      <c r="N18" s="102"/>
      <c r="O18" s="103"/>
      <c r="P18" s="723" t="s">
        <v>234</v>
      </c>
      <c r="Q18" s="2"/>
      <c r="R18" s="702" t="s">
        <v>197</v>
      </c>
      <c r="S18" s="323"/>
      <c r="T18" s="101"/>
    </row>
    <row r="19" spans="1:20" ht="51.75" customHeight="1" thickBot="1">
      <c r="A19" s="721"/>
      <c r="B19" s="240" t="s">
        <v>198</v>
      </c>
      <c r="C19" s="18"/>
      <c r="D19" s="591"/>
      <c r="E19" s="102"/>
      <c r="F19" s="102"/>
      <c r="G19" s="102"/>
      <c r="H19" s="102"/>
      <c r="I19" s="102"/>
      <c r="J19" s="102"/>
      <c r="K19" s="102"/>
      <c r="L19" s="102"/>
      <c r="M19" s="102"/>
      <c r="N19" s="102"/>
      <c r="O19" s="103"/>
      <c r="P19" s="724"/>
      <c r="Q19" s="2"/>
      <c r="R19" s="703"/>
      <c r="S19" s="323"/>
      <c r="T19" s="101"/>
    </row>
    <row r="20" spans="1:20" ht="54" customHeight="1" thickBot="1">
      <c r="A20" s="721"/>
      <c r="B20" s="89" t="s">
        <v>199</v>
      </c>
      <c r="C20" s="18"/>
      <c r="D20" s="591"/>
      <c r="E20" s="102"/>
      <c r="F20" s="102"/>
      <c r="G20" s="102"/>
      <c r="H20" s="102"/>
      <c r="I20" s="102"/>
      <c r="J20" s="102"/>
      <c r="K20" s="102"/>
      <c r="L20" s="102"/>
      <c r="M20" s="102"/>
      <c r="N20" s="102"/>
      <c r="O20" s="103"/>
      <c r="P20" s="723" t="s">
        <v>234</v>
      </c>
      <c r="Q20" s="2"/>
      <c r="R20" s="703"/>
      <c r="S20" s="323"/>
      <c r="T20" s="101"/>
    </row>
    <row r="21" spans="1:20" ht="52.5" customHeight="1" thickBot="1">
      <c r="A21" s="721"/>
      <c r="B21" s="240" t="s">
        <v>200</v>
      </c>
      <c r="C21" s="18"/>
      <c r="D21" s="591"/>
      <c r="E21" s="102"/>
      <c r="F21" s="102"/>
      <c r="G21" s="102"/>
      <c r="H21" s="102"/>
      <c r="I21" s="102"/>
      <c r="J21" s="102"/>
      <c r="K21" s="102"/>
      <c r="L21" s="102"/>
      <c r="M21" s="102"/>
      <c r="N21" s="102"/>
      <c r="O21" s="103"/>
      <c r="P21" s="724"/>
      <c r="Q21" s="2"/>
      <c r="R21" s="703"/>
      <c r="S21" s="323"/>
      <c r="T21" s="101"/>
    </row>
    <row r="22" spans="1:20" ht="52.5" customHeight="1" thickBot="1">
      <c r="A22" s="721"/>
      <c r="B22" s="240" t="s">
        <v>239</v>
      </c>
      <c r="C22" s="18"/>
      <c r="D22" s="591"/>
      <c r="E22" s="102"/>
      <c r="F22" s="102"/>
      <c r="G22" s="102"/>
      <c r="H22" s="102"/>
      <c r="I22" s="102"/>
      <c r="J22" s="102"/>
      <c r="K22" s="102"/>
      <c r="L22" s="102"/>
      <c r="M22" s="102"/>
      <c r="N22" s="102"/>
      <c r="O22" s="103"/>
      <c r="P22" s="723" t="s">
        <v>234</v>
      </c>
      <c r="Q22" s="2"/>
      <c r="R22" s="703"/>
      <c r="S22" s="323"/>
      <c r="T22" s="101"/>
    </row>
    <row r="23" spans="1:20" ht="53.25" customHeight="1" thickBot="1">
      <c r="A23" s="722"/>
      <c r="B23" s="240" t="s">
        <v>240</v>
      </c>
      <c r="C23" s="18"/>
      <c r="D23" s="591"/>
      <c r="E23" s="102"/>
      <c r="F23" s="102"/>
      <c r="G23" s="102"/>
      <c r="H23" s="102"/>
      <c r="I23" s="102"/>
      <c r="J23" s="102"/>
      <c r="K23" s="102"/>
      <c r="L23" s="102"/>
      <c r="M23" s="102"/>
      <c r="N23" s="102"/>
      <c r="O23" s="103"/>
      <c r="P23" s="724"/>
      <c r="Q23" s="2"/>
      <c r="R23" s="704"/>
      <c r="S23" s="323"/>
      <c r="T23" s="101"/>
    </row>
    <row r="24" spans="1:20" ht="53.25" customHeight="1" thickBot="1">
      <c r="A24" s="700" t="s">
        <v>241</v>
      </c>
      <c r="B24" s="701"/>
      <c r="C24" s="593"/>
      <c r="D24" s="591"/>
      <c r="E24" s="102"/>
      <c r="F24" s="102"/>
      <c r="G24" s="102"/>
      <c r="H24" s="102"/>
      <c r="I24" s="102"/>
      <c r="J24" s="102"/>
      <c r="K24" s="102"/>
      <c r="L24" s="102"/>
      <c r="M24" s="102"/>
      <c r="N24" s="102"/>
      <c r="O24" s="103"/>
      <c r="P24" s="723" t="s">
        <v>234</v>
      </c>
      <c r="Q24" s="2"/>
      <c r="R24" s="336"/>
      <c r="S24" s="323"/>
      <c r="T24" s="101"/>
    </row>
    <row r="25" spans="1:20" ht="53.25" customHeight="1" thickBot="1">
      <c r="A25" s="700" t="s">
        <v>242</v>
      </c>
      <c r="B25" s="701"/>
      <c r="C25" s="593"/>
      <c r="D25" s="591"/>
      <c r="E25" s="102"/>
      <c r="F25" s="102"/>
      <c r="G25" s="102"/>
      <c r="H25" s="102"/>
      <c r="I25" s="102"/>
      <c r="J25" s="102"/>
      <c r="K25" s="102"/>
      <c r="L25" s="102"/>
      <c r="M25" s="102"/>
      <c r="N25" s="102"/>
      <c r="O25" s="103"/>
      <c r="P25" s="724"/>
      <c r="Q25" s="2"/>
      <c r="R25" s="336"/>
      <c r="S25" s="323"/>
      <c r="T25" s="101"/>
    </row>
    <row r="26" spans="1:20" ht="39.75" customHeight="1" thickBot="1">
      <c r="A26" s="698" t="s">
        <v>243</v>
      </c>
      <c r="B26" s="699"/>
      <c r="C26" s="396"/>
      <c r="D26" s="598"/>
      <c r="E26" s="106"/>
      <c r="F26" s="106"/>
      <c r="G26" s="106"/>
      <c r="H26" s="106"/>
      <c r="I26" s="106"/>
      <c r="J26" s="106"/>
      <c r="K26" s="106"/>
      <c r="L26" s="106"/>
      <c r="M26" s="106"/>
      <c r="N26" s="106"/>
      <c r="O26" s="107"/>
      <c r="P26" s="51"/>
      <c r="Q26" s="2"/>
      <c r="R26" s="336"/>
      <c r="S26" s="323"/>
      <c r="T26" s="101"/>
    </row>
    <row r="27" spans="1:20" ht="15.75" customHeight="1">
      <c r="A27" s="273"/>
      <c r="G27"/>
      <c r="H27"/>
      <c r="I27"/>
      <c r="J27"/>
      <c r="K27"/>
      <c r="L27"/>
      <c r="M27"/>
      <c r="N27"/>
      <c r="O27"/>
      <c r="P27"/>
      <c r="S27" s="277"/>
    </row>
    <row r="28" spans="1:20" ht="12.95" thickBot="1">
      <c r="A28" s="273"/>
      <c r="B28" s="187"/>
      <c r="C28" s="187"/>
      <c r="S28" s="277"/>
    </row>
    <row r="29" spans="1:20" ht="12.95" thickBot="1">
      <c r="A29" s="340"/>
      <c r="B29" t="s">
        <v>168</v>
      </c>
      <c r="S29" s="277"/>
    </row>
    <row r="30" spans="1:20" ht="12.95" thickBot="1">
      <c r="A30" s="341"/>
      <c r="B30" t="s">
        <v>208</v>
      </c>
      <c r="S30" s="277"/>
    </row>
    <row r="31" spans="1:20">
      <c r="A31" s="399"/>
      <c r="S31" s="277"/>
    </row>
    <row r="32" spans="1:20" ht="12.95">
      <c r="A32" s="273" t="s">
        <v>209</v>
      </c>
      <c r="B32" s="187" t="s">
        <v>210</v>
      </c>
      <c r="C32" s="187"/>
      <c r="S32" s="277"/>
    </row>
    <row r="33" spans="1:19" ht="12.95">
      <c r="A33" s="345" t="s">
        <v>211</v>
      </c>
      <c r="B33" s="187" t="s">
        <v>216</v>
      </c>
      <c r="C33" s="187"/>
      <c r="S33" s="277"/>
    </row>
    <row r="34" spans="1:19">
      <c r="A34" s="345"/>
      <c r="B34" s="187"/>
      <c r="C34" s="187"/>
      <c r="S34" s="277"/>
    </row>
    <row r="35" spans="1:19" ht="12.95" thickBot="1">
      <c r="A35" s="311"/>
      <c r="B35" s="301"/>
      <c r="C35" s="301"/>
      <c r="D35" s="301"/>
      <c r="E35" s="301"/>
      <c r="F35" s="301"/>
      <c r="G35" s="327"/>
      <c r="H35" s="327"/>
      <c r="I35" s="327"/>
      <c r="J35" s="327"/>
      <c r="K35" s="327"/>
      <c r="L35" s="327"/>
      <c r="M35" s="327"/>
      <c r="N35" s="327"/>
      <c r="O35" s="327"/>
      <c r="P35" s="327"/>
      <c r="Q35" s="301"/>
      <c r="R35" s="301"/>
      <c r="S35" s="312"/>
    </row>
    <row r="37" spans="1:19" hidden="1">
      <c r="B37" s="187"/>
      <c r="C37" t="s">
        <v>217</v>
      </c>
    </row>
    <row r="38" spans="1:19" hidden="1">
      <c r="B38" s="187"/>
      <c r="C38" t="s">
        <v>218</v>
      </c>
    </row>
    <row r="39" spans="1:19" hidden="1">
      <c r="B39" s="187"/>
      <c r="C39" t="s">
        <v>219</v>
      </c>
    </row>
    <row r="40" spans="1:19" hidden="1">
      <c r="C40" t="s">
        <v>220</v>
      </c>
    </row>
    <row r="41" spans="1:19" hidden="1">
      <c r="C41" t="s">
        <v>221</v>
      </c>
    </row>
    <row r="42" spans="1:19" hidden="1">
      <c r="C42" t="s">
        <v>222</v>
      </c>
    </row>
    <row r="43" spans="1:19" hidden="1">
      <c r="C43" t="s">
        <v>223</v>
      </c>
    </row>
    <row r="44" spans="1:19" hidden="1">
      <c r="C44" t="s">
        <v>224</v>
      </c>
    </row>
    <row r="45" spans="1:19" hidden="1">
      <c r="C45" t="s">
        <v>225</v>
      </c>
    </row>
    <row r="46" spans="1:19" hidden="1">
      <c r="C46" t="s">
        <v>226</v>
      </c>
    </row>
    <row r="47" spans="1:19" hidden="1">
      <c r="C47" t="s">
        <v>227</v>
      </c>
    </row>
    <row r="48" spans="1:19" hidden="1">
      <c r="C48" t="s">
        <v>228</v>
      </c>
    </row>
    <row r="49" spans="3:3" hidden="1">
      <c r="C49" s="187" t="s">
        <v>229</v>
      </c>
    </row>
    <row r="50" spans="3:3" hidden="1"/>
  </sheetData>
  <mergeCells count="23">
    <mergeCell ref="J2:N2"/>
    <mergeCell ref="A14:B14"/>
    <mergeCell ref="A15:B15"/>
    <mergeCell ref="A16:B16"/>
    <mergeCell ref="A17:B17"/>
    <mergeCell ref="B3:H3"/>
    <mergeCell ref="B5:H5"/>
    <mergeCell ref="A10:B11"/>
    <mergeCell ref="A8:P8"/>
    <mergeCell ref="K5:P5"/>
    <mergeCell ref="P10:P11"/>
    <mergeCell ref="C10:C11"/>
    <mergeCell ref="A26:B26"/>
    <mergeCell ref="A24:B24"/>
    <mergeCell ref="A25:B25"/>
    <mergeCell ref="R18:R23"/>
    <mergeCell ref="P14:P15"/>
    <mergeCell ref="P16:P17"/>
    <mergeCell ref="P18:P19"/>
    <mergeCell ref="P20:P21"/>
    <mergeCell ref="P22:P23"/>
    <mergeCell ref="P24:P25"/>
    <mergeCell ref="A18:A23"/>
  </mergeCells>
  <dataValidations count="1">
    <dataValidation type="list" allowBlank="1" showInputMessage="1" showErrorMessage="1" sqref="C18:C23" xr:uid="{7F24C536-4312-4DA9-9040-BA156CC0FE9A}">
      <formula1>$C$37:$C$49</formula1>
    </dataValidation>
  </dataValidations>
  <pageMargins left="0.74803149606299213" right="0.74803149606299213" top="0.98425196850393704" bottom="0.98425196850393704" header="0.51181102362204722" footer="0.51181102362204722"/>
  <pageSetup paperSize="8" scale="85" orientation="landscape" cellComments="asDisplayed" r:id="rId1"/>
  <headerFooter alignWithMargins="0">
    <oddHeader>&amp;A</oddHeader>
    <oddFooter>&amp;F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3">
    <tabColor indexed="26"/>
    <pageSetUpPr fitToPage="1"/>
  </sheetPr>
  <dimension ref="A1:V48"/>
  <sheetViews>
    <sheetView showGridLines="0" zoomScale="55" zoomScaleNormal="55" zoomScaleSheetLayoutView="100" workbookViewId="0">
      <selection activeCell="A2" sqref="A2"/>
    </sheetView>
  </sheetViews>
  <sheetFormatPr defaultRowHeight="12.6"/>
  <cols>
    <col min="1" max="1" width="12.140625" customWidth="1"/>
    <col min="2" max="2" width="35.28515625" customWidth="1"/>
    <col min="3" max="3" width="31.140625" bestFit="1" customWidth="1"/>
    <col min="4" max="4" width="10.5703125" customWidth="1"/>
    <col min="5" max="5" width="14.28515625" bestFit="1" customWidth="1"/>
    <col min="6" max="6" width="9.85546875" customWidth="1"/>
    <col min="7" max="7" width="9.85546875" style="2" bestFit="1" customWidth="1"/>
    <col min="8" max="8" width="9.7109375" style="2" customWidth="1"/>
    <col min="9" max="9" width="9.85546875" style="2" bestFit="1" customWidth="1"/>
    <col min="10" max="12" width="10.140625" style="2" customWidth="1"/>
    <col min="13" max="13" width="10" style="2" customWidth="1"/>
    <col min="14" max="14" width="9.85546875" style="2" customWidth="1"/>
    <col min="15" max="15" width="9.85546875" style="2" bestFit="1" customWidth="1"/>
    <col min="16" max="16" width="14.5703125" style="2" customWidth="1"/>
    <col min="17" max="17" width="3.5703125" style="2" customWidth="1"/>
    <col min="18" max="18" width="7" style="2" customWidth="1"/>
  </cols>
  <sheetData>
    <row r="1" spans="1:22" ht="22.5" customHeight="1" thickBot="1">
      <c r="B1" s="212"/>
      <c r="C1" s="212"/>
      <c r="D1" s="212"/>
      <c r="E1" s="212"/>
      <c r="F1" s="212"/>
      <c r="G1" s="212"/>
      <c r="H1" s="212"/>
      <c r="I1" s="212"/>
      <c r="J1" s="212"/>
      <c r="K1" s="212"/>
      <c r="L1" s="212"/>
      <c r="M1" s="212"/>
      <c r="N1" s="212"/>
      <c r="O1" s="212"/>
      <c r="Q1" s="212"/>
      <c r="S1" s="115" t="s">
        <v>244</v>
      </c>
    </row>
    <row r="2" spans="1:22" ht="15.75" customHeight="1" thickBot="1">
      <c r="A2" s="316"/>
      <c r="B2" s="317"/>
      <c r="C2" s="317"/>
      <c r="D2" s="317"/>
      <c r="E2" s="317"/>
      <c r="F2" s="317"/>
      <c r="G2" s="317"/>
      <c r="H2" s="317"/>
      <c r="I2" s="317"/>
      <c r="J2" s="643" t="s">
        <v>170</v>
      </c>
      <c r="K2" s="644"/>
      <c r="L2" s="644"/>
      <c r="M2" s="644"/>
      <c r="N2" s="645"/>
      <c r="O2" s="317"/>
      <c r="P2" s="318"/>
      <c r="Q2" s="317"/>
      <c r="R2" s="318"/>
      <c r="S2" s="297"/>
    </row>
    <row r="3" spans="1:22" s="5" customFormat="1" ht="31.5" customHeight="1" thickBot="1">
      <c r="A3" s="247" t="s">
        <v>71</v>
      </c>
      <c r="B3" s="709"/>
      <c r="C3" s="709"/>
      <c r="D3" s="710"/>
      <c r="E3" s="710"/>
      <c r="F3" s="710"/>
      <c r="G3" s="710"/>
      <c r="H3" s="711"/>
      <c r="J3" s="213"/>
      <c r="K3" s="213"/>
      <c r="L3" s="213"/>
      <c r="M3" s="213"/>
      <c r="N3" s="213"/>
      <c r="O3" s="213"/>
      <c r="P3" s="213"/>
      <c r="Q3" s="213"/>
      <c r="R3" s="213"/>
      <c r="S3" s="319"/>
    </row>
    <row r="4" spans="1:22" s="5" customFormat="1" ht="8.25" customHeight="1" thickBot="1">
      <c r="A4" s="320"/>
      <c r="B4" s="6"/>
      <c r="C4" s="6"/>
      <c r="D4" s="6"/>
      <c r="E4" s="6"/>
      <c r="F4" s="6"/>
      <c r="G4" s="214"/>
      <c r="H4" s="214"/>
      <c r="I4" s="213"/>
      <c r="J4" s="213"/>
      <c r="K4" s="213"/>
      <c r="L4" s="213"/>
      <c r="M4" s="213"/>
      <c r="N4" s="213"/>
      <c r="O4" s="213"/>
      <c r="P4" s="213"/>
      <c r="Q4" s="213"/>
      <c r="R4" s="213"/>
      <c r="S4" s="319"/>
    </row>
    <row r="5" spans="1:22" s="5" customFormat="1" ht="30.75" customHeight="1" thickBot="1">
      <c r="A5" s="247" t="s">
        <v>171</v>
      </c>
      <c r="B5" s="709"/>
      <c r="C5" s="709"/>
      <c r="D5" s="710"/>
      <c r="E5" s="710"/>
      <c r="F5" s="710"/>
      <c r="G5" s="710"/>
      <c r="H5" s="711"/>
      <c r="J5" s="248" t="s">
        <v>172</v>
      </c>
      <c r="K5" s="712"/>
      <c r="L5" s="710"/>
      <c r="M5" s="710"/>
      <c r="N5" s="710"/>
      <c r="O5" s="710"/>
      <c r="P5" s="711"/>
      <c r="S5" s="319"/>
      <c r="T5" s="120"/>
    </row>
    <row r="6" spans="1:22" s="5" customFormat="1" ht="10.5" customHeight="1">
      <c r="A6" s="321"/>
      <c r="B6" s="14"/>
      <c r="C6" s="14"/>
      <c r="D6" s="14"/>
      <c r="E6" s="14"/>
      <c r="F6" s="14"/>
      <c r="G6" s="14"/>
      <c r="H6" s="14"/>
      <c r="J6" s="14"/>
      <c r="K6" s="14"/>
      <c r="L6" s="14"/>
      <c r="M6" s="215"/>
      <c r="N6" s="215"/>
      <c r="O6" s="215"/>
      <c r="P6" s="215"/>
      <c r="S6" s="319"/>
    </row>
    <row r="7" spans="1:22" ht="12.95" thickBot="1">
      <c r="A7" s="273"/>
      <c r="S7" s="277"/>
    </row>
    <row r="8" spans="1:22" ht="25.5" thickBot="1">
      <c r="A8" s="717" t="s">
        <v>245</v>
      </c>
      <c r="B8" s="718"/>
      <c r="C8" s="718"/>
      <c r="D8" s="718"/>
      <c r="E8" s="718"/>
      <c r="F8" s="718"/>
      <c r="G8" s="718"/>
      <c r="H8" s="718"/>
      <c r="I8" s="718"/>
      <c r="J8" s="718"/>
      <c r="K8" s="718"/>
      <c r="L8" s="718"/>
      <c r="M8" s="718"/>
      <c r="N8" s="718"/>
      <c r="O8" s="718"/>
      <c r="P8" s="719"/>
      <c r="S8" s="277"/>
    </row>
    <row r="9" spans="1:22" ht="12.95" thickBot="1">
      <c r="A9" s="273"/>
      <c r="R9"/>
      <c r="S9" s="277"/>
    </row>
    <row r="10" spans="1:22" ht="20.100000000000001">
      <c r="A10" s="705" t="s">
        <v>174</v>
      </c>
      <c r="B10" s="706"/>
      <c r="C10" s="696" t="s">
        <v>67</v>
      </c>
      <c r="D10" s="26" t="s">
        <v>175</v>
      </c>
      <c r="E10" s="16" t="s">
        <v>246</v>
      </c>
      <c r="F10" s="3" t="s">
        <v>177</v>
      </c>
      <c r="G10" s="3" t="s">
        <v>178</v>
      </c>
      <c r="H10" s="3" t="s">
        <v>179</v>
      </c>
      <c r="I10" s="3" t="s">
        <v>180</v>
      </c>
      <c r="J10" s="3" t="s">
        <v>181</v>
      </c>
      <c r="K10" s="3" t="s">
        <v>182</v>
      </c>
      <c r="L10" s="3" t="s">
        <v>183</v>
      </c>
      <c r="M10" s="3" t="s">
        <v>184</v>
      </c>
      <c r="N10" s="3" t="s">
        <v>185</v>
      </c>
      <c r="O10" s="3" t="s">
        <v>186</v>
      </c>
      <c r="P10" s="673" t="s">
        <v>187</v>
      </c>
      <c r="R10"/>
      <c r="S10" s="277"/>
    </row>
    <row r="11" spans="1:22" ht="12.95" thickBot="1">
      <c r="A11" s="707"/>
      <c r="B11" s="708"/>
      <c r="C11" s="697"/>
      <c r="D11" s="27"/>
      <c r="E11" s="17"/>
      <c r="F11" s="4" t="s">
        <v>188</v>
      </c>
      <c r="G11" s="4"/>
      <c r="H11" s="4"/>
      <c r="I11" s="4"/>
      <c r="J11" s="4"/>
      <c r="K11" s="4"/>
      <c r="L11" s="4"/>
      <c r="M11" s="4"/>
      <c r="N11" s="4"/>
      <c r="O11" s="4"/>
      <c r="P11" s="674"/>
      <c r="R11"/>
      <c r="S11" s="277"/>
    </row>
    <row r="12" spans="1:22">
      <c r="A12" s="273"/>
      <c r="R12"/>
      <c r="S12" s="277"/>
    </row>
    <row r="13" spans="1:22" ht="27.75" customHeight="1" thickBot="1">
      <c r="A13" s="321"/>
      <c r="B13" s="14"/>
      <c r="C13" s="14"/>
      <c r="D13" s="14"/>
      <c r="E13" s="14"/>
      <c r="F13" s="14"/>
      <c r="G13" s="14"/>
      <c r="H13" s="14"/>
      <c r="S13" s="277"/>
    </row>
    <row r="14" spans="1:22" ht="27.75" customHeight="1" thickBot="1">
      <c r="A14" s="726" t="s">
        <v>247</v>
      </c>
      <c r="B14" s="714"/>
      <c r="C14" s="592"/>
      <c r="D14" s="596"/>
      <c r="E14" s="216"/>
      <c r="F14" s="216"/>
      <c r="G14" s="216"/>
      <c r="H14" s="216"/>
      <c r="I14" s="216"/>
      <c r="J14" s="216"/>
      <c r="K14" s="216"/>
      <c r="L14" s="216"/>
      <c r="M14" s="216"/>
      <c r="N14" s="216"/>
      <c r="O14" s="223"/>
      <c r="P14" s="723" t="s">
        <v>248</v>
      </c>
      <c r="S14" s="277"/>
    </row>
    <row r="15" spans="1:22" ht="27" customHeight="1" thickBot="1">
      <c r="A15" s="726" t="s">
        <v>249</v>
      </c>
      <c r="B15" s="714"/>
      <c r="C15" s="593"/>
      <c r="D15" s="598"/>
      <c r="E15" s="226"/>
      <c r="F15" s="226"/>
      <c r="G15" s="226"/>
      <c r="H15" s="226"/>
      <c r="I15" s="226"/>
      <c r="J15" s="226"/>
      <c r="K15" s="226"/>
      <c r="L15" s="226"/>
      <c r="M15" s="226"/>
      <c r="N15" s="226"/>
      <c r="O15" s="227"/>
      <c r="P15" s="724"/>
      <c r="Q15"/>
      <c r="S15" s="277"/>
    </row>
    <row r="16" spans="1:22" ht="39.75" customHeight="1" thickBot="1">
      <c r="A16" s="726" t="s">
        <v>250</v>
      </c>
      <c r="B16" s="714"/>
      <c r="C16" s="593"/>
      <c r="D16" s="596"/>
      <c r="E16" s="102"/>
      <c r="F16" s="108"/>
      <c r="G16" s="108"/>
      <c r="H16" s="108"/>
      <c r="I16" s="108"/>
      <c r="J16" s="108"/>
      <c r="K16" s="108"/>
      <c r="L16" s="108"/>
      <c r="M16" s="108"/>
      <c r="N16" s="108"/>
      <c r="O16" s="109"/>
      <c r="P16" s="98" t="s">
        <v>248</v>
      </c>
      <c r="Q16"/>
      <c r="S16" s="277"/>
      <c r="V16" s="95"/>
    </row>
    <row r="17" spans="1:20" ht="39.75" customHeight="1" thickBot="1">
      <c r="A17" s="727" t="s">
        <v>251</v>
      </c>
      <c r="B17" s="714"/>
      <c r="C17" s="593"/>
      <c r="D17" s="591"/>
      <c r="E17" s="102"/>
      <c r="F17" s="102"/>
      <c r="G17" s="102"/>
      <c r="H17" s="102"/>
      <c r="I17" s="102"/>
      <c r="J17" s="102"/>
      <c r="K17" s="102"/>
      <c r="L17" s="102"/>
      <c r="M17" s="102"/>
      <c r="N17" s="102"/>
      <c r="O17" s="103"/>
      <c r="P17" s="98" t="s">
        <v>248</v>
      </c>
      <c r="Q17"/>
      <c r="S17" s="277"/>
    </row>
    <row r="18" spans="1:20" ht="50.25" customHeight="1" thickTop="1" thickBot="1">
      <c r="A18" s="725" t="s">
        <v>238</v>
      </c>
      <c r="B18" s="240" t="s">
        <v>196</v>
      </c>
      <c r="C18" s="18"/>
      <c r="D18" s="591"/>
      <c r="E18" s="102"/>
      <c r="F18" s="102"/>
      <c r="G18" s="102"/>
      <c r="H18" s="102"/>
      <c r="I18" s="102"/>
      <c r="J18" s="102"/>
      <c r="K18" s="102"/>
      <c r="L18" s="102"/>
      <c r="M18" s="102"/>
      <c r="N18" s="102"/>
      <c r="O18" s="103"/>
      <c r="P18" s="98" t="s">
        <v>248</v>
      </c>
      <c r="R18" s="702" t="s">
        <v>197</v>
      </c>
      <c r="S18" s="323"/>
      <c r="T18" s="101"/>
    </row>
    <row r="19" spans="1:20" ht="48" customHeight="1" thickBot="1">
      <c r="A19" s="721"/>
      <c r="B19" s="240" t="s">
        <v>198</v>
      </c>
      <c r="C19" s="18"/>
      <c r="D19" s="591"/>
      <c r="E19" s="102"/>
      <c r="F19" s="102"/>
      <c r="G19" s="102"/>
      <c r="H19" s="102"/>
      <c r="I19" s="102"/>
      <c r="J19" s="102"/>
      <c r="K19" s="102"/>
      <c r="L19" s="102"/>
      <c r="M19" s="102"/>
      <c r="N19" s="102"/>
      <c r="O19" s="103"/>
      <c r="P19" s="98" t="s">
        <v>248</v>
      </c>
      <c r="R19" s="703"/>
      <c r="S19" s="323"/>
      <c r="T19" s="101"/>
    </row>
    <row r="20" spans="1:20" ht="50.25" customHeight="1" thickBot="1">
      <c r="A20" s="721"/>
      <c r="B20" s="89" t="s">
        <v>199</v>
      </c>
      <c r="C20" s="18"/>
      <c r="D20" s="591"/>
      <c r="E20" s="102"/>
      <c r="F20" s="102"/>
      <c r="G20" s="102"/>
      <c r="H20" s="102"/>
      <c r="I20" s="102"/>
      <c r="J20" s="102"/>
      <c r="K20" s="102"/>
      <c r="L20" s="102"/>
      <c r="M20" s="102"/>
      <c r="N20" s="102"/>
      <c r="O20" s="103"/>
      <c r="P20" s="98" t="s">
        <v>248</v>
      </c>
      <c r="R20" s="703"/>
      <c r="S20" s="323"/>
      <c r="T20" s="101"/>
    </row>
    <row r="21" spans="1:20" ht="48" customHeight="1" thickBot="1">
      <c r="A21" s="721"/>
      <c r="B21" s="240" t="s">
        <v>200</v>
      </c>
      <c r="C21" s="18"/>
      <c r="D21" s="591"/>
      <c r="E21" s="102"/>
      <c r="F21" s="102"/>
      <c r="G21" s="102"/>
      <c r="H21" s="102"/>
      <c r="I21" s="102"/>
      <c r="J21" s="102"/>
      <c r="K21" s="102"/>
      <c r="L21" s="102"/>
      <c r="M21" s="102"/>
      <c r="N21" s="102"/>
      <c r="O21" s="103"/>
      <c r="P21" s="98" t="s">
        <v>248</v>
      </c>
      <c r="R21" s="703"/>
      <c r="S21" s="323"/>
      <c r="T21" s="101"/>
    </row>
    <row r="22" spans="1:20" ht="50.25" customHeight="1" thickBot="1">
      <c r="A22" s="721"/>
      <c r="B22" s="240" t="s">
        <v>252</v>
      </c>
      <c r="C22" s="18"/>
      <c r="D22" s="591"/>
      <c r="E22" s="102"/>
      <c r="F22" s="102"/>
      <c r="G22" s="102"/>
      <c r="H22" s="102"/>
      <c r="I22" s="102"/>
      <c r="J22" s="102"/>
      <c r="K22" s="102"/>
      <c r="L22" s="102"/>
      <c r="M22" s="102"/>
      <c r="N22" s="102"/>
      <c r="O22" s="103"/>
      <c r="P22" s="98" t="s">
        <v>248</v>
      </c>
      <c r="R22" s="703"/>
      <c r="S22" s="323"/>
      <c r="T22" s="101"/>
    </row>
    <row r="23" spans="1:20" ht="49.5" customHeight="1" thickBot="1">
      <c r="A23" s="722"/>
      <c r="B23" s="240" t="s">
        <v>240</v>
      </c>
      <c r="C23" s="18"/>
      <c r="D23" s="591"/>
      <c r="E23" s="102"/>
      <c r="F23" s="102"/>
      <c r="G23" s="102"/>
      <c r="H23" s="102"/>
      <c r="I23" s="102"/>
      <c r="J23" s="102"/>
      <c r="K23" s="102"/>
      <c r="L23" s="102"/>
      <c r="M23" s="102"/>
      <c r="N23" s="102"/>
      <c r="O23" s="103"/>
      <c r="P23" s="98" t="s">
        <v>248</v>
      </c>
      <c r="R23" s="704"/>
      <c r="S23" s="323"/>
      <c r="T23" s="101"/>
    </row>
    <row r="24" spans="1:20" ht="49.5" customHeight="1" thickBot="1">
      <c r="A24" s="700" t="s">
        <v>253</v>
      </c>
      <c r="B24" s="701"/>
      <c r="C24" s="593"/>
      <c r="D24" s="591"/>
      <c r="E24" s="102"/>
      <c r="F24" s="102"/>
      <c r="G24" s="102"/>
      <c r="H24" s="102"/>
      <c r="I24" s="102"/>
      <c r="J24" s="102"/>
      <c r="K24" s="102"/>
      <c r="L24" s="102"/>
      <c r="M24" s="102"/>
      <c r="N24" s="102"/>
      <c r="O24" s="103"/>
      <c r="P24" s="98" t="s">
        <v>248</v>
      </c>
      <c r="R24" s="336"/>
      <c r="S24" s="323"/>
      <c r="T24" s="101"/>
    </row>
    <row r="25" spans="1:20" ht="49.5" customHeight="1" thickBot="1">
      <c r="A25" s="700" t="s">
        <v>254</v>
      </c>
      <c r="B25" s="701"/>
      <c r="C25" s="593"/>
      <c r="D25" s="591"/>
      <c r="E25" s="102"/>
      <c r="F25" s="102"/>
      <c r="G25" s="102"/>
      <c r="H25" s="102"/>
      <c r="I25" s="102"/>
      <c r="J25" s="102"/>
      <c r="K25" s="102"/>
      <c r="L25" s="102"/>
      <c r="M25" s="102"/>
      <c r="N25" s="102"/>
      <c r="O25" s="103"/>
      <c r="P25" s="98" t="s">
        <v>248</v>
      </c>
      <c r="R25" s="336"/>
      <c r="S25" s="323"/>
      <c r="T25" s="101"/>
    </row>
    <row r="26" spans="1:20" ht="39.75" customHeight="1" thickBot="1">
      <c r="A26" s="698" t="s">
        <v>255</v>
      </c>
      <c r="B26" s="699"/>
      <c r="C26" s="396"/>
      <c r="D26" s="599"/>
      <c r="E26" s="106"/>
      <c r="F26" s="106"/>
      <c r="G26" s="106"/>
      <c r="H26" s="106"/>
      <c r="I26" s="106"/>
      <c r="J26" s="106"/>
      <c r="K26" s="106"/>
      <c r="L26" s="106"/>
      <c r="M26" s="106"/>
      <c r="N26" s="106"/>
      <c r="O26" s="107"/>
      <c r="P26" s="52"/>
      <c r="R26" s="336"/>
      <c r="S26" s="323"/>
      <c r="T26" s="101"/>
    </row>
    <row r="27" spans="1:20" ht="15.75" customHeight="1">
      <c r="A27" s="273"/>
      <c r="G27"/>
      <c r="H27"/>
      <c r="I27"/>
      <c r="J27"/>
      <c r="K27"/>
      <c r="L27"/>
      <c r="M27"/>
      <c r="N27"/>
      <c r="O27"/>
      <c r="P27"/>
      <c r="Q27"/>
      <c r="R27"/>
      <c r="S27" s="277"/>
    </row>
    <row r="28" spans="1:20" ht="12.95" thickBot="1">
      <c r="A28" s="273"/>
      <c r="S28" s="277"/>
    </row>
    <row r="29" spans="1:20" ht="12.95" thickBot="1">
      <c r="A29" s="333"/>
      <c r="B29" t="s">
        <v>168</v>
      </c>
      <c r="S29" s="277"/>
    </row>
    <row r="30" spans="1:20" ht="12.95" thickBot="1">
      <c r="A30" s="326"/>
      <c r="B30" t="s">
        <v>208</v>
      </c>
      <c r="S30" s="277"/>
    </row>
    <row r="31" spans="1:20">
      <c r="A31" s="401"/>
      <c r="S31" s="277"/>
    </row>
    <row r="32" spans="1:20" ht="12.95">
      <c r="A32" s="273" t="s">
        <v>209</v>
      </c>
      <c r="B32" s="187" t="s">
        <v>256</v>
      </c>
      <c r="C32" s="187"/>
      <c r="S32" s="277"/>
    </row>
    <row r="33" spans="1:19" ht="12.95">
      <c r="A33" s="345" t="s">
        <v>211</v>
      </c>
      <c r="B33" s="187" t="s">
        <v>216</v>
      </c>
      <c r="C33" s="187"/>
      <c r="S33" s="277"/>
    </row>
    <row r="34" spans="1:19" ht="12.95" thickBot="1">
      <c r="A34" s="311"/>
      <c r="B34" s="301"/>
      <c r="C34" s="301"/>
      <c r="D34" s="301"/>
      <c r="E34" s="301"/>
      <c r="F34" s="301"/>
      <c r="G34" s="327"/>
      <c r="H34" s="327"/>
      <c r="I34" s="327"/>
      <c r="J34" s="327"/>
      <c r="K34" s="327"/>
      <c r="L34" s="327"/>
      <c r="M34" s="327"/>
      <c r="N34" s="327"/>
      <c r="O34" s="327"/>
      <c r="P34" s="327"/>
      <c r="Q34" s="327"/>
      <c r="R34" s="327"/>
      <c r="S34" s="312"/>
    </row>
    <row r="36" spans="1:19" hidden="1">
      <c r="C36" t="s">
        <v>217</v>
      </c>
    </row>
    <row r="37" spans="1:19" hidden="1">
      <c r="C37" t="s">
        <v>218</v>
      </c>
    </row>
    <row r="38" spans="1:19" hidden="1">
      <c r="B38" s="187"/>
      <c r="C38" t="s">
        <v>219</v>
      </c>
    </row>
    <row r="39" spans="1:19" hidden="1">
      <c r="B39" s="187"/>
      <c r="C39" t="s">
        <v>220</v>
      </c>
    </row>
    <row r="40" spans="1:19" hidden="1">
      <c r="B40" s="187"/>
      <c r="C40" t="s">
        <v>221</v>
      </c>
    </row>
    <row r="41" spans="1:19" hidden="1">
      <c r="C41" t="s">
        <v>222</v>
      </c>
    </row>
    <row r="42" spans="1:19" hidden="1">
      <c r="C42" t="s">
        <v>223</v>
      </c>
    </row>
    <row r="43" spans="1:19" hidden="1">
      <c r="C43" t="s">
        <v>224</v>
      </c>
    </row>
    <row r="44" spans="1:19" hidden="1">
      <c r="C44" t="s">
        <v>225</v>
      </c>
    </row>
    <row r="45" spans="1:19" hidden="1">
      <c r="C45" t="s">
        <v>226</v>
      </c>
    </row>
    <row r="46" spans="1:19" hidden="1">
      <c r="C46" t="s">
        <v>227</v>
      </c>
    </row>
    <row r="47" spans="1:19" hidden="1">
      <c r="C47" t="s">
        <v>228</v>
      </c>
    </row>
    <row r="48" spans="1:19" hidden="1">
      <c r="C48" s="187" t="s">
        <v>229</v>
      </c>
      <c r="D48" s="187"/>
    </row>
  </sheetData>
  <mergeCells count="18">
    <mergeCell ref="J2:N2"/>
    <mergeCell ref="R18:R23"/>
    <mergeCell ref="P14:P15"/>
    <mergeCell ref="B3:H3"/>
    <mergeCell ref="B5:H5"/>
    <mergeCell ref="A8:P8"/>
    <mergeCell ref="A10:B11"/>
    <mergeCell ref="A24:B24"/>
    <mergeCell ref="P10:P11"/>
    <mergeCell ref="K5:P5"/>
    <mergeCell ref="A26:B26"/>
    <mergeCell ref="A25:B25"/>
    <mergeCell ref="A14:B14"/>
    <mergeCell ref="A15:B15"/>
    <mergeCell ref="A16:B16"/>
    <mergeCell ref="A17:B17"/>
    <mergeCell ref="A18:A23"/>
    <mergeCell ref="C10:C11"/>
  </mergeCells>
  <dataValidations count="1">
    <dataValidation type="list" allowBlank="1" showInputMessage="1" showErrorMessage="1" sqref="C18:C23" xr:uid="{C0C8EC12-BF7B-49C4-ADDA-D3CAD8A526C5}">
      <formula1>$C$36:$C$48</formula1>
    </dataValidation>
  </dataValidations>
  <pageMargins left="0.74803149606299213" right="0.74803149606299213" top="0.98425196850393704" bottom="0.98425196850393704" header="0.51181102362204722" footer="0.51181102362204722"/>
  <pageSetup paperSize="8" scale="71" orientation="landscape" cellComments="asDisplayed" r:id="rId1"/>
  <headerFooter alignWithMargins="0">
    <oddHeader>&amp;A</oddHeader>
    <oddFooter>&amp;F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pageSetUpPr fitToPage="1"/>
  </sheetPr>
  <dimension ref="A1:R67"/>
  <sheetViews>
    <sheetView showGridLines="0" zoomScale="70" zoomScaleNormal="70" workbookViewId="0">
      <selection activeCell="E61" sqref="E61"/>
    </sheetView>
  </sheetViews>
  <sheetFormatPr defaultColWidth="8.7109375" defaultRowHeight="12.6"/>
  <cols>
    <col min="1" max="1" width="21.5703125" style="126" customWidth="1"/>
    <col min="2" max="4" width="8.7109375" style="126"/>
    <col min="5" max="5" width="8.42578125" style="126" bestFit="1" customWidth="1"/>
    <col min="6" max="9" width="8.7109375" style="126"/>
    <col min="10" max="12" width="9.7109375" style="126" bestFit="1" customWidth="1"/>
    <col min="13" max="16384" width="8.7109375" style="126"/>
  </cols>
  <sheetData>
    <row r="1" spans="1:18" ht="25.5" thickBot="1">
      <c r="O1" s="115" t="s">
        <v>257</v>
      </c>
    </row>
    <row r="2" spans="1:18" ht="14.1">
      <c r="A2" s="279" t="s">
        <v>71</v>
      </c>
      <c r="B2" s="733"/>
      <c r="C2" s="734"/>
      <c r="D2" s="734"/>
      <c r="E2" s="734"/>
      <c r="F2" s="735"/>
      <c r="G2" s="272"/>
      <c r="H2" s="736" t="s">
        <v>258</v>
      </c>
      <c r="I2" s="737"/>
      <c r="J2" s="738"/>
      <c r="K2" s="299"/>
      <c r="L2" s="299"/>
      <c r="M2" s="298" t="s">
        <v>259</v>
      </c>
      <c r="N2" s="744" t="s">
        <v>260</v>
      </c>
      <c r="O2" s="745"/>
      <c r="R2" s="185"/>
    </row>
    <row r="3" spans="1:18" ht="12.95" thickBot="1">
      <c r="A3" s="273"/>
      <c r="B3"/>
      <c r="C3"/>
      <c r="D3"/>
      <c r="E3"/>
      <c r="F3"/>
      <c r="G3"/>
      <c r="H3"/>
      <c r="I3"/>
      <c r="J3"/>
      <c r="K3"/>
      <c r="L3"/>
      <c r="M3"/>
      <c r="N3"/>
      <c r="O3" s="277"/>
    </row>
    <row r="4" spans="1:18" ht="25.5" thickBot="1">
      <c r="A4" s="741" t="s">
        <v>261</v>
      </c>
      <c r="B4" s="742"/>
      <c r="C4" s="742"/>
      <c r="D4" s="742"/>
      <c r="E4" s="742"/>
      <c r="F4" s="742"/>
      <c r="G4" s="742"/>
      <c r="H4" s="742"/>
      <c r="I4" s="742"/>
      <c r="J4" s="742"/>
      <c r="K4" s="742"/>
      <c r="L4" s="742"/>
      <c r="M4" s="742"/>
      <c r="N4" s="743"/>
      <c r="O4" s="466"/>
      <c r="R4" s="185"/>
    </row>
    <row r="5" spans="1:18" ht="12.95" thickBot="1">
      <c r="A5" s="275"/>
      <c r="B5"/>
      <c r="C5"/>
      <c r="D5"/>
      <c r="E5"/>
      <c r="F5"/>
      <c r="G5"/>
      <c r="H5"/>
      <c r="I5"/>
      <c r="J5"/>
      <c r="K5"/>
      <c r="L5"/>
      <c r="M5"/>
      <c r="N5"/>
      <c r="O5" s="277"/>
    </row>
    <row r="6" spans="1:18" ht="12.95">
      <c r="A6" s="273"/>
      <c r="B6"/>
      <c r="C6"/>
      <c r="D6" s="443" t="s">
        <v>175</v>
      </c>
      <c r="E6" s="450" t="s">
        <v>177</v>
      </c>
      <c r="F6" s="450" t="s">
        <v>178</v>
      </c>
      <c r="G6" s="450" t="s">
        <v>179</v>
      </c>
      <c r="H6" s="450" t="s">
        <v>180</v>
      </c>
      <c r="I6" s="450" t="s">
        <v>181</v>
      </c>
      <c r="J6" s="450" t="s">
        <v>182</v>
      </c>
      <c r="K6" s="450" t="s">
        <v>183</v>
      </c>
      <c r="L6" s="450" t="s">
        <v>184</v>
      </c>
      <c r="M6" s="450" t="s">
        <v>185</v>
      </c>
      <c r="N6" s="452" t="s">
        <v>186</v>
      </c>
      <c r="O6" s="274"/>
      <c r="R6" s="185"/>
    </row>
    <row r="7" spans="1:18" ht="14.45" thickBot="1">
      <c r="A7" s="273"/>
      <c r="B7"/>
      <c r="C7"/>
      <c r="D7" s="463"/>
      <c r="E7" s="451" t="s">
        <v>188</v>
      </c>
      <c r="F7" s="265"/>
      <c r="G7" s="265"/>
      <c r="H7" s="265"/>
      <c r="I7" s="265"/>
      <c r="J7" s="265"/>
      <c r="K7" s="265"/>
      <c r="L7" s="265"/>
      <c r="M7" s="265"/>
      <c r="N7" s="266"/>
      <c r="O7" s="274"/>
    </row>
    <row r="8" spans="1:18" ht="20.45" thickBot="1">
      <c r="A8" s="749" t="s">
        <v>262</v>
      </c>
      <c r="B8" s="750"/>
      <c r="C8" s="751"/>
      <c r="D8" s="579"/>
      <c r="E8" s="220"/>
      <c r="F8" s="220"/>
      <c r="G8" s="220"/>
      <c r="H8" s="220"/>
      <c r="I8" s="220"/>
      <c r="J8" s="220"/>
      <c r="K8" s="220"/>
      <c r="L8" s="220"/>
      <c r="M8" s="220"/>
      <c r="N8" s="220"/>
      <c r="O8" s="274"/>
      <c r="R8" s="185"/>
    </row>
    <row r="9" spans="1:18">
      <c r="A9" s="141"/>
      <c r="O9" s="274"/>
    </row>
    <row r="10" spans="1:18" ht="15.6">
      <c r="A10" s="739" t="s">
        <v>263</v>
      </c>
      <c r="B10" s="740"/>
      <c r="C10" s="456"/>
      <c r="D10" s="467"/>
      <c r="E10" s="271"/>
      <c r="F10"/>
      <c r="G10"/>
      <c r="H10"/>
      <c r="I10"/>
      <c r="J10"/>
      <c r="K10"/>
      <c r="L10"/>
      <c r="M10"/>
      <c r="N10"/>
      <c r="O10" s="274"/>
      <c r="R10" s="185"/>
    </row>
    <row r="11" spans="1:18" ht="15.6">
      <c r="A11" s="447" t="s">
        <v>264</v>
      </c>
      <c r="B11" s="404" t="s">
        <v>265</v>
      </c>
      <c r="C11" s="457"/>
      <c r="D11" s="288"/>
      <c r="E11" s="746" t="s">
        <v>266</v>
      </c>
      <c r="F11" s="747"/>
      <c r="G11" s="747"/>
      <c r="H11" s="747"/>
      <c r="I11" s="747"/>
      <c r="J11" s="747"/>
      <c r="K11" s="747"/>
      <c r="L11" s="747"/>
      <c r="M11" s="747"/>
      <c r="N11" s="748"/>
      <c r="O11" s="274"/>
    </row>
    <row r="12" spans="1:18">
      <c r="A12" s="468">
        <v>0</v>
      </c>
      <c r="B12" s="403">
        <v>2.0833333333333332E-2</v>
      </c>
      <c r="C12" s="456"/>
      <c r="D12"/>
      <c r="E12" s="268"/>
      <c r="F12" s="268"/>
      <c r="G12" s="268"/>
      <c r="H12" s="268"/>
      <c r="I12" s="268"/>
      <c r="J12" s="268"/>
      <c r="K12" s="268"/>
      <c r="L12" s="268"/>
      <c r="M12" s="268"/>
      <c r="N12" s="268"/>
      <c r="O12" s="274"/>
    </row>
    <row r="13" spans="1:18">
      <c r="A13" s="468">
        <v>2.0833333333333332E-2</v>
      </c>
      <c r="B13" s="403">
        <v>4.1666666666666699E-2</v>
      </c>
      <c r="C13" s="456"/>
      <c r="D13"/>
      <c r="E13" s="269"/>
      <c r="F13" s="269"/>
      <c r="G13" s="269"/>
      <c r="H13" s="269"/>
      <c r="I13" s="269"/>
      <c r="J13" s="269"/>
      <c r="K13" s="269"/>
      <c r="L13" s="269"/>
      <c r="M13" s="269"/>
      <c r="N13" s="269"/>
      <c r="O13" s="274"/>
    </row>
    <row r="14" spans="1:18">
      <c r="A14" s="468">
        <v>4.1666666666666699E-2</v>
      </c>
      <c r="B14" s="403">
        <v>6.25E-2</v>
      </c>
      <c r="C14" s="456"/>
      <c r="D14"/>
      <c r="E14" s="269"/>
      <c r="F14" s="269"/>
      <c r="G14" s="269"/>
      <c r="H14" s="269"/>
      <c r="I14" s="269"/>
      <c r="J14" s="269"/>
      <c r="K14" s="269"/>
      <c r="L14" s="269"/>
      <c r="M14" s="269"/>
      <c r="N14" s="269"/>
      <c r="O14" s="274"/>
    </row>
    <row r="15" spans="1:18">
      <c r="A15" s="468">
        <v>6.25E-2</v>
      </c>
      <c r="B15" s="403">
        <v>8.3333333333333398E-2</v>
      </c>
      <c r="C15" s="456"/>
      <c r="D15"/>
      <c r="E15" s="269"/>
      <c r="F15" s="269"/>
      <c r="G15" s="269"/>
      <c r="H15" s="269"/>
      <c r="I15" s="269"/>
      <c r="J15" s="269"/>
      <c r="K15" s="269"/>
      <c r="L15" s="269"/>
      <c r="M15" s="269"/>
      <c r="N15" s="269"/>
      <c r="O15" s="274"/>
    </row>
    <row r="16" spans="1:18">
      <c r="A16" s="468">
        <v>8.3333333333333301E-2</v>
      </c>
      <c r="B16" s="403">
        <v>0.104166666666667</v>
      </c>
      <c r="C16" s="456"/>
      <c r="D16"/>
      <c r="E16" s="269"/>
      <c r="F16" s="269"/>
      <c r="G16" s="269"/>
      <c r="H16" s="269"/>
      <c r="I16" s="269"/>
      <c r="J16" s="269"/>
      <c r="K16" s="269"/>
      <c r="L16" s="269"/>
      <c r="M16" s="269"/>
      <c r="N16" s="269"/>
      <c r="O16" s="274"/>
    </row>
    <row r="17" spans="1:15">
      <c r="A17" s="468">
        <v>0.104166666666667</v>
      </c>
      <c r="B17" s="403">
        <v>0.125</v>
      </c>
      <c r="C17" s="456"/>
      <c r="D17"/>
      <c r="E17" s="269"/>
      <c r="F17" s="269"/>
      <c r="G17" s="269"/>
      <c r="H17" s="269"/>
      <c r="I17" s="269"/>
      <c r="J17" s="269"/>
      <c r="K17" s="269"/>
      <c r="L17" s="269"/>
      <c r="M17" s="269"/>
      <c r="N17" s="269"/>
      <c r="O17" s="274"/>
    </row>
    <row r="18" spans="1:15">
      <c r="A18" s="468">
        <v>0.125</v>
      </c>
      <c r="B18" s="403">
        <v>0.14583333333333301</v>
      </c>
      <c r="C18" s="456"/>
      <c r="D18"/>
      <c r="E18" s="269"/>
      <c r="F18" s="269"/>
      <c r="G18" s="269"/>
      <c r="H18" s="269"/>
      <c r="I18" s="269"/>
      <c r="J18" s="269"/>
      <c r="K18" s="269"/>
      <c r="L18" s="269"/>
      <c r="M18" s="269"/>
      <c r="N18" s="269"/>
      <c r="O18" s="274"/>
    </row>
    <row r="19" spans="1:15">
      <c r="A19" s="468">
        <v>0.14583333333333301</v>
      </c>
      <c r="B19" s="403">
        <v>0.16666666666666699</v>
      </c>
      <c r="C19" s="456"/>
      <c r="D19"/>
      <c r="E19" s="269"/>
      <c r="F19" s="269"/>
      <c r="G19" s="269"/>
      <c r="H19" s="269"/>
      <c r="I19" s="269"/>
      <c r="J19" s="269"/>
      <c r="K19" s="269"/>
      <c r="L19" s="269"/>
      <c r="M19" s="269"/>
      <c r="N19" s="269"/>
      <c r="O19" s="274"/>
    </row>
    <row r="20" spans="1:15">
      <c r="A20" s="468">
        <v>0.16666666666666699</v>
      </c>
      <c r="B20" s="403">
        <v>0.1875</v>
      </c>
      <c r="C20" s="456"/>
      <c r="D20"/>
      <c r="E20" s="269"/>
      <c r="F20" s="269"/>
      <c r="G20" s="269"/>
      <c r="H20" s="269"/>
      <c r="I20" s="269"/>
      <c r="J20" s="269"/>
      <c r="K20" s="269"/>
      <c r="L20" s="269"/>
      <c r="M20" s="269"/>
      <c r="N20" s="269"/>
      <c r="O20" s="274"/>
    </row>
    <row r="21" spans="1:15" ht="12.95" thickBot="1">
      <c r="A21" s="468">
        <v>0.1875</v>
      </c>
      <c r="B21" s="403">
        <v>0.20833333333333301</v>
      </c>
      <c r="C21" s="456"/>
      <c r="D21"/>
      <c r="E21" s="284"/>
      <c r="F21" s="284"/>
      <c r="G21" s="284"/>
      <c r="H21" s="284"/>
      <c r="I21" s="284"/>
      <c r="J21" s="269"/>
      <c r="K21" s="269"/>
      <c r="L21" s="269"/>
      <c r="M21" s="269"/>
      <c r="N21" s="269"/>
      <c r="O21" s="274"/>
    </row>
    <row r="22" spans="1:15" ht="13.5" thickTop="1" thickBot="1">
      <c r="A22" s="468">
        <v>0.20833333333333301</v>
      </c>
      <c r="B22" s="403">
        <v>0.22916666666666699</v>
      </c>
      <c r="D22" s="406" t="s">
        <v>267</v>
      </c>
      <c r="E22" s="405"/>
      <c r="F22" s="285"/>
      <c r="G22" s="285"/>
      <c r="H22" s="285"/>
      <c r="I22" s="402"/>
      <c r="J22" s="285"/>
      <c r="K22" s="285"/>
      <c r="L22" s="285"/>
      <c r="M22" s="285"/>
      <c r="N22" s="286"/>
      <c r="O22" s="274"/>
    </row>
    <row r="23" spans="1:15" ht="12.95" thickTop="1">
      <c r="A23" s="468">
        <v>0.22916666666666699</v>
      </c>
      <c r="B23" s="403">
        <v>0.25</v>
      </c>
      <c r="C23" s="456"/>
      <c r="D23"/>
      <c r="E23" s="268"/>
      <c r="F23" s="268"/>
      <c r="G23" s="268"/>
      <c r="H23" s="268"/>
      <c r="I23" s="268"/>
      <c r="J23" s="269"/>
      <c r="K23" s="269"/>
      <c r="L23" s="269"/>
      <c r="M23" s="269"/>
      <c r="N23" s="269"/>
      <c r="O23" s="274"/>
    </row>
    <row r="24" spans="1:15">
      <c r="A24" s="468">
        <v>0.25</v>
      </c>
      <c r="B24" s="403">
        <v>0.27083333333333298</v>
      </c>
      <c r="C24" s="456"/>
      <c r="D24"/>
      <c r="E24" s="269"/>
      <c r="F24" s="269"/>
      <c r="G24" s="269"/>
      <c r="H24" s="269"/>
      <c r="I24" s="269"/>
      <c r="J24" s="269"/>
      <c r="K24" s="269"/>
      <c r="L24" s="269"/>
      <c r="M24" s="269"/>
      <c r="N24" s="269"/>
      <c r="O24" s="274"/>
    </row>
    <row r="25" spans="1:15">
      <c r="A25" s="468">
        <v>0.27083333333333298</v>
      </c>
      <c r="B25" s="403">
        <v>0.29166666666666702</v>
      </c>
      <c r="C25" s="456"/>
      <c r="D25"/>
      <c r="E25" s="269"/>
      <c r="F25" s="269"/>
      <c r="G25" s="269"/>
      <c r="H25" s="269"/>
      <c r="I25" s="269"/>
      <c r="J25" s="269"/>
      <c r="K25" s="269"/>
      <c r="L25" s="269"/>
      <c r="M25" s="269"/>
      <c r="N25" s="269"/>
      <c r="O25" s="274"/>
    </row>
    <row r="26" spans="1:15">
      <c r="A26" s="468">
        <v>0.29166666666666702</v>
      </c>
      <c r="B26" s="403">
        <v>0.3125</v>
      </c>
      <c r="C26" s="456"/>
      <c r="D26"/>
      <c r="E26" s="269"/>
      <c r="F26" s="269"/>
      <c r="G26" s="269"/>
      <c r="H26" s="269"/>
      <c r="I26" s="269"/>
      <c r="J26" s="269"/>
      <c r="K26" s="269"/>
      <c r="L26" s="269"/>
      <c r="M26" s="269"/>
      <c r="N26" s="269"/>
      <c r="O26" s="274"/>
    </row>
    <row r="27" spans="1:15">
      <c r="A27" s="468">
        <v>0.3125</v>
      </c>
      <c r="B27" s="403">
        <v>0.33333333333333298</v>
      </c>
      <c r="C27" s="456"/>
      <c r="D27"/>
      <c r="E27" s="269"/>
      <c r="F27" s="269"/>
      <c r="G27" s="269"/>
      <c r="H27" s="269"/>
      <c r="I27" s="269"/>
      <c r="J27" s="269"/>
      <c r="K27" s="269"/>
      <c r="L27" s="269"/>
      <c r="M27" s="269"/>
      <c r="N27" s="269"/>
      <c r="O27" s="274"/>
    </row>
    <row r="28" spans="1:15">
      <c r="A28" s="468">
        <v>0.33333333333333298</v>
      </c>
      <c r="B28" s="403">
        <v>0.35416666666666702</v>
      </c>
      <c r="C28" s="456"/>
      <c r="D28"/>
      <c r="E28" s="269"/>
      <c r="F28" s="269"/>
      <c r="G28" s="269"/>
      <c r="H28" s="269"/>
      <c r="I28" s="269"/>
      <c r="J28" s="269"/>
      <c r="K28" s="269"/>
      <c r="L28" s="269"/>
      <c r="M28" s="269"/>
      <c r="N28" s="269"/>
      <c r="O28" s="274"/>
    </row>
    <row r="29" spans="1:15">
      <c r="A29" s="468">
        <v>0.35416666666666702</v>
      </c>
      <c r="B29" s="403">
        <v>0.375</v>
      </c>
      <c r="C29" s="456"/>
      <c r="D29"/>
      <c r="E29" s="269"/>
      <c r="F29" s="269"/>
      <c r="G29" s="269"/>
      <c r="H29" s="269"/>
      <c r="I29" s="269"/>
      <c r="J29" s="269"/>
      <c r="K29" s="269"/>
      <c r="L29" s="269"/>
      <c r="M29" s="269"/>
      <c r="N29" s="269"/>
      <c r="O29" s="274"/>
    </row>
    <row r="30" spans="1:15">
      <c r="A30" s="468">
        <v>0.375</v>
      </c>
      <c r="B30" s="403">
        <v>0.39583333333333398</v>
      </c>
      <c r="C30" s="456"/>
      <c r="D30"/>
      <c r="E30" s="269"/>
      <c r="F30" s="269"/>
      <c r="G30" s="269"/>
      <c r="H30" s="269"/>
      <c r="I30" s="269"/>
      <c r="J30" s="269"/>
      <c r="K30" s="269"/>
      <c r="L30" s="269"/>
      <c r="M30" s="269"/>
      <c r="N30" s="269"/>
      <c r="O30" s="274"/>
    </row>
    <row r="31" spans="1:15">
      <c r="A31" s="468">
        <v>0.39583333333333298</v>
      </c>
      <c r="B31" s="403">
        <v>0.41666666666666702</v>
      </c>
      <c r="C31" s="456"/>
      <c r="D31"/>
      <c r="E31" s="269"/>
      <c r="F31" s="269"/>
      <c r="G31" s="269"/>
      <c r="H31" s="269"/>
      <c r="I31" s="269"/>
      <c r="J31" s="269"/>
      <c r="K31" s="269"/>
      <c r="L31" s="269"/>
      <c r="M31" s="269"/>
      <c r="N31" s="269"/>
      <c r="O31" s="274"/>
    </row>
    <row r="32" spans="1:15">
      <c r="A32" s="468">
        <v>0.41666666666666702</v>
      </c>
      <c r="B32" s="403">
        <v>0.4375</v>
      </c>
      <c r="C32" s="456"/>
      <c r="D32"/>
      <c r="E32" s="269"/>
      <c r="F32" s="269"/>
      <c r="G32" s="269"/>
      <c r="H32" s="269"/>
      <c r="I32" s="269"/>
      <c r="J32" s="269"/>
      <c r="K32" s="269"/>
      <c r="L32" s="269"/>
      <c r="M32" s="269"/>
      <c r="N32" s="269"/>
      <c r="O32" s="274"/>
    </row>
    <row r="33" spans="1:15">
      <c r="A33" s="468">
        <v>0.4375</v>
      </c>
      <c r="B33" s="403">
        <v>0.45833333333333398</v>
      </c>
      <c r="C33" s="456"/>
      <c r="D33"/>
      <c r="E33" s="269"/>
      <c r="F33" s="269"/>
      <c r="G33" s="269"/>
      <c r="H33" s="269"/>
      <c r="I33" s="269"/>
      <c r="J33" s="269"/>
      <c r="K33" s="269"/>
      <c r="L33" s="269"/>
      <c r="M33" s="269"/>
      <c r="N33" s="269"/>
      <c r="O33" s="274"/>
    </row>
    <row r="34" spans="1:15">
      <c r="A34" s="468">
        <v>0.45833333333333298</v>
      </c>
      <c r="B34" s="403">
        <v>0.47916666666666702</v>
      </c>
      <c r="C34" s="456"/>
      <c r="D34"/>
      <c r="E34" s="269"/>
      <c r="F34" s="269"/>
      <c r="G34" s="269"/>
      <c r="H34" s="269"/>
      <c r="I34" s="269"/>
      <c r="J34" s="269"/>
      <c r="K34" s="269"/>
      <c r="L34" s="269"/>
      <c r="M34" s="269"/>
      <c r="N34" s="269"/>
      <c r="O34" s="274"/>
    </row>
    <row r="35" spans="1:15">
      <c r="A35" s="468">
        <v>0.47916666666666702</v>
      </c>
      <c r="B35" s="403">
        <v>0.5</v>
      </c>
      <c r="C35" s="456"/>
      <c r="D35"/>
      <c r="E35" s="269"/>
      <c r="F35" s="269"/>
      <c r="G35" s="269"/>
      <c r="H35" s="269"/>
      <c r="I35" s="269"/>
      <c r="J35" s="269"/>
      <c r="K35" s="269"/>
      <c r="L35" s="269"/>
      <c r="M35" s="269"/>
      <c r="N35" s="269"/>
      <c r="O35" s="274"/>
    </row>
    <row r="36" spans="1:15">
      <c r="A36" s="468">
        <v>0.5</v>
      </c>
      <c r="B36" s="403">
        <v>0.52083333333333404</v>
      </c>
      <c r="C36" s="456"/>
      <c r="D36"/>
      <c r="E36" s="269"/>
      <c r="F36" s="269"/>
      <c r="G36" s="269"/>
      <c r="H36" s="269"/>
      <c r="I36" s="269"/>
      <c r="J36" s="269"/>
      <c r="K36" s="269"/>
      <c r="L36" s="269"/>
      <c r="M36" s="269"/>
      <c r="N36" s="269"/>
      <c r="O36" s="274"/>
    </row>
    <row r="37" spans="1:15">
      <c r="A37" s="468">
        <v>0.52083333333333304</v>
      </c>
      <c r="B37" s="403">
        <v>0.54166666666666696</v>
      </c>
      <c r="C37" s="456"/>
      <c r="D37"/>
      <c r="E37" s="269"/>
      <c r="F37" s="269"/>
      <c r="G37" s="269"/>
      <c r="H37" s="269"/>
      <c r="I37" s="269"/>
      <c r="J37" s="269"/>
      <c r="K37" s="269"/>
      <c r="L37" s="269"/>
      <c r="M37" s="269"/>
      <c r="N37" s="269"/>
      <c r="O37" s="274"/>
    </row>
    <row r="38" spans="1:15">
      <c r="A38" s="468">
        <v>0.54166666666666696</v>
      </c>
      <c r="B38" s="403">
        <v>0.562500000000001</v>
      </c>
      <c r="C38" s="456"/>
      <c r="D38"/>
      <c r="E38" s="269"/>
      <c r="F38" s="269"/>
      <c r="G38" s="269"/>
      <c r="H38" s="269"/>
      <c r="I38" s="269"/>
      <c r="J38" s="284"/>
      <c r="K38" s="284"/>
      <c r="L38" s="284"/>
      <c r="M38" s="284"/>
      <c r="N38" s="284"/>
      <c r="O38" s="274"/>
    </row>
    <row r="39" spans="1:15">
      <c r="A39" s="468">
        <v>0.5625</v>
      </c>
      <c r="B39" s="403">
        <v>0.58333333333333404</v>
      </c>
      <c r="C39" s="456"/>
      <c r="D39"/>
      <c r="E39" s="269"/>
      <c r="F39" s="269"/>
      <c r="G39" s="269"/>
      <c r="H39" s="269"/>
      <c r="I39" s="269"/>
      <c r="J39" s="269"/>
      <c r="K39" s="269"/>
      <c r="L39" s="269"/>
      <c r="M39" s="269"/>
      <c r="N39" s="269"/>
      <c r="O39" s="274"/>
    </row>
    <row r="40" spans="1:15">
      <c r="A40" s="468">
        <v>0.58333333333333304</v>
      </c>
      <c r="B40" s="403">
        <v>0.60416666666666696</v>
      </c>
      <c r="C40" s="456"/>
      <c r="D40"/>
      <c r="E40" s="269"/>
      <c r="F40" s="269"/>
      <c r="G40" s="269"/>
      <c r="H40" s="269"/>
      <c r="I40" s="269"/>
      <c r="J40" s="268"/>
      <c r="K40" s="268"/>
      <c r="L40" s="268"/>
      <c r="M40" s="268"/>
      <c r="N40" s="268"/>
      <c r="O40" s="274"/>
    </row>
    <row r="41" spans="1:15">
      <c r="A41" s="468">
        <v>0.60416666666666696</v>
      </c>
      <c r="B41" s="403">
        <v>0.625000000000001</v>
      </c>
      <c r="C41" s="456"/>
      <c r="D41"/>
      <c r="E41" s="269"/>
      <c r="F41" s="269"/>
      <c r="G41" s="269"/>
      <c r="H41" s="269"/>
      <c r="I41" s="269"/>
      <c r="J41" s="269"/>
      <c r="K41" s="269"/>
      <c r="L41" s="269"/>
      <c r="M41" s="269"/>
      <c r="N41" s="269"/>
      <c r="O41" s="274"/>
    </row>
    <row r="42" spans="1:15">
      <c r="A42" s="468">
        <v>0.625</v>
      </c>
      <c r="B42" s="403">
        <v>0.64583333333333404</v>
      </c>
      <c r="C42" s="456"/>
      <c r="D42"/>
      <c r="E42" s="269"/>
      <c r="F42" s="269"/>
      <c r="G42" s="269"/>
      <c r="H42" s="269"/>
      <c r="I42" s="269"/>
      <c r="J42" s="269"/>
      <c r="K42" s="269"/>
      <c r="L42" s="269"/>
      <c r="M42" s="269"/>
      <c r="N42" s="269"/>
      <c r="O42" s="274"/>
    </row>
    <row r="43" spans="1:15">
      <c r="A43" s="468">
        <v>0.64583333333333304</v>
      </c>
      <c r="B43" s="403">
        <v>0.66666666666666696</v>
      </c>
      <c r="C43" s="456"/>
      <c r="D43"/>
      <c r="E43" s="269"/>
      <c r="F43" s="269"/>
      <c r="G43" s="269"/>
      <c r="H43" s="269"/>
      <c r="I43" s="269"/>
      <c r="J43" s="269"/>
      <c r="K43" s="269"/>
      <c r="L43" s="269"/>
      <c r="M43" s="269"/>
      <c r="N43" s="269"/>
      <c r="O43" s="274"/>
    </row>
    <row r="44" spans="1:15">
      <c r="A44" s="468">
        <v>0.66666666666666696</v>
      </c>
      <c r="B44" s="403">
        <v>0.687500000000001</v>
      </c>
      <c r="C44" s="456"/>
      <c r="D44"/>
      <c r="E44" s="269"/>
      <c r="F44" s="269"/>
      <c r="G44" s="269"/>
      <c r="H44" s="269"/>
      <c r="I44" s="269"/>
      <c r="J44" s="269"/>
      <c r="K44" s="269"/>
      <c r="L44" s="269"/>
      <c r="M44" s="269"/>
      <c r="N44" s="269"/>
      <c r="O44" s="274"/>
    </row>
    <row r="45" spans="1:15">
      <c r="A45" s="468">
        <v>0.6875</v>
      </c>
      <c r="B45" s="403">
        <v>0.70833333333333404</v>
      </c>
      <c r="C45" s="456"/>
      <c r="D45"/>
      <c r="E45" s="269"/>
      <c r="F45" s="269"/>
      <c r="G45" s="269"/>
      <c r="H45" s="269"/>
      <c r="I45" s="269"/>
      <c r="J45" s="269"/>
      <c r="K45" s="269"/>
      <c r="L45" s="269"/>
      <c r="M45" s="269"/>
      <c r="N45" s="269"/>
      <c r="O45" s="274"/>
    </row>
    <row r="46" spans="1:15">
      <c r="A46" s="468">
        <v>0.70833333333333304</v>
      </c>
      <c r="B46" s="403">
        <v>0.72916666666666696</v>
      </c>
      <c r="C46" s="456"/>
      <c r="D46" s="287"/>
      <c r="E46" s="269"/>
      <c r="F46" s="269"/>
      <c r="G46" s="269"/>
      <c r="H46" s="269"/>
      <c r="I46" s="269"/>
      <c r="J46" s="269"/>
      <c r="K46" s="269"/>
      <c r="L46" s="269"/>
      <c r="M46" s="269"/>
      <c r="N46" s="269"/>
      <c r="O46" s="274"/>
    </row>
    <row r="47" spans="1:15">
      <c r="A47" s="468">
        <v>0.72916666666666696</v>
      </c>
      <c r="B47" s="403">
        <v>0.750000000000001</v>
      </c>
      <c r="C47" s="456"/>
      <c r="D47" s="280"/>
      <c r="E47" s="269"/>
      <c r="F47" s="269"/>
      <c r="G47" s="269"/>
      <c r="H47" s="269"/>
      <c r="I47" s="269"/>
      <c r="J47" s="269"/>
      <c r="K47" s="269"/>
      <c r="L47" s="269"/>
      <c r="M47" s="269"/>
      <c r="N47" s="269"/>
      <c r="O47" s="274"/>
    </row>
    <row r="48" spans="1:15">
      <c r="A48" s="468">
        <v>0.75</v>
      </c>
      <c r="B48" s="403">
        <v>0.77083333333333404</v>
      </c>
      <c r="C48" s="456"/>
      <c r="D48"/>
      <c r="E48" s="269"/>
      <c r="F48" s="269"/>
      <c r="G48" s="269"/>
      <c r="H48" s="269"/>
      <c r="I48" s="269"/>
      <c r="J48" s="269"/>
      <c r="K48" s="269"/>
      <c r="L48" s="269"/>
      <c r="M48" s="269"/>
      <c r="N48" s="269"/>
      <c r="O48" s="274"/>
    </row>
    <row r="49" spans="1:16">
      <c r="A49" s="468">
        <v>0.77083333333333304</v>
      </c>
      <c r="B49" s="403">
        <v>0.79166666666666796</v>
      </c>
      <c r="C49" s="456"/>
      <c r="D49"/>
      <c r="E49" s="269"/>
      <c r="F49" s="269"/>
      <c r="G49" s="269"/>
      <c r="H49" s="269"/>
      <c r="I49" s="269"/>
      <c r="J49" s="269"/>
      <c r="K49" s="269"/>
      <c r="L49" s="269"/>
      <c r="M49" s="269"/>
      <c r="N49" s="269"/>
      <c r="O49" s="274"/>
    </row>
    <row r="50" spans="1:16">
      <c r="A50" s="468">
        <v>0.79166666666666696</v>
      </c>
      <c r="B50" s="403">
        <v>0.812500000000001</v>
      </c>
      <c r="C50" s="456"/>
      <c r="D50"/>
      <c r="E50" s="269"/>
      <c r="F50" s="269"/>
      <c r="G50" s="269"/>
      <c r="H50" s="269"/>
      <c r="I50" s="269"/>
      <c r="J50" s="269"/>
      <c r="K50" s="269"/>
      <c r="L50" s="269"/>
      <c r="M50" s="269"/>
      <c r="N50" s="269"/>
      <c r="O50" s="274"/>
    </row>
    <row r="51" spans="1:16">
      <c r="A51" s="468">
        <v>0.8125</v>
      </c>
      <c r="B51" s="403">
        <v>0.83333333333333404</v>
      </c>
      <c r="C51" s="456"/>
      <c r="D51"/>
      <c r="E51" s="269"/>
      <c r="F51" s="269"/>
      <c r="G51" s="269"/>
      <c r="H51" s="269"/>
      <c r="I51" s="269"/>
      <c r="J51" s="269"/>
      <c r="K51" s="269"/>
      <c r="L51" s="269"/>
      <c r="M51" s="269"/>
      <c r="N51" s="269"/>
      <c r="O51" s="274"/>
    </row>
    <row r="52" spans="1:16">
      <c r="A52" s="468">
        <v>0.83333333333333304</v>
      </c>
      <c r="B52" s="403">
        <v>0.85416666666666796</v>
      </c>
      <c r="C52" s="456"/>
      <c r="D52"/>
      <c r="E52" s="269"/>
      <c r="F52" s="269"/>
      <c r="G52" s="269"/>
      <c r="H52" s="269"/>
      <c r="I52" s="269"/>
      <c r="J52" s="269"/>
      <c r="K52" s="269"/>
      <c r="L52" s="269"/>
      <c r="M52" s="269"/>
      <c r="N52" s="269"/>
      <c r="O52" s="274"/>
    </row>
    <row r="53" spans="1:16">
      <c r="A53" s="468">
        <v>0.85416666666666696</v>
      </c>
      <c r="B53" s="403">
        <v>0.875000000000001</v>
      </c>
      <c r="C53" s="456"/>
      <c r="D53"/>
      <c r="E53" s="269"/>
      <c r="F53" s="269"/>
      <c r="G53" s="269"/>
      <c r="H53" s="269"/>
      <c r="I53" s="269"/>
      <c r="J53" s="269"/>
      <c r="K53" s="269"/>
      <c r="L53" s="269"/>
      <c r="M53" s="269"/>
      <c r="N53" s="269"/>
      <c r="O53" s="274"/>
    </row>
    <row r="54" spans="1:16">
      <c r="A54" s="468">
        <v>0.875</v>
      </c>
      <c r="B54" s="403">
        <v>0.89583333333333404</v>
      </c>
      <c r="C54" s="456"/>
      <c r="D54"/>
      <c r="E54" s="269"/>
      <c r="F54" s="269"/>
      <c r="G54" s="269"/>
      <c r="H54" s="269"/>
      <c r="I54" s="269"/>
      <c r="J54" s="269"/>
      <c r="K54" s="269"/>
      <c r="L54" s="269"/>
      <c r="M54" s="269"/>
      <c r="N54" s="269"/>
      <c r="O54" s="274"/>
    </row>
    <row r="55" spans="1:16">
      <c r="A55" s="468">
        <v>0.89583333333333304</v>
      </c>
      <c r="B55" s="403">
        <v>0.91666666666666796</v>
      </c>
      <c r="C55" s="456"/>
      <c r="D55"/>
      <c r="E55" s="269"/>
      <c r="F55" s="269"/>
      <c r="G55" s="269"/>
      <c r="H55" s="269"/>
      <c r="I55" s="269"/>
      <c r="J55" s="269"/>
      <c r="K55" s="269"/>
      <c r="L55" s="269"/>
      <c r="M55" s="269"/>
      <c r="N55" s="269"/>
      <c r="O55" s="274"/>
    </row>
    <row r="56" spans="1:16">
      <c r="A56" s="468">
        <v>0.91666666666666696</v>
      </c>
      <c r="B56" s="403">
        <v>0.937500000000001</v>
      </c>
      <c r="C56" s="456"/>
      <c r="D56"/>
      <c r="E56" s="269"/>
      <c r="F56" s="269"/>
      <c r="G56" s="269"/>
      <c r="H56" s="269"/>
      <c r="I56" s="269"/>
      <c r="J56" s="269"/>
      <c r="K56" s="269"/>
      <c r="L56" s="269"/>
      <c r="M56" s="269"/>
      <c r="N56" s="269"/>
      <c r="O56" s="274"/>
    </row>
    <row r="57" spans="1:16">
      <c r="A57" s="468">
        <v>0.9375</v>
      </c>
      <c r="B57" s="403">
        <v>0.95833333333333504</v>
      </c>
      <c r="C57" s="456"/>
      <c r="D57"/>
      <c r="E57" s="269"/>
      <c r="F57" s="269"/>
      <c r="G57" s="269"/>
      <c r="H57" s="269"/>
      <c r="I57" s="269"/>
      <c r="J57" s="269"/>
      <c r="K57" s="269"/>
      <c r="L57" s="269"/>
      <c r="M57" s="269"/>
      <c r="N57" s="269"/>
      <c r="O57" s="274"/>
    </row>
    <row r="58" spans="1:16">
      <c r="A58" s="468">
        <v>0.95833333333333304</v>
      </c>
      <c r="B58" s="403">
        <v>0.97916666666666796</v>
      </c>
      <c r="C58" s="456"/>
      <c r="D58"/>
      <c r="E58" s="269"/>
      <c r="F58" s="269"/>
      <c r="G58" s="269"/>
      <c r="H58" s="269"/>
      <c r="I58" s="269"/>
      <c r="J58" s="269"/>
      <c r="K58" s="269"/>
      <c r="L58" s="269"/>
      <c r="M58" s="269"/>
      <c r="N58" s="269"/>
      <c r="O58" s="274"/>
    </row>
    <row r="59" spans="1:16">
      <c r="A59" s="468">
        <v>0.97916666666666696</v>
      </c>
      <c r="B59" s="403">
        <v>1</v>
      </c>
      <c r="C59" s="456"/>
      <c r="D59"/>
      <c r="E59" s="267"/>
      <c r="F59" s="267"/>
      <c r="G59" s="267"/>
      <c r="H59" s="267"/>
      <c r="I59" s="267"/>
      <c r="J59" s="267"/>
      <c r="K59" s="267"/>
      <c r="L59" s="267"/>
      <c r="M59" s="267"/>
      <c r="N59" s="267"/>
      <c r="O59" s="274"/>
    </row>
    <row r="60" spans="1:16">
      <c r="A60" s="273"/>
      <c r="B60"/>
      <c r="C60"/>
      <c r="D60"/>
      <c r="E60"/>
      <c r="F60"/>
      <c r="G60"/>
      <c r="H60"/>
      <c r="I60"/>
      <c r="J60"/>
      <c r="K60"/>
      <c r="L60"/>
      <c r="M60"/>
      <c r="N60"/>
      <c r="O60" s="277"/>
    </row>
    <row r="61" spans="1:16" ht="45" customHeight="1">
      <c r="A61" s="730" t="s">
        <v>268</v>
      </c>
      <c r="B61" s="731"/>
      <c r="C61" s="732"/>
      <c r="D61" s="459"/>
      <c r="E61" s="270"/>
      <c r="F61" s="270"/>
      <c r="G61" s="270"/>
      <c r="H61" s="270"/>
      <c r="I61" s="270"/>
      <c r="J61" s="270"/>
      <c r="K61" s="270"/>
      <c r="L61" s="270"/>
      <c r="M61" s="270"/>
      <c r="N61" s="270"/>
      <c r="O61" s="274"/>
      <c r="P61" s="465"/>
    </row>
    <row r="62" spans="1:16" ht="12.95" thickBot="1">
      <c r="A62" s="273"/>
      <c r="B62"/>
      <c r="C62"/>
      <c r="D62"/>
      <c r="E62"/>
      <c r="F62"/>
      <c r="G62"/>
      <c r="H62"/>
      <c r="I62"/>
      <c r="J62"/>
      <c r="K62"/>
      <c r="L62"/>
      <c r="M62"/>
      <c r="N62"/>
      <c r="O62" s="277"/>
      <c r="P62"/>
    </row>
    <row r="63" spans="1:16" ht="15.95" thickBot="1">
      <c r="A63" s="324"/>
      <c r="B63" s="187" t="s">
        <v>206</v>
      </c>
      <c r="D63" s="460"/>
      <c r="O63" s="274"/>
    </row>
    <row r="64" spans="1:16" ht="15.95" thickBot="1">
      <c r="A64" s="325"/>
      <c r="B64" s="407" t="s">
        <v>168</v>
      </c>
      <c r="D64" s="460"/>
      <c r="O64" s="274"/>
    </row>
    <row r="65" spans="1:15">
      <c r="A65" s="469"/>
      <c r="O65" s="274"/>
    </row>
    <row r="66" spans="1:15" ht="12.95">
      <c r="A66" s="470" t="s">
        <v>209</v>
      </c>
      <c r="B66" s="187" t="s">
        <v>210</v>
      </c>
      <c r="O66" s="274"/>
    </row>
    <row r="67" spans="1:15" ht="12.95" thickBot="1">
      <c r="A67" s="306"/>
      <c r="B67" s="278"/>
      <c r="C67" s="278"/>
      <c r="D67" s="278"/>
      <c r="E67" s="278"/>
      <c r="F67" s="278"/>
      <c r="G67" s="278"/>
      <c r="H67" s="278"/>
      <c r="I67" s="278"/>
      <c r="J67" s="278"/>
      <c r="K67" s="278"/>
      <c r="L67" s="278"/>
      <c r="M67" s="278"/>
      <c r="N67" s="278"/>
      <c r="O67" s="276"/>
    </row>
  </sheetData>
  <mergeCells count="8">
    <mergeCell ref="A61:C61"/>
    <mergeCell ref="B2:F2"/>
    <mergeCell ref="H2:J2"/>
    <mergeCell ref="A10:B10"/>
    <mergeCell ref="A4:N4"/>
    <mergeCell ref="N2:O2"/>
    <mergeCell ref="E11:N11"/>
    <mergeCell ref="A8:C8"/>
  </mergeCells>
  <printOptions gridLinesSet="0"/>
  <pageMargins left="0.75" right="0.75" top="1" bottom="1" header="0.5" footer="0.5"/>
  <pageSetup paperSize="9" scale="75" orientation="portrait" r:id="rId1"/>
  <headerFooter alignWithMargins="0">
    <oddHeader>&amp;L&amp;12Table 10(c) - User's Total System Demand Profile for Day of NGC's Minimum Demand</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26"/>
    <pageSetUpPr fitToPage="1"/>
  </sheetPr>
  <dimension ref="A1:X51"/>
  <sheetViews>
    <sheetView showGridLines="0" topLeftCell="C13" zoomScale="70" zoomScaleNormal="70" zoomScaleSheetLayoutView="70" workbookViewId="0">
      <selection activeCell="A2" sqref="A2:S37"/>
    </sheetView>
  </sheetViews>
  <sheetFormatPr defaultRowHeight="12.6"/>
  <cols>
    <col min="1" max="1" width="13.42578125" customWidth="1"/>
    <col min="2" max="3" width="38.140625" customWidth="1"/>
    <col min="4" max="4" width="10.5703125" customWidth="1"/>
    <col min="5" max="5" width="14.28515625" bestFit="1" customWidth="1"/>
    <col min="6" max="6" width="9.85546875" customWidth="1"/>
    <col min="7" max="7" width="9.85546875" style="2" bestFit="1" customWidth="1"/>
    <col min="8" max="8" width="9.7109375" style="2" customWidth="1"/>
    <col min="9" max="9" width="9.85546875" style="2" bestFit="1" customWidth="1"/>
    <col min="10" max="10" width="10.140625" style="2" customWidth="1"/>
    <col min="11" max="11" width="10" style="2" customWidth="1"/>
    <col min="12" max="14" width="9.85546875" style="2" customWidth="1"/>
    <col min="15" max="15" width="9.85546875" style="2" bestFit="1" customWidth="1"/>
    <col min="16" max="16" width="15.85546875" style="2" customWidth="1"/>
    <col min="17" max="17" width="3.140625" style="2" customWidth="1"/>
    <col min="18" max="18" width="8.85546875" style="2" customWidth="1"/>
  </cols>
  <sheetData>
    <row r="1" spans="1:20" ht="19.5" customHeight="1" thickBot="1">
      <c r="B1" s="212"/>
      <c r="C1" s="212"/>
      <c r="D1" s="212"/>
      <c r="E1" s="212"/>
      <c r="F1" s="212"/>
      <c r="G1" s="212"/>
      <c r="H1" s="212"/>
      <c r="I1" s="212"/>
      <c r="J1" s="212"/>
      <c r="K1" s="212"/>
      <c r="L1" s="212"/>
      <c r="M1" s="212"/>
      <c r="N1" s="212"/>
      <c r="O1" s="212"/>
      <c r="Q1" s="212"/>
      <c r="S1" s="115" t="s">
        <v>269</v>
      </c>
    </row>
    <row r="2" spans="1:20" ht="15.75" customHeight="1" thickBot="1">
      <c r="A2" s="316"/>
      <c r="B2" s="317"/>
      <c r="C2" s="317"/>
      <c r="D2" s="317"/>
      <c r="E2" s="317"/>
      <c r="F2" s="328"/>
      <c r="G2" s="317"/>
      <c r="H2" s="317"/>
      <c r="I2" s="317"/>
      <c r="J2" s="736" t="s">
        <v>270</v>
      </c>
      <c r="K2" s="737"/>
      <c r="L2" s="737"/>
      <c r="M2" s="737"/>
      <c r="N2" s="737"/>
      <c r="O2" s="738"/>
      <c r="P2" s="318"/>
      <c r="Q2" s="317"/>
      <c r="R2" s="318"/>
      <c r="S2" s="297"/>
    </row>
    <row r="3" spans="1:20" s="5" customFormat="1" ht="31.5" customHeight="1" thickBot="1">
      <c r="A3" s="247" t="s">
        <v>71</v>
      </c>
      <c r="B3" s="709"/>
      <c r="C3" s="709"/>
      <c r="D3" s="710"/>
      <c r="E3" s="710"/>
      <c r="F3" s="710"/>
      <c r="G3" s="710"/>
      <c r="H3" s="711"/>
      <c r="J3" s="213"/>
      <c r="K3" s="213"/>
      <c r="L3" s="213"/>
      <c r="M3" s="213"/>
      <c r="N3" s="213"/>
      <c r="O3" s="213"/>
      <c r="P3" s="213"/>
      <c r="Q3" s="213"/>
      <c r="R3" s="213"/>
      <c r="S3" s="319"/>
    </row>
    <row r="4" spans="1:20" s="5" customFormat="1" ht="8.25" customHeight="1" thickBot="1">
      <c r="A4" s="320"/>
      <c r="B4" s="6"/>
      <c r="C4" s="6"/>
      <c r="D4" s="6"/>
      <c r="E4" s="6"/>
      <c r="F4" s="6"/>
      <c r="G4" s="214"/>
      <c r="H4" s="214"/>
      <c r="I4" s="213"/>
      <c r="J4" s="213"/>
      <c r="K4" s="213"/>
      <c r="L4" s="213"/>
      <c r="M4" s="213"/>
      <c r="N4" s="213"/>
      <c r="O4" s="213"/>
      <c r="P4" s="213"/>
      <c r="Q4" s="213"/>
      <c r="R4" s="213"/>
      <c r="S4" s="319"/>
    </row>
    <row r="5" spans="1:20" s="5" customFormat="1" ht="30.75" customHeight="1" thickBot="1">
      <c r="A5" s="247" t="s">
        <v>171</v>
      </c>
      <c r="B5" s="709"/>
      <c r="C5" s="709"/>
      <c r="D5" s="710"/>
      <c r="E5" s="710"/>
      <c r="F5" s="710"/>
      <c r="G5" s="710"/>
      <c r="H5" s="711"/>
      <c r="J5" s="248" t="s">
        <v>172</v>
      </c>
      <c r="K5" s="712"/>
      <c r="L5" s="710"/>
      <c r="M5" s="710"/>
      <c r="N5" s="710"/>
      <c r="O5" s="710"/>
      <c r="P5" s="711"/>
      <c r="S5" s="319"/>
    </row>
    <row r="6" spans="1:20" s="5" customFormat="1" ht="10.5" customHeight="1">
      <c r="A6" s="321"/>
      <c r="B6" s="14"/>
      <c r="C6" s="14"/>
      <c r="D6" s="14"/>
      <c r="E6" s="14"/>
      <c r="F6" s="14"/>
      <c r="G6" s="14"/>
      <c r="H6" s="14"/>
      <c r="J6" s="14"/>
      <c r="K6" s="215"/>
      <c r="L6" s="215"/>
      <c r="M6" s="215"/>
      <c r="N6" s="215"/>
      <c r="O6" s="215"/>
      <c r="P6" s="215"/>
      <c r="S6" s="319"/>
    </row>
    <row r="7" spans="1:20" ht="12.95" thickBot="1">
      <c r="A7" s="273"/>
      <c r="S7" s="277"/>
    </row>
    <row r="8" spans="1:20" ht="27.75" customHeight="1" thickBot="1">
      <c r="A8" s="717" t="s">
        <v>271</v>
      </c>
      <c r="B8" s="718"/>
      <c r="C8" s="718"/>
      <c r="D8" s="718"/>
      <c r="E8" s="718"/>
      <c r="F8" s="718"/>
      <c r="G8" s="718"/>
      <c r="H8" s="718"/>
      <c r="I8" s="718"/>
      <c r="J8" s="718"/>
      <c r="K8" s="718"/>
      <c r="L8" s="718"/>
      <c r="M8" s="718"/>
      <c r="N8" s="718"/>
      <c r="O8" s="718"/>
      <c r="P8" s="719"/>
      <c r="R8" s="95"/>
      <c r="S8" s="277"/>
      <c r="T8" s="120"/>
    </row>
    <row r="9" spans="1:20" ht="12.95" thickBot="1">
      <c r="A9" s="273"/>
      <c r="R9" s="95"/>
      <c r="S9" s="277"/>
    </row>
    <row r="10" spans="1:20" ht="20.45">
      <c r="A10" s="705" t="s">
        <v>174</v>
      </c>
      <c r="B10" s="706"/>
      <c r="C10" s="752" t="s">
        <v>272</v>
      </c>
      <c r="D10" s="26" t="s">
        <v>175</v>
      </c>
      <c r="E10" s="16" t="s">
        <v>176</v>
      </c>
      <c r="F10" s="3" t="s">
        <v>177</v>
      </c>
      <c r="G10" s="3" t="s">
        <v>178</v>
      </c>
      <c r="H10" s="3" t="s">
        <v>179</v>
      </c>
      <c r="I10" s="3" t="s">
        <v>180</v>
      </c>
      <c r="J10" s="3" t="s">
        <v>181</v>
      </c>
      <c r="K10" s="3" t="s">
        <v>182</v>
      </c>
      <c r="L10" s="3" t="s">
        <v>183</v>
      </c>
      <c r="M10" s="3" t="s">
        <v>184</v>
      </c>
      <c r="N10" s="3" t="s">
        <v>185</v>
      </c>
      <c r="O10" s="3" t="s">
        <v>186</v>
      </c>
      <c r="P10" s="673" t="s">
        <v>187</v>
      </c>
      <c r="R10"/>
      <c r="S10" s="277"/>
    </row>
    <row r="11" spans="1:20" ht="12.95" thickBot="1">
      <c r="A11" s="707"/>
      <c r="B11" s="708"/>
      <c r="C11" s="697"/>
      <c r="D11" s="27"/>
      <c r="E11" s="17"/>
      <c r="F11" s="4" t="s">
        <v>188</v>
      </c>
      <c r="G11" s="4"/>
      <c r="H11" s="4"/>
      <c r="I11" s="4"/>
      <c r="J11" s="4"/>
      <c r="K11" s="4"/>
      <c r="L11" s="4"/>
      <c r="M11" s="4"/>
      <c r="N11" s="4"/>
      <c r="O11" s="4"/>
      <c r="P11" s="674"/>
      <c r="R11"/>
      <c r="S11" s="277"/>
    </row>
    <row r="12" spans="1:20">
      <c r="A12" s="273"/>
      <c r="R12"/>
      <c r="S12" s="277"/>
    </row>
    <row r="13" spans="1:20" ht="17.25" customHeight="1" thickBot="1">
      <c r="A13" s="321"/>
      <c r="B13" s="14"/>
      <c r="C13" s="14"/>
      <c r="D13" s="14"/>
      <c r="E13" s="14"/>
      <c r="F13" s="14"/>
      <c r="G13" s="14"/>
      <c r="H13" s="14"/>
      <c r="S13" s="277"/>
    </row>
    <row r="14" spans="1:20" ht="27.75" customHeight="1" thickBot="1">
      <c r="A14" s="753" t="s">
        <v>273</v>
      </c>
      <c r="B14" s="754"/>
      <c r="C14" s="592"/>
      <c r="D14" s="222"/>
      <c r="E14" s="216"/>
      <c r="F14" s="217"/>
      <c r="G14" s="217"/>
      <c r="H14" s="217"/>
      <c r="I14" s="217"/>
      <c r="J14" s="217"/>
      <c r="K14" s="217"/>
      <c r="L14" s="217"/>
      <c r="M14" s="217"/>
      <c r="N14" s="217"/>
      <c r="O14" s="218"/>
      <c r="P14" s="50" t="s">
        <v>274</v>
      </c>
      <c r="S14" s="277"/>
    </row>
    <row r="15" spans="1:20" ht="27" customHeight="1" thickBot="1">
      <c r="A15" s="753" t="s">
        <v>275</v>
      </c>
      <c r="B15" s="754"/>
      <c r="C15" s="593"/>
      <c r="D15" s="579"/>
      <c r="E15" s="219"/>
      <c r="F15" s="220"/>
      <c r="G15" s="220"/>
      <c r="H15" s="220"/>
      <c r="I15" s="220"/>
      <c r="J15" s="220"/>
      <c r="K15" s="220"/>
      <c r="L15" s="220"/>
      <c r="M15" s="220"/>
      <c r="N15" s="220"/>
      <c r="O15" s="221"/>
      <c r="P15" s="50" t="s">
        <v>274</v>
      </c>
      <c r="Q15"/>
      <c r="S15" s="277"/>
    </row>
    <row r="16" spans="1:20" ht="39.75" customHeight="1" thickBot="1">
      <c r="A16" s="715" t="s">
        <v>276</v>
      </c>
      <c r="B16" s="754"/>
      <c r="C16" s="593"/>
      <c r="D16" s="600"/>
      <c r="E16" s="32"/>
      <c r="F16" s="416"/>
      <c r="G16" s="79"/>
      <c r="H16" s="79"/>
      <c r="I16" s="79"/>
      <c r="J16" s="79"/>
      <c r="K16" s="79"/>
      <c r="L16" s="79"/>
      <c r="M16" s="79"/>
      <c r="N16" s="79"/>
      <c r="O16" s="104"/>
      <c r="P16" s="92" t="s">
        <v>277</v>
      </c>
      <c r="Q16"/>
      <c r="S16" s="277"/>
    </row>
    <row r="17" spans="1:24" ht="39.75" customHeight="1" thickBot="1">
      <c r="A17" s="755" t="s">
        <v>278</v>
      </c>
      <c r="B17" s="754"/>
      <c r="C17" s="593"/>
      <c r="D17" s="600"/>
      <c r="E17" s="32"/>
      <c r="F17" s="416"/>
      <c r="G17" s="79"/>
      <c r="H17" s="79"/>
      <c r="I17" s="79"/>
      <c r="J17" s="79"/>
      <c r="K17" s="79"/>
      <c r="L17" s="79"/>
      <c r="M17" s="79"/>
      <c r="N17" s="79"/>
      <c r="O17" s="104"/>
      <c r="P17" s="92" t="s">
        <v>277</v>
      </c>
      <c r="Q17"/>
      <c r="S17" s="277"/>
    </row>
    <row r="18" spans="1:24" ht="38.25" customHeight="1" thickTop="1" thickBot="1">
      <c r="A18" s="725" t="s">
        <v>195</v>
      </c>
      <c r="B18" s="242" t="s">
        <v>279</v>
      </c>
      <c r="C18" s="18"/>
      <c r="D18" s="591"/>
      <c r="E18" s="102"/>
      <c r="F18" s="79"/>
      <c r="G18" s="79"/>
      <c r="H18" s="79"/>
      <c r="I18" s="79"/>
      <c r="J18" s="79"/>
      <c r="K18" s="79"/>
      <c r="L18" s="79"/>
      <c r="M18" s="79"/>
      <c r="N18" s="79"/>
      <c r="O18" s="104"/>
      <c r="P18" s="92" t="s">
        <v>277</v>
      </c>
      <c r="Q18"/>
      <c r="R18" s="702" t="s">
        <v>280</v>
      </c>
      <c r="S18" s="322"/>
      <c r="U18" s="100"/>
      <c r="V18" s="101"/>
      <c r="X18" s="10"/>
    </row>
    <row r="19" spans="1:24" ht="39.75" customHeight="1" thickBot="1">
      <c r="A19" s="721"/>
      <c r="B19" s="242" t="s">
        <v>281</v>
      </c>
      <c r="C19" s="18"/>
      <c r="D19" s="591"/>
      <c r="E19" s="102"/>
      <c r="F19" s="79"/>
      <c r="G19" s="79"/>
      <c r="H19" s="79"/>
      <c r="I19" s="79"/>
      <c r="J19" s="79"/>
      <c r="K19" s="79"/>
      <c r="L19" s="79"/>
      <c r="M19" s="79"/>
      <c r="N19" s="79"/>
      <c r="O19" s="104"/>
      <c r="P19" s="92" t="s">
        <v>277</v>
      </c>
      <c r="Q19"/>
      <c r="R19" s="703"/>
      <c r="S19" s="322"/>
      <c r="U19" s="100"/>
      <c r="V19" s="101"/>
      <c r="X19" s="10"/>
    </row>
    <row r="20" spans="1:24" ht="40.5" customHeight="1" thickBot="1">
      <c r="A20" s="721"/>
      <c r="B20" s="243" t="s">
        <v>282</v>
      </c>
      <c r="C20" s="18"/>
      <c r="D20" s="591"/>
      <c r="E20" s="102"/>
      <c r="F20" s="79"/>
      <c r="G20" s="79"/>
      <c r="H20" s="79"/>
      <c r="I20" s="79"/>
      <c r="J20" s="79"/>
      <c r="K20" s="79"/>
      <c r="L20" s="79"/>
      <c r="M20" s="79"/>
      <c r="N20" s="79"/>
      <c r="O20" s="104"/>
      <c r="P20" s="92" t="s">
        <v>277</v>
      </c>
      <c r="Q20"/>
      <c r="R20" s="703"/>
      <c r="S20" s="322"/>
      <c r="U20" s="100"/>
      <c r="V20" s="101"/>
      <c r="X20" s="10"/>
    </row>
    <row r="21" spans="1:24" ht="48" customHeight="1" thickBot="1">
      <c r="A21" s="721"/>
      <c r="B21" s="242" t="s">
        <v>283</v>
      </c>
      <c r="C21" s="18"/>
      <c r="D21" s="591"/>
      <c r="E21" s="102"/>
      <c r="F21" s="79"/>
      <c r="G21" s="79"/>
      <c r="H21" s="79"/>
      <c r="I21" s="79"/>
      <c r="J21" s="79"/>
      <c r="K21" s="79"/>
      <c r="L21" s="79"/>
      <c r="M21" s="79"/>
      <c r="N21" s="79"/>
      <c r="O21" s="104"/>
      <c r="P21" s="92" t="s">
        <v>277</v>
      </c>
      <c r="Q21"/>
      <c r="R21" s="703"/>
      <c r="S21" s="322"/>
      <c r="U21" s="100"/>
      <c r="V21" s="101"/>
    </row>
    <row r="22" spans="1:24" ht="45.75" customHeight="1" thickBot="1">
      <c r="A22" s="721"/>
      <c r="B22" s="242" t="s">
        <v>284</v>
      </c>
      <c r="C22" s="18"/>
      <c r="D22" s="591"/>
      <c r="E22" s="102"/>
      <c r="F22" s="79"/>
      <c r="G22" s="79"/>
      <c r="H22" s="79"/>
      <c r="I22" s="79"/>
      <c r="J22" s="79"/>
      <c r="K22" s="79"/>
      <c r="L22" s="79"/>
      <c r="M22" s="79"/>
      <c r="N22" s="79"/>
      <c r="O22" s="104"/>
      <c r="P22" s="92" t="s">
        <v>277</v>
      </c>
      <c r="Q22"/>
      <c r="R22" s="703"/>
      <c r="S22" s="322"/>
      <c r="U22" s="100"/>
      <c r="V22" s="101"/>
    </row>
    <row r="23" spans="1:24" ht="46.5" customHeight="1" thickBot="1">
      <c r="A23" s="722"/>
      <c r="B23" s="242" t="s">
        <v>285</v>
      </c>
      <c r="C23" s="18"/>
      <c r="D23" s="591"/>
      <c r="E23" s="102"/>
      <c r="F23" s="79"/>
      <c r="G23" s="79"/>
      <c r="H23" s="79"/>
      <c r="I23" s="79"/>
      <c r="J23" s="79"/>
      <c r="K23" s="79"/>
      <c r="L23" s="79"/>
      <c r="M23" s="79"/>
      <c r="N23" s="79"/>
      <c r="O23" s="104"/>
      <c r="P23" s="92" t="s">
        <v>277</v>
      </c>
      <c r="Q23"/>
      <c r="R23" s="704"/>
      <c r="S23" s="322"/>
      <c r="U23" s="100"/>
      <c r="V23" s="101"/>
    </row>
    <row r="24" spans="1:24" ht="39.75" customHeight="1" thickBot="1">
      <c r="A24" s="700" t="s">
        <v>203</v>
      </c>
      <c r="B24" s="701"/>
      <c r="C24" s="593"/>
      <c r="D24" s="591"/>
      <c r="E24" s="102"/>
      <c r="F24" s="79"/>
      <c r="G24" s="79"/>
      <c r="H24" s="79"/>
      <c r="I24" s="79"/>
      <c r="J24" s="79"/>
      <c r="K24" s="79"/>
      <c r="L24" s="79"/>
      <c r="M24" s="79"/>
      <c r="N24" s="79"/>
      <c r="O24" s="104"/>
      <c r="P24" s="92" t="s">
        <v>277</v>
      </c>
      <c r="Q24"/>
      <c r="S24" s="322"/>
      <c r="U24" s="100"/>
      <c r="V24" s="101"/>
    </row>
    <row r="25" spans="1:24" ht="39.75" customHeight="1" thickBot="1">
      <c r="A25" s="700" t="s">
        <v>204</v>
      </c>
      <c r="B25" s="701"/>
      <c r="C25" s="593"/>
      <c r="D25" s="591"/>
      <c r="E25" s="102"/>
      <c r="F25" s="79"/>
      <c r="G25" s="79"/>
      <c r="H25" s="79"/>
      <c r="I25" s="79"/>
      <c r="J25" s="79"/>
      <c r="K25" s="79"/>
      <c r="L25" s="79"/>
      <c r="M25" s="79"/>
      <c r="N25" s="79"/>
      <c r="O25" s="104"/>
      <c r="P25" s="395" t="s">
        <v>277</v>
      </c>
      <c r="Q25"/>
      <c r="R25" s="100"/>
      <c r="S25" s="323"/>
      <c r="T25" s="101"/>
    </row>
    <row r="26" spans="1:24" ht="39.75" customHeight="1" thickBot="1">
      <c r="A26" s="698" t="s">
        <v>205</v>
      </c>
      <c r="B26" s="699"/>
      <c r="C26" s="396"/>
      <c r="D26" s="601"/>
      <c r="E26" s="397"/>
      <c r="F26" s="397"/>
      <c r="G26" s="397"/>
      <c r="H26" s="397"/>
      <c r="I26" s="397"/>
      <c r="J26" s="397"/>
      <c r="K26" s="397"/>
      <c r="L26" s="397"/>
      <c r="M26" s="397"/>
      <c r="N26" s="397"/>
      <c r="O26" s="398"/>
      <c r="P26" s="395"/>
      <c r="Q26" s="100"/>
      <c r="R26" s="100"/>
      <c r="S26" s="323"/>
      <c r="T26" s="101"/>
    </row>
    <row r="27" spans="1:24" ht="12.95" thickBot="1">
      <c r="A27" s="273"/>
      <c r="S27" s="277"/>
    </row>
    <row r="28" spans="1:24" ht="13.5" thickBot="1">
      <c r="A28" s="324"/>
      <c r="B28" s="187" t="s">
        <v>206</v>
      </c>
      <c r="C28" s="187"/>
      <c r="S28" s="277"/>
    </row>
    <row r="29" spans="1:24" ht="12.95" thickBot="1">
      <c r="A29" s="325"/>
      <c r="B29" t="s">
        <v>168</v>
      </c>
      <c r="S29" s="277"/>
    </row>
    <row r="30" spans="1:24" ht="13.5" customHeight="1" thickBot="1">
      <c r="A30" s="338"/>
      <c r="B30" s="187" t="s">
        <v>286</v>
      </c>
      <c r="C30" s="187"/>
      <c r="S30" s="277"/>
    </row>
    <row r="31" spans="1:24" ht="12.95" thickBot="1">
      <c r="A31" s="408"/>
      <c r="B31" t="s">
        <v>208</v>
      </c>
      <c r="S31" s="277"/>
    </row>
    <row r="32" spans="1:24">
      <c r="A32" s="273"/>
      <c r="S32" s="277"/>
    </row>
    <row r="33" spans="1:19" ht="12.95">
      <c r="A33" s="345" t="s">
        <v>209</v>
      </c>
      <c r="B33" s="187" t="s">
        <v>210</v>
      </c>
      <c r="C33" s="187"/>
      <c r="S33" s="277"/>
    </row>
    <row r="34" spans="1:19" ht="12.95">
      <c r="A34" s="345" t="s">
        <v>211</v>
      </c>
      <c r="B34" s="187" t="s">
        <v>212</v>
      </c>
      <c r="C34" s="187"/>
      <c r="S34" s="277"/>
    </row>
    <row r="35" spans="1:19" ht="12.6" customHeight="1">
      <c r="A35" s="345" t="s">
        <v>213</v>
      </c>
      <c r="B35" s="187" t="s">
        <v>214</v>
      </c>
      <c r="C35" s="187"/>
      <c r="D35" s="212"/>
      <c r="E35" s="212"/>
      <c r="F35" s="212"/>
      <c r="G35" s="212"/>
      <c r="H35" s="212"/>
      <c r="I35" s="212"/>
      <c r="J35" s="212"/>
      <c r="K35" s="212"/>
      <c r="L35" s="212"/>
      <c r="M35" s="212"/>
      <c r="N35" s="212"/>
      <c r="O35" s="212"/>
      <c r="P35" s="212"/>
      <c r="S35" s="277"/>
    </row>
    <row r="36" spans="1:19" ht="12.6" customHeight="1">
      <c r="A36" s="345" t="s">
        <v>215</v>
      </c>
      <c r="B36" s="187" t="s">
        <v>216</v>
      </c>
      <c r="C36" s="187"/>
      <c r="D36" s="187"/>
      <c r="E36" s="187"/>
      <c r="F36" s="187"/>
      <c r="G36" s="187"/>
      <c r="H36" s="187"/>
      <c r="I36" s="187"/>
      <c r="J36" s="187"/>
      <c r="K36" s="187"/>
      <c r="L36" s="187"/>
      <c r="S36" s="277"/>
    </row>
    <row r="37" spans="1:19" ht="12.95" thickBot="1">
      <c r="A37" s="311"/>
      <c r="B37" s="301"/>
      <c r="C37" s="301"/>
      <c r="D37" s="301"/>
      <c r="E37" s="301"/>
      <c r="F37" s="301"/>
      <c r="G37" s="327"/>
      <c r="H37" s="327"/>
      <c r="I37" s="327"/>
      <c r="J37" s="327"/>
      <c r="K37" s="327"/>
      <c r="L37" s="327"/>
      <c r="M37" s="327"/>
      <c r="N37" s="327"/>
      <c r="O37" s="327"/>
      <c r="P37" s="327"/>
      <c r="Q37" s="327"/>
      <c r="R37" s="327"/>
      <c r="S37" s="312"/>
    </row>
    <row r="39" spans="1:19" hidden="1">
      <c r="A39" s="345"/>
      <c r="B39" s="187"/>
      <c r="C39" t="s">
        <v>217</v>
      </c>
    </row>
    <row r="40" spans="1:19" hidden="1">
      <c r="A40" s="345"/>
      <c r="B40" s="187"/>
      <c r="C40" t="s">
        <v>218</v>
      </c>
    </row>
    <row r="41" spans="1:19" hidden="1">
      <c r="A41" s="345"/>
      <c r="B41" s="187"/>
      <c r="C41" t="s">
        <v>219</v>
      </c>
    </row>
    <row r="42" spans="1:19" hidden="1">
      <c r="A42" s="345"/>
      <c r="B42" s="187"/>
      <c r="C42" t="s">
        <v>220</v>
      </c>
    </row>
    <row r="43" spans="1:19" hidden="1">
      <c r="C43" t="s">
        <v>221</v>
      </c>
    </row>
    <row r="44" spans="1:19" hidden="1">
      <c r="C44" t="s">
        <v>222</v>
      </c>
    </row>
    <row r="45" spans="1:19" hidden="1">
      <c r="C45" t="s">
        <v>223</v>
      </c>
    </row>
    <row r="46" spans="1:19" hidden="1">
      <c r="C46" t="s">
        <v>224</v>
      </c>
    </row>
    <row r="47" spans="1:19" hidden="1">
      <c r="C47" t="s">
        <v>225</v>
      </c>
    </row>
    <row r="48" spans="1:19" hidden="1">
      <c r="C48" t="s">
        <v>226</v>
      </c>
    </row>
    <row r="49" spans="3:3" hidden="1">
      <c r="C49" t="s">
        <v>227</v>
      </c>
    </row>
    <row r="50" spans="3:3" hidden="1">
      <c r="C50" t="s">
        <v>228</v>
      </c>
    </row>
    <row r="51" spans="3:3" hidden="1">
      <c r="C51" s="187" t="s">
        <v>229</v>
      </c>
    </row>
  </sheetData>
  <mergeCells count="17">
    <mergeCell ref="R18:R23"/>
    <mergeCell ref="B3:H3"/>
    <mergeCell ref="B5:H5"/>
    <mergeCell ref="K5:P5"/>
    <mergeCell ref="A14:B14"/>
    <mergeCell ref="A15:B15"/>
    <mergeCell ref="A8:P8"/>
    <mergeCell ref="A16:B16"/>
    <mergeCell ref="A17:B17"/>
    <mergeCell ref="P10:P11"/>
    <mergeCell ref="A10:B11"/>
    <mergeCell ref="A18:A23"/>
    <mergeCell ref="C10:C11"/>
    <mergeCell ref="J2:O2"/>
    <mergeCell ref="A25:B25"/>
    <mergeCell ref="A24:B24"/>
    <mergeCell ref="A26:B26"/>
  </mergeCells>
  <phoneticPr fontId="0" type="noConversion"/>
  <dataValidations count="1">
    <dataValidation type="list" allowBlank="1" showInputMessage="1" showErrorMessage="1" sqref="C18:C23" xr:uid="{E7464179-883B-4C82-92AF-9F2DD63112E1}">
      <formula1>$C$39:$C$51</formula1>
    </dataValidation>
  </dataValidations>
  <pageMargins left="0.74803149606299213" right="0.74803149606299213" top="0.98425196850393704" bottom="0.98425196850393704" header="0.51181102362204722" footer="0.51181102362204722"/>
  <pageSetup paperSize="8" scale="96" orientation="landscape" cellComments="asDisplayed" r:id="rId1"/>
  <headerFooter alignWithMargins="0">
    <oddHeader>&amp;A</oddHeader>
    <oddFooter>&amp;F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26"/>
    <pageSetUpPr fitToPage="1"/>
  </sheetPr>
  <dimension ref="A1:W68"/>
  <sheetViews>
    <sheetView showGridLines="0" topLeftCell="A25" zoomScale="55" zoomScaleNormal="55" zoomScaleSheetLayoutView="55" workbookViewId="0">
      <selection activeCell="A2" sqref="A2:U54"/>
    </sheetView>
  </sheetViews>
  <sheetFormatPr defaultRowHeight="12.6"/>
  <cols>
    <col min="1" max="1" width="11.85546875" customWidth="1"/>
    <col min="2" max="2" width="43" customWidth="1"/>
    <col min="3" max="3" width="25.42578125" bestFit="1" customWidth="1"/>
    <col min="4" max="4" width="10.5703125" customWidth="1"/>
    <col min="5" max="5" width="14.28515625" bestFit="1" customWidth="1"/>
    <col min="6" max="6" width="9.85546875" customWidth="1"/>
    <col min="7" max="7" width="9.85546875" style="2" bestFit="1" customWidth="1"/>
    <col min="8" max="8" width="9.7109375" style="2" customWidth="1"/>
    <col min="9" max="9" width="9.85546875" style="2" bestFit="1" customWidth="1"/>
    <col min="10" max="10" width="10.140625" style="2" customWidth="1"/>
    <col min="11" max="11" width="10" style="2" customWidth="1"/>
    <col min="12" max="14" width="9.85546875" style="2" customWidth="1"/>
    <col min="15" max="15" width="9.85546875" style="2" bestFit="1" customWidth="1"/>
    <col min="16" max="16" width="15.7109375" style="2" customWidth="1"/>
    <col min="17" max="17" width="3.85546875" style="2" customWidth="1"/>
    <col min="18" max="18" width="10.140625" style="2" customWidth="1"/>
  </cols>
  <sheetData>
    <row r="1" spans="1:23" ht="17.45" customHeight="1" thickBot="1">
      <c r="B1" s="212"/>
      <c r="C1" s="212"/>
      <c r="D1" s="212"/>
      <c r="E1" s="212"/>
      <c r="F1" s="212"/>
      <c r="G1" s="212"/>
      <c r="H1" s="212"/>
      <c r="I1" s="212"/>
      <c r="J1" s="212"/>
      <c r="K1" s="212"/>
      <c r="L1" s="212"/>
      <c r="M1" s="212"/>
      <c r="N1" s="212"/>
      <c r="O1" s="212"/>
      <c r="Q1" s="212"/>
      <c r="S1" s="115" t="s">
        <v>287</v>
      </c>
    </row>
    <row r="2" spans="1:23" ht="15.75" customHeight="1" thickBot="1">
      <c r="A2" s="316"/>
      <c r="B2" s="317"/>
      <c r="C2" s="317"/>
      <c r="D2" s="317"/>
      <c r="E2" s="317"/>
      <c r="F2" s="317"/>
      <c r="G2" s="317"/>
      <c r="H2" s="317"/>
      <c r="I2" s="317"/>
      <c r="J2" s="736" t="s">
        <v>270</v>
      </c>
      <c r="K2" s="737"/>
      <c r="L2" s="737"/>
      <c r="M2" s="737"/>
      <c r="N2" s="737"/>
      <c r="O2" s="738"/>
      <c r="P2" s="318"/>
      <c r="Q2" s="317"/>
      <c r="R2" s="318"/>
      <c r="S2" s="296"/>
      <c r="T2" s="296"/>
      <c r="U2" s="297"/>
    </row>
    <row r="3" spans="1:23" s="5" customFormat="1" ht="31.5" customHeight="1" thickBot="1">
      <c r="A3" s="247" t="s">
        <v>71</v>
      </c>
      <c r="B3" s="709"/>
      <c r="C3" s="709"/>
      <c r="D3" s="710"/>
      <c r="E3" s="710"/>
      <c r="F3" s="710"/>
      <c r="G3" s="710"/>
      <c r="H3" s="711"/>
      <c r="J3" s="213"/>
      <c r="K3" s="213"/>
      <c r="L3" s="213"/>
      <c r="M3" s="213"/>
      <c r="N3" s="213"/>
      <c r="O3" s="213"/>
      <c r="P3" s="213"/>
      <c r="Q3" s="213"/>
      <c r="R3" s="213"/>
      <c r="U3" s="547"/>
      <c r="V3" s="96"/>
      <c r="W3" s="96"/>
    </row>
    <row r="4" spans="1:23" s="5" customFormat="1" ht="8.25" customHeight="1" thickBot="1">
      <c r="A4" s="320"/>
      <c r="B4" s="6"/>
      <c r="C4" s="6"/>
      <c r="D4" s="6"/>
      <c r="E4" s="6"/>
      <c r="F4" s="6"/>
      <c r="G4" s="214"/>
      <c r="H4" s="214"/>
      <c r="I4" s="213"/>
      <c r="J4" s="213"/>
      <c r="K4" s="213"/>
      <c r="L4" s="213"/>
      <c r="M4" s="213"/>
      <c r="N4" s="213"/>
      <c r="O4" s="213"/>
      <c r="P4" s="213"/>
      <c r="Q4" s="213"/>
      <c r="R4" s="213"/>
      <c r="U4" s="547"/>
      <c r="V4" s="97"/>
      <c r="W4" s="97"/>
    </row>
    <row r="5" spans="1:23" s="5" customFormat="1" ht="30.75" customHeight="1" thickBot="1">
      <c r="A5" s="247" t="s">
        <v>171</v>
      </c>
      <c r="B5" s="709"/>
      <c r="C5" s="709"/>
      <c r="D5" s="710"/>
      <c r="E5" s="710"/>
      <c r="F5" s="710"/>
      <c r="G5" s="710"/>
      <c r="H5" s="711"/>
      <c r="J5" s="248" t="s">
        <v>172</v>
      </c>
      <c r="K5" s="712"/>
      <c r="L5" s="710"/>
      <c r="M5" s="710"/>
      <c r="N5" s="710"/>
      <c r="O5" s="710"/>
      <c r="P5" s="711"/>
      <c r="T5" s="120"/>
      <c r="U5" s="547"/>
      <c r="V5" s="97"/>
      <c r="W5" s="97"/>
    </row>
    <row r="6" spans="1:23" s="5" customFormat="1" ht="10.5" customHeight="1">
      <c r="A6" s="321"/>
      <c r="B6" s="14"/>
      <c r="C6" s="14"/>
      <c r="D6" s="14"/>
      <c r="E6" s="14"/>
      <c r="F6" s="14"/>
      <c r="G6" s="14"/>
      <c r="H6" s="14"/>
      <c r="J6" s="14"/>
      <c r="K6" s="215"/>
      <c r="L6" s="215"/>
      <c r="M6" s="215"/>
      <c r="N6" s="215"/>
      <c r="O6" s="215"/>
      <c r="P6" s="215"/>
      <c r="U6" s="547"/>
      <c r="V6" s="97"/>
      <c r="W6" s="97"/>
    </row>
    <row r="7" spans="1:23" ht="12.95" thickBot="1">
      <c r="A7" s="273"/>
      <c r="U7" s="347"/>
      <c r="V7" s="95"/>
      <c r="W7" s="95"/>
    </row>
    <row r="8" spans="1:23" ht="25.5" thickBot="1">
      <c r="A8" s="717" t="s">
        <v>288</v>
      </c>
      <c r="B8" s="718"/>
      <c r="C8" s="718"/>
      <c r="D8" s="718"/>
      <c r="E8" s="718"/>
      <c r="F8" s="718"/>
      <c r="G8" s="718"/>
      <c r="H8" s="718"/>
      <c r="I8" s="718"/>
      <c r="J8" s="718"/>
      <c r="K8" s="718"/>
      <c r="L8" s="718"/>
      <c r="M8" s="718"/>
      <c r="N8" s="718"/>
      <c r="O8" s="718"/>
      <c r="P8" s="719"/>
      <c r="T8" s="187"/>
      <c r="U8" s="277"/>
    </row>
    <row r="9" spans="1:23" ht="13.5" thickBot="1">
      <c r="A9" s="273"/>
      <c r="R9" s="546"/>
      <c r="S9" s="99"/>
      <c r="U9" s="277"/>
    </row>
    <row r="10" spans="1:23" ht="20.45">
      <c r="A10" s="705" t="s">
        <v>174</v>
      </c>
      <c r="B10" s="706"/>
      <c r="C10" s="696" t="s">
        <v>67</v>
      </c>
      <c r="D10" s="26" t="s">
        <v>175</v>
      </c>
      <c r="E10" s="16" t="s">
        <v>176</v>
      </c>
      <c r="F10" s="3" t="s">
        <v>177</v>
      </c>
      <c r="G10" s="3" t="s">
        <v>178</v>
      </c>
      <c r="H10" s="3" t="s">
        <v>179</v>
      </c>
      <c r="I10" s="3" t="s">
        <v>180</v>
      </c>
      <c r="J10" s="3" t="s">
        <v>181</v>
      </c>
      <c r="K10" s="3" t="s">
        <v>182</v>
      </c>
      <c r="L10" s="3" t="s">
        <v>183</v>
      </c>
      <c r="M10" s="3" t="s">
        <v>184</v>
      </c>
      <c r="N10" s="3" t="s">
        <v>185</v>
      </c>
      <c r="O10" s="3" t="s">
        <v>186</v>
      </c>
      <c r="P10" s="673" t="s">
        <v>187</v>
      </c>
      <c r="R10" s="100"/>
      <c r="S10" s="101"/>
      <c r="U10" s="277"/>
    </row>
    <row r="11" spans="1:23" ht="12.95" thickBot="1">
      <c r="A11" s="707"/>
      <c r="B11" s="708"/>
      <c r="C11" s="697"/>
      <c r="D11" s="27"/>
      <c r="E11" s="17"/>
      <c r="F11" s="4" t="s">
        <v>188</v>
      </c>
      <c r="G11" s="4"/>
      <c r="H11" s="4"/>
      <c r="I11" s="4"/>
      <c r="J11" s="4"/>
      <c r="K11" s="4"/>
      <c r="L11" s="4"/>
      <c r="M11" s="4"/>
      <c r="N11" s="4"/>
      <c r="O11" s="4"/>
      <c r="P11" s="674"/>
      <c r="R11" s="10"/>
      <c r="S11" s="187"/>
      <c r="U11" s="277"/>
    </row>
    <row r="12" spans="1:23">
      <c r="A12" s="330"/>
      <c r="B12" s="331"/>
      <c r="D12" s="331"/>
      <c r="E12" s="331"/>
      <c r="F12" s="10"/>
      <c r="G12" s="10"/>
      <c r="H12" s="10"/>
      <c r="I12" s="10"/>
      <c r="J12" s="10"/>
      <c r="K12" s="10"/>
      <c r="L12" s="10"/>
      <c r="M12" s="10"/>
      <c r="N12" s="10"/>
      <c r="O12" s="10"/>
      <c r="P12" s="10"/>
      <c r="R12"/>
      <c r="U12" s="277"/>
    </row>
    <row r="13" spans="1:23" ht="28.5" customHeight="1" thickBot="1">
      <c r="A13" s="273"/>
      <c r="C13" s="14"/>
      <c r="R13"/>
      <c r="U13" s="277"/>
    </row>
    <row r="14" spans="1:23" ht="27.75" customHeight="1" thickBot="1">
      <c r="A14" s="756" t="s">
        <v>289</v>
      </c>
      <c r="B14" s="754"/>
      <c r="C14" s="592"/>
      <c r="D14" s="596"/>
      <c r="E14" s="38"/>
      <c r="F14" s="79"/>
      <c r="G14" s="79"/>
      <c r="H14" s="79"/>
      <c r="I14" s="79"/>
      <c r="J14" s="79"/>
      <c r="K14" s="79"/>
      <c r="L14" s="79"/>
      <c r="M14" s="79"/>
      <c r="N14" s="79"/>
      <c r="O14" s="104"/>
      <c r="P14" s="395" t="s">
        <v>290</v>
      </c>
      <c r="U14" s="277"/>
    </row>
    <row r="15" spans="1:23" ht="27" customHeight="1" thickBot="1">
      <c r="A15" s="756" t="s">
        <v>291</v>
      </c>
      <c r="B15" s="754"/>
      <c r="C15" s="593"/>
      <c r="D15" s="591"/>
      <c r="E15" s="34"/>
      <c r="F15" s="79"/>
      <c r="G15" s="79"/>
      <c r="H15" s="79"/>
      <c r="I15" s="79"/>
      <c r="J15" s="79"/>
      <c r="K15" s="79"/>
      <c r="L15" s="79"/>
      <c r="M15" s="79"/>
      <c r="N15" s="79"/>
      <c r="O15" s="104"/>
      <c r="P15" s="395" t="s">
        <v>290</v>
      </c>
      <c r="Q15"/>
      <c r="U15" s="277"/>
    </row>
    <row r="16" spans="1:23" ht="27" customHeight="1" thickBot="1">
      <c r="A16" s="726" t="s">
        <v>292</v>
      </c>
      <c r="B16" s="714"/>
      <c r="C16" s="593"/>
      <c r="D16" s="591"/>
      <c r="E16" s="79"/>
      <c r="F16" s="20"/>
      <c r="G16" s="20"/>
      <c r="H16" s="20"/>
      <c r="I16" s="20"/>
      <c r="J16" s="20"/>
      <c r="K16" s="20"/>
      <c r="L16" s="20"/>
      <c r="M16" s="20"/>
      <c r="N16" s="20"/>
      <c r="O16" s="423"/>
      <c r="P16" s="395" t="s">
        <v>290</v>
      </c>
      <c r="Q16"/>
      <c r="S16" s="546"/>
      <c r="T16" s="99"/>
      <c r="U16" s="277"/>
    </row>
    <row r="17" spans="1:21" ht="27" customHeight="1" thickBot="1">
      <c r="A17" s="726" t="s">
        <v>293</v>
      </c>
      <c r="B17" s="714"/>
      <c r="C17" s="593"/>
      <c r="D17" s="591"/>
      <c r="E17" s="79"/>
      <c r="F17" s="20"/>
      <c r="G17" s="79"/>
      <c r="H17" s="79"/>
      <c r="I17" s="79"/>
      <c r="J17" s="79"/>
      <c r="K17" s="79"/>
      <c r="L17" s="79"/>
      <c r="M17" s="79"/>
      <c r="N17" s="79"/>
      <c r="O17" s="423"/>
      <c r="P17" s="395" t="s">
        <v>290</v>
      </c>
      <c r="Q17"/>
      <c r="S17" s="100"/>
      <c r="T17" s="101"/>
      <c r="U17" s="277"/>
    </row>
    <row r="18" spans="1:21" ht="48" customHeight="1" thickTop="1" thickBot="1">
      <c r="A18" s="725" t="s">
        <v>195</v>
      </c>
      <c r="B18" s="242" t="s">
        <v>279</v>
      </c>
      <c r="C18" s="18"/>
      <c r="D18" s="591"/>
      <c r="E18" s="102"/>
      <c r="F18" s="20"/>
      <c r="G18" s="20"/>
      <c r="H18" s="20"/>
      <c r="I18" s="20"/>
      <c r="J18" s="20"/>
      <c r="K18" s="20"/>
      <c r="L18" s="20"/>
      <c r="M18" s="20"/>
      <c r="N18" s="20"/>
      <c r="O18" s="423"/>
      <c r="P18" s="395" t="s">
        <v>290</v>
      </c>
      <c r="R18" s="702" t="s">
        <v>197</v>
      </c>
      <c r="S18" s="100"/>
      <c r="T18" s="101"/>
      <c r="U18" s="277"/>
    </row>
    <row r="19" spans="1:21" ht="48" customHeight="1" thickBot="1">
      <c r="A19" s="721"/>
      <c r="B19" s="242" t="s">
        <v>281</v>
      </c>
      <c r="C19" s="18"/>
      <c r="D19" s="591"/>
      <c r="E19" s="102"/>
      <c r="F19" s="20"/>
      <c r="G19" s="79"/>
      <c r="H19" s="79"/>
      <c r="I19" s="79"/>
      <c r="J19" s="79"/>
      <c r="K19" s="79"/>
      <c r="L19" s="79"/>
      <c r="M19" s="79"/>
      <c r="N19" s="79"/>
      <c r="O19" s="423"/>
      <c r="P19" s="395" t="s">
        <v>290</v>
      </c>
      <c r="R19" s="703"/>
      <c r="S19" s="100"/>
      <c r="T19" s="101"/>
      <c r="U19" s="277"/>
    </row>
    <row r="20" spans="1:21" ht="46.5" customHeight="1" thickBot="1">
      <c r="A20" s="721"/>
      <c r="B20" s="243" t="s">
        <v>282</v>
      </c>
      <c r="C20" s="18"/>
      <c r="D20" s="591"/>
      <c r="E20" s="102"/>
      <c r="F20" s="20"/>
      <c r="G20" s="20"/>
      <c r="H20" s="20"/>
      <c r="I20" s="20"/>
      <c r="J20" s="20"/>
      <c r="K20" s="20"/>
      <c r="L20" s="20"/>
      <c r="M20" s="20"/>
      <c r="N20" s="20"/>
      <c r="O20" s="423"/>
      <c r="P20" s="395" t="s">
        <v>290</v>
      </c>
      <c r="R20" s="703"/>
      <c r="S20" s="100"/>
      <c r="T20" s="101"/>
      <c r="U20" s="277"/>
    </row>
    <row r="21" spans="1:21" ht="47.25" customHeight="1" thickBot="1">
      <c r="A21" s="721"/>
      <c r="B21" s="242" t="s">
        <v>294</v>
      </c>
      <c r="C21" s="18"/>
      <c r="D21" s="591"/>
      <c r="E21" s="102"/>
      <c r="F21" s="20"/>
      <c r="G21" s="79"/>
      <c r="H21" s="79"/>
      <c r="I21" s="79"/>
      <c r="J21" s="79"/>
      <c r="K21" s="79"/>
      <c r="L21" s="79"/>
      <c r="M21" s="79"/>
      <c r="N21" s="79"/>
      <c r="O21" s="423"/>
      <c r="P21" s="395" t="s">
        <v>290</v>
      </c>
      <c r="R21" s="703"/>
      <c r="S21" s="100"/>
      <c r="U21" s="277"/>
    </row>
    <row r="22" spans="1:21" ht="48" customHeight="1" thickBot="1">
      <c r="A22" s="721"/>
      <c r="B22" s="242" t="s">
        <v>295</v>
      </c>
      <c r="C22" s="18"/>
      <c r="D22" s="591"/>
      <c r="E22" s="102"/>
      <c r="F22" s="20"/>
      <c r="G22" s="20"/>
      <c r="H22" s="20"/>
      <c r="I22" s="20"/>
      <c r="J22" s="20"/>
      <c r="K22" s="20"/>
      <c r="L22" s="20"/>
      <c r="M22" s="20"/>
      <c r="N22" s="20"/>
      <c r="O22" s="423"/>
      <c r="P22" s="395" t="s">
        <v>290</v>
      </c>
      <c r="R22" s="703"/>
      <c r="S22" s="100"/>
      <c r="T22" s="101"/>
      <c r="U22" s="277"/>
    </row>
    <row r="23" spans="1:21" ht="50.25" customHeight="1" thickBot="1">
      <c r="A23" s="722"/>
      <c r="B23" s="242" t="s">
        <v>296</v>
      </c>
      <c r="C23" s="18"/>
      <c r="D23" s="591"/>
      <c r="E23" s="102"/>
      <c r="F23" s="20"/>
      <c r="G23" s="79"/>
      <c r="H23" s="79"/>
      <c r="I23" s="79"/>
      <c r="J23" s="79"/>
      <c r="K23" s="79"/>
      <c r="L23" s="79"/>
      <c r="M23" s="79"/>
      <c r="N23" s="79"/>
      <c r="O23" s="423"/>
      <c r="P23" s="395" t="s">
        <v>290</v>
      </c>
      <c r="R23" s="704"/>
      <c r="S23" s="100"/>
      <c r="U23" s="277"/>
    </row>
    <row r="24" spans="1:21" ht="39.75" customHeight="1" thickBot="1">
      <c r="A24" s="700" t="s">
        <v>203</v>
      </c>
      <c r="B24" s="701"/>
      <c r="C24" s="593"/>
      <c r="D24" s="591"/>
      <c r="E24" s="102"/>
      <c r="F24" s="79"/>
      <c r="G24" s="79"/>
      <c r="H24" s="79"/>
      <c r="I24" s="79"/>
      <c r="J24" s="79"/>
      <c r="K24" s="79"/>
      <c r="L24" s="79"/>
      <c r="M24" s="79"/>
      <c r="N24" s="79"/>
      <c r="O24" s="104"/>
      <c r="P24" s="395" t="s">
        <v>290</v>
      </c>
      <c r="R24" s="336"/>
      <c r="S24" s="100"/>
      <c r="T24" s="101"/>
      <c r="U24" s="277"/>
    </row>
    <row r="25" spans="1:21" ht="39.75" customHeight="1" thickBot="1">
      <c r="A25" s="700" t="s">
        <v>204</v>
      </c>
      <c r="B25" s="701"/>
      <c r="C25" s="593"/>
      <c r="D25" s="591"/>
      <c r="E25" s="102"/>
      <c r="F25" s="79"/>
      <c r="G25" s="79"/>
      <c r="H25" s="79"/>
      <c r="I25" s="79"/>
      <c r="J25" s="79"/>
      <c r="K25" s="79"/>
      <c r="L25" s="79"/>
      <c r="M25" s="79"/>
      <c r="N25" s="79"/>
      <c r="O25" s="104"/>
      <c r="P25" s="395" t="s">
        <v>290</v>
      </c>
      <c r="R25" s="100"/>
      <c r="S25" s="100"/>
      <c r="T25" s="101"/>
      <c r="U25" s="277"/>
    </row>
    <row r="26" spans="1:21" ht="39.75" customHeight="1" thickBot="1">
      <c r="A26" s="698" t="s">
        <v>205</v>
      </c>
      <c r="B26" s="699"/>
      <c r="C26" s="396"/>
      <c r="D26" s="106"/>
      <c r="E26" s="106"/>
      <c r="F26" s="106"/>
      <c r="G26" s="106"/>
      <c r="H26" s="106"/>
      <c r="I26" s="106"/>
      <c r="J26" s="106"/>
      <c r="K26" s="106"/>
      <c r="L26" s="106"/>
      <c r="M26" s="106"/>
      <c r="N26" s="106"/>
      <c r="O26" s="424"/>
      <c r="P26" s="395"/>
      <c r="R26" s="100"/>
      <c r="S26" s="100"/>
      <c r="T26" s="101"/>
      <c r="U26" s="277"/>
    </row>
    <row r="27" spans="1:21" ht="39.75" customHeight="1">
      <c r="A27" s="273"/>
      <c r="R27" s="100"/>
      <c r="S27" s="100"/>
      <c r="T27" s="101"/>
      <c r="U27" s="277"/>
    </row>
    <row r="28" spans="1:21" ht="15.75" customHeight="1" thickBot="1">
      <c r="A28" s="273"/>
      <c r="G28"/>
      <c r="H28"/>
      <c r="I28"/>
      <c r="J28"/>
      <c r="K28"/>
      <c r="L28"/>
      <c r="M28"/>
      <c r="N28"/>
      <c r="O28"/>
      <c r="P28"/>
      <c r="Q28"/>
      <c r="R28"/>
      <c r="U28" s="277"/>
    </row>
    <row r="29" spans="1:21" ht="30" customHeight="1" thickTop="1" thickBot="1">
      <c r="A29" s="757" t="s">
        <v>297</v>
      </c>
      <c r="B29" s="1043"/>
      <c r="C29" s="605"/>
      <c r="D29" s="602"/>
      <c r="E29" s="38"/>
      <c r="F29" s="417"/>
      <c r="G29" s="417"/>
      <c r="H29" s="417"/>
      <c r="I29" s="417"/>
      <c r="J29" s="417"/>
      <c r="K29" s="417"/>
      <c r="L29" s="417"/>
      <c r="M29" s="417"/>
      <c r="N29" s="417"/>
      <c r="O29" s="422"/>
      <c r="P29" s="420" t="s">
        <v>298</v>
      </c>
      <c r="Q29"/>
      <c r="R29" s="765" t="s">
        <v>299</v>
      </c>
      <c r="U29" s="277"/>
    </row>
    <row r="30" spans="1:21" ht="39" customHeight="1" thickBot="1">
      <c r="A30" s="758" t="s">
        <v>300</v>
      </c>
      <c r="B30" s="759"/>
      <c r="C30" s="593"/>
      <c r="D30" s="603"/>
      <c r="E30" s="34"/>
      <c r="F30" s="418"/>
      <c r="G30" s="418"/>
      <c r="H30" s="418"/>
      <c r="I30" s="418"/>
      <c r="J30" s="418"/>
      <c r="K30" s="418"/>
      <c r="L30" s="418"/>
      <c r="M30" s="418"/>
      <c r="N30" s="418"/>
      <c r="O30" s="419"/>
      <c r="P30" s="420" t="s">
        <v>298</v>
      </c>
      <c r="Q30"/>
      <c r="R30" s="766"/>
      <c r="U30" s="277"/>
    </row>
    <row r="31" spans="1:21" ht="60.6" customHeight="1" thickBot="1">
      <c r="A31" s="760" t="s">
        <v>301</v>
      </c>
      <c r="B31" s="761"/>
      <c r="C31" s="396"/>
      <c r="D31" s="604"/>
      <c r="E31" s="36"/>
      <c r="F31" s="411"/>
      <c r="G31" s="411"/>
      <c r="H31" s="411"/>
      <c r="I31" s="411"/>
      <c r="J31" s="411"/>
      <c r="K31" s="411"/>
      <c r="L31" s="411"/>
      <c r="M31" s="411"/>
      <c r="N31" s="411"/>
      <c r="O31" s="421"/>
      <c r="P31" s="420" t="s">
        <v>298</v>
      </c>
      <c r="Q31"/>
      <c r="R31" s="767"/>
      <c r="U31" s="277"/>
    </row>
    <row r="32" spans="1:21" ht="38.1" customHeight="1" thickTop="1" thickBot="1">
      <c r="A32" s="332"/>
      <c r="B32" s="7"/>
      <c r="C32" s="7"/>
      <c r="D32" s="7"/>
      <c r="E32" s="7"/>
      <c r="F32" s="8"/>
      <c r="G32" s="8"/>
      <c r="H32" s="8"/>
      <c r="I32" s="8"/>
      <c r="J32" s="8"/>
      <c r="K32" s="8"/>
      <c r="L32" s="8"/>
      <c r="M32" s="8"/>
      <c r="N32" s="8"/>
      <c r="O32" s="8"/>
      <c r="P32" s="8"/>
      <c r="Q32" s="9"/>
      <c r="R32" s="15"/>
      <c r="U32" s="277"/>
    </row>
    <row r="33" spans="1:21" ht="39" customHeight="1" thickTop="1" thickBot="1">
      <c r="A33" s="726" t="s">
        <v>302</v>
      </c>
      <c r="B33" s="714"/>
      <c r="C33" s="605"/>
      <c r="D33" s="771"/>
      <c r="E33" s="771"/>
      <c r="F33" s="771"/>
      <c r="G33" s="771"/>
      <c r="H33" s="771"/>
      <c r="I33" s="771"/>
      <c r="J33" s="771"/>
      <c r="K33" s="771"/>
      <c r="L33" s="771"/>
      <c r="M33" s="771"/>
      <c r="N33" s="771"/>
      <c r="O33" s="772"/>
      <c r="P33" s="395" t="s">
        <v>303</v>
      </c>
      <c r="Q33"/>
      <c r="T33" s="762" t="s">
        <v>304</v>
      </c>
      <c r="U33" s="277"/>
    </row>
    <row r="34" spans="1:21" ht="39.75" customHeight="1" thickBot="1">
      <c r="A34" s="770" t="s">
        <v>305</v>
      </c>
      <c r="B34" s="769"/>
      <c r="C34" s="593"/>
      <c r="D34" s="591"/>
      <c r="E34" s="19"/>
      <c r="F34" s="79"/>
      <c r="G34" s="79"/>
      <c r="H34" s="79"/>
      <c r="I34" s="79"/>
      <c r="J34" s="79"/>
      <c r="K34" s="79"/>
      <c r="L34" s="79"/>
      <c r="M34" s="104"/>
      <c r="N34" s="104"/>
      <c r="O34" s="80"/>
      <c r="P34" s="395" t="s">
        <v>290</v>
      </c>
      <c r="Q34"/>
      <c r="T34" s="763"/>
      <c r="U34" s="277"/>
    </row>
    <row r="35" spans="1:21" ht="39.75" customHeight="1" thickBot="1">
      <c r="A35" s="768" t="s">
        <v>306</v>
      </c>
      <c r="B35" s="769"/>
      <c r="C35" s="606"/>
      <c r="D35" s="591"/>
      <c r="E35" s="19"/>
      <c r="F35" s="79"/>
      <c r="G35" s="79"/>
      <c r="H35" s="79"/>
      <c r="I35" s="79"/>
      <c r="J35" s="79"/>
      <c r="K35" s="79"/>
      <c r="L35" s="79"/>
      <c r="M35" s="104"/>
      <c r="N35" s="104"/>
      <c r="O35" s="80"/>
      <c r="P35" s="395" t="s">
        <v>290</v>
      </c>
      <c r="Q35"/>
      <c r="T35" s="763"/>
      <c r="U35" s="277"/>
    </row>
    <row r="36" spans="1:21" ht="51.75" customHeight="1" thickTop="1" thickBot="1">
      <c r="A36" s="725" t="s">
        <v>195</v>
      </c>
      <c r="B36" s="242" t="s">
        <v>279</v>
      </c>
      <c r="C36" s="18"/>
      <c r="D36" s="591"/>
      <c r="E36" s="102"/>
      <c r="F36" s="79"/>
      <c r="G36" s="79"/>
      <c r="H36" s="79"/>
      <c r="I36" s="79"/>
      <c r="J36" s="79"/>
      <c r="K36" s="79"/>
      <c r="L36" s="79"/>
      <c r="M36" s="104"/>
      <c r="N36" s="104"/>
      <c r="O36" s="80"/>
      <c r="P36" s="395" t="s">
        <v>290</v>
      </c>
      <c r="R36" s="702" t="s">
        <v>197</v>
      </c>
      <c r="S36" s="100"/>
      <c r="T36" s="763"/>
      <c r="U36" s="277"/>
    </row>
    <row r="37" spans="1:21" ht="47.25" customHeight="1" thickBot="1">
      <c r="A37" s="721"/>
      <c r="B37" s="242" t="s">
        <v>281</v>
      </c>
      <c r="C37" s="18"/>
      <c r="D37" s="591"/>
      <c r="E37" s="102"/>
      <c r="F37" s="79"/>
      <c r="G37" s="79"/>
      <c r="H37" s="79"/>
      <c r="I37" s="79"/>
      <c r="J37" s="79"/>
      <c r="K37" s="79"/>
      <c r="L37" s="79"/>
      <c r="M37" s="104"/>
      <c r="N37" s="104"/>
      <c r="O37" s="80"/>
      <c r="P37" s="395" t="s">
        <v>290</v>
      </c>
      <c r="R37" s="703"/>
      <c r="S37" s="100"/>
      <c r="T37" s="763"/>
      <c r="U37" s="277"/>
    </row>
    <row r="38" spans="1:21" ht="49.5" customHeight="1" thickBot="1">
      <c r="A38" s="721"/>
      <c r="B38" s="243" t="s">
        <v>282</v>
      </c>
      <c r="C38" s="18"/>
      <c r="D38" s="591"/>
      <c r="E38" s="102"/>
      <c r="F38" s="79"/>
      <c r="G38" s="79"/>
      <c r="H38" s="79"/>
      <c r="I38" s="79"/>
      <c r="J38" s="79"/>
      <c r="K38" s="79"/>
      <c r="L38" s="79"/>
      <c r="M38" s="104"/>
      <c r="N38" s="104"/>
      <c r="O38" s="80"/>
      <c r="P38" s="395" t="s">
        <v>290</v>
      </c>
      <c r="R38" s="703"/>
      <c r="S38" s="100"/>
      <c r="T38" s="763"/>
      <c r="U38" s="277"/>
    </row>
    <row r="39" spans="1:21" ht="52.5" customHeight="1" thickBot="1">
      <c r="A39" s="721"/>
      <c r="B39" s="242" t="s">
        <v>294</v>
      </c>
      <c r="C39" s="18"/>
      <c r="D39" s="591"/>
      <c r="E39" s="102"/>
      <c r="F39" s="79"/>
      <c r="G39" s="79"/>
      <c r="H39" s="79"/>
      <c r="I39" s="79"/>
      <c r="J39" s="79"/>
      <c r="K39" s="79"/>
      <c r="L39" s="79"/>
      <c r="M39" s="104"/>
      <c r="N39" s="104"/>
      <c r="O39" s="80"/>
      <c r="P39" s="395" t="s">
        <v>290</v>
      </c>
      <c r="R39" s="703"/>
      <c r="S39" s="100"/>
      <c r="T39" s="763"/>
      <c r="U39" s="277"/>
    </row>
    <row r="40" spans="1:21" ht="52.5" customHeight="1" thickBot="1">
      <c r="A40" s="721"/>
      <c r="B40" s="242" t="s">
        <v>295</v>
      </c>
      <c r="C40" s="18"/>
      <c r="D40" s="591"/>
      <c r="E40" s="102"/>
      <c r="F40" s="79"/>
      <c r="G40" s="79"/>
      <c r="H40" s="79"/>
      <c r="I40" s="79"/>
      <c r="J40" s="79"/>
      <c r="K40" s="79"/>
      <c r="L40" s="79"/>
      <c r="M40" s="104"/>
      <c r="N40" s="104"/>
      <c r="O40" s="80"/>
      <c r="P40" s="395" t="s">
        <v>290</v>
      </c>
      <c r="R40" s="703"/>
      <c r="S40" s="100"/>
      <c r="T40" s="763"/>
      <c r="U40" s="277"/>
    </row>
    <row r="41" spans="1:21" ht="50.25" customHeight="1" thickBot="1">
      <c r="A41" s="722"/>
      <c r="B41" s="242" t="s">
        <v>296</v>
      </c>
      <c r="C41" s="18"/>
      <c r="D41" s="591"/>
      <c r="E41" s="102"/>
      <c r="F41" s="79"/>
      <c r="G41" s="79"/>
      <c r="H41" s="79"/>
      <c r="I41" s="79"/>
      <c r="J41" s="79"/>
      <c r="K41" s="79"/>
      <c r="L41" s="79"/>
      <c r="M41" s="104"/>
      <c r="N41" s="104"/>
      <c r="O41" s="80"/>
      <c r="P41" s="395" t="s">
        <v>290</v>
      </c>
      <c r="R41" s="704"/>
      <c r="S41" s="100"/>
      <c r="T41" s="763"/>
      <c r="U41" s="277"/>
    </row>
    <row r="42" spans="1:21" ht="39.75" customHeight="1" thickBot="1">
      <c r="A42" s="700" t="s">
        <v>203</v>
      </c>
      <c r="B42" s="701"/>
      <c r="C42" s="593"/>
      <c r="D42" s="591"/>
      <c r="E42" s="102"/>
      <c r="F42" s="79"/>
      <c r="G42" s="79"/>
      <c r="H42" s="79"/>
      <c r="I42" s="79"/>
      <c r="J42" s="79"/>
      <c r="K42" s="79"/>
      <c r="L42" s="79"/>
      <c r="M42" s="104"/>
      <c r="N42" s="104"/>
      <c r="O42" s="80"/>
      <c r="P42" s="395" t="s">
        <v>290</v>
      </c>
      <c r="S42" s="100"/>
      <c r="T42" s="763"/>
      <c r="U42" s="277"/>
    </row>
    <row r="43" spans="1:21" ht="39.75" customHeight="1" thickBot="1">
      <c r="A43" s="700" t="s">
        <v>307</v>
      </c>
      <c r="B43" s="701"/>
      <c r="C43" s="593"/>
      <c r="D43" s="591"/>
      <c r="E43" s="102"/>
      <c r="F43" s="79"/>
      <c r="G43" s="79"/>
      <c r="H43" s="79"/>
      <c r="I43" s="79"/>
      <c r="J43" s="79"/>
      <c r="K43" s="79"/>
      <c r="L43" s="79"/>
      <c r="M43" s="104"/>
      <c r="N43" s="104"/>
      <c r="O43" s="80"/>
      <c r="P43" s="395" t="s">
        <v>290</v>
      </c>
      <c r="S43" s="100"/>
      <c r="T43" s="763"/>
      <c r="U43" s="277"/>
    </row>
    <row r="44" spans="1:21" ht="39.75" customHeight="1" thickBot="1">
      <c r="A44" s="698" t="s">
        <v>205</v>
      </c>
      <c r="B44" s="699"/>
      <c r="C44" s="396"/>
      <c r="D44" s="106"/>
      <c r="E44" s="106"/>
      <c r="F44" s="106"/>
      <c r="G44" s="106"/>
      <c r="H44" s="106"/>
      <c r="I44" s="106"/>
      <c r="J44" s="106"/>
      <c r="K44" s="106"/>
      <c r="L44" s="106"/>
      <c r="M44" s="106"/>
      <c r="N44" s="106"/>
      <c r="O44" s="424"/>
      <c r="P44" s="395"/>
      <c r="S44" s="100"/>
      <c r="T44" s="764"/>
      <c r="U44" s="277"/>
    </row>
    <row r="45" spans="1:21" ht="12.95" thickBot="1">
      <c r="A45" s="273"/>
      <c r="U45" s="277"/>
    </row>
    <row r="46" spans="1:21" ht="12.95" thickBot="1">
      <c r="A46" s="333"/>
      <c r="B46" t="s">
        <v>168</v>
      </c>
      <c r="U46" s="277"/>
    </row>
    <row r="47" spans="1:21" ht="12.95" thickBot="1">
      <c r="A47" s="334"/>
      <c r="B47" t="s">
        <v>208</v>
      </c>
      <c r="O47"/>
      <c r="P47"/>
      <c r="Q47"/>
      <c r="R47"/>
      <c r="U47" s="277"/>
    </row>
    <row r="48" spans="1:21" ht="13.5" thickBot="1">
      <c r="A48" s="409"/>
      <c r="B48" s="187" t="s">
        <v>308</v>
      </c>
      <c r="C48" s="187"/>
      <c r="O48"/>
      <c r="P48"/>
      <c r="Q48"/>
      <c r="R48"/>
      <c r="U48" s="277"/>
    </row>
    <row r="49" spans="1:21">
      <c r="A49" s="273"/>
      <c r="O49"/>
      <c r="P49"/>
      <c r="Q49"/>
      <c r="R49"/>
      <c r="U49" s="277"/>
    </row>
    <row r="50" spans="1:21" ht="12.95">
      <c r="A50" s="345" t="s">
        <v>209</v>
      </c>
      <c r="B50" s="187" t="s">
        <v>210</v>
      </c>
      <c r="C50" s="187"/>
      <c r="O50"/>
      <c r="P50"/>
      <c r="Q50"/>
      <c r="R50"/>
      <c r="U50" s="277"/>
    </row>
    <row r="51" spans="1:21" ht="12.95">
      <c r="A51" s="345" t="s">
        <v>211</v>
      </c>
      <c r="B51" s="187" t="s">
        <v>212</v>
      </c>
      <c r="C51" s="187"/>
      <c r="O51"/>
      <c r="P51"/>
      <c r="Q51"/>
      <c r="R51"/>
      <c r="U51" s="277"/>
    </row>
    <row r="52" spans="1:21" ht="14.45" customHeight="1">
      <c r="A52" s="345" t="s">
        <v>213</v>
      </c>
      <c r="B52" s="187" t="s">
        <v>214</v>
      </c>
      <c r="C52" s="187"/>
      <c r="D52" s="548"/>
      <c r="E52" s="548"/>
      <c r="F52" s="548"/>
      <c r="G52" s="548"/>
      <c r="H52" s="548"/>
      <c r="I52" s="548"/>
      <c r="J52" s="548"/>
      <c r="K52" s="548"/>
      <c r="L52" s="548"/>
      <c r="M52" s="548"/>
      <c r="N52" s="548"/>
      <c r="O52" s="548"/>
      <c r="P52" s="548"/>
      <c r="Q52"/>
      <c r="R52"/>
      <c r="U52" s="277"/>
    </row>
    <row r="53" spans="1:21" ht="12.95">
      <c r="A53" s="345" t="s">
        <v>215</v>
      </c>
      <c r="B53" s="187" t="s">
        <v>216</v>
      </c>
      <c r="C53" s="187"/>
      <c r="D53" s="187"/>
      <c r="E53" s="187"/>
      <c r="F53" s="187"/>
      <c r="G53" s="187"/>
      <c r="H53" s="187"/>
      <c r="I53" s="187"/>
      <c r="J53" s="187"/>
      <c r="K53" s="187"/>
      <c r="L53" s="187"/>
      <c r="Q53"/>
      <c r="R53"/>
      <c r="U53" s="277"/>
    </row>
    <row r="54" spans="1:21" ht="12.95" thickBot="1">
      <c r="A54" s="311"/>
      <c r="B54" s="425"/>
      <c r="C54" s="425"/>
      <c r="D54" s="301"/>
      <c r="E54" s="301"/>
      <c r="F54" s="301"/>
      <c r="G54" s="327"/>
      <c r="H54" s="327"/>
      <c r="I54" s="327"/>
      <c r="J54" s="327"/>
      <c r="K54" s="327"/>
      <c r="L54" s="327"/>
      <c r="M54" s="327"/>
      <c r="N54" s="327"/>
      <c r="O54" s="301"/>
      <c r="P54" s="301"/>
      <c r="Q54" s="301"/>
      <c r="R54" s="301"/>
      <c r="S54" s="301"/>
      <c r="T54" s="301"/>
      <c r="U54" s="312"/>
    </row>
    <row r="55" spans="1:21">
      <c r="B55" s="187"/>
      <c r="C55" s="187"/>
      <c r="O55"/>
      <c r="P55"/>
      <c r="Q55"/>
      <c r="R55"/>
    </row>
    <row r="56" spans="1:21" hidden="1">
      <c r="C56" t="s">
        <v>217</v>
      </c>
    </row>
    <row r="57" spans="1:21" hidden="1">
      <c r="C57" t="s">
        <v>218</v>
      </c>
    </row>
    <row r="58" spans="1:21" hidden="1">
      <c r="A58" s="345"/>
      <c r="B58" s="187"/>
      <c r="C58" t="s">
        <v>219</v>
      </c>
    </row>
    <row r="59" spans="1:21" hidden="1">
      <c r="A59" s="345"/>
      <c r="B59" s="187"/>
      <c r="C59" t="s">
        <v>220</v>
      </c>
    </row>
    <row r="60" spans="1:21" hidden="1">
      <c r="A60" s="345"/>
      <c r="B60" s="187"/>
      <c r="C60" t="s">
        <v>221</v>
      </c>
    </row>
    <row r="61" spans="1:21" hidden="1">
      <c r="A61" s="345"/>
      <c r="B61" s="187"/>
      <c r="C61" t="s">
        <v>222</v>
      </c>
    </row>
    <row r="62" spans="1:21" hidden="1">
      <c r="C62" t="s">
        <v>223</v>
      </c>
    </row>
    <row r="63" spans="1:21" hidden="1">
      <c r="C63" t="s">
        <v>224</v>
      </c>
    </row>
    <row r="64" spans="1:21" hidden="1">
      <c r="C64" t="s">
        <v>225</v>
      </c>
    </row>
    <row r="65" spans="3:3" hidden="1">
      <c r="C65" t="s">
        <v>226</v>
      </c>
    </row>
    <row r="66" spans="3:3" hidden="1">
      <c r="C66" t="s">
        <v>227</v>
      </c>
    </row>
    <row r="67" spans="3:3" hidden="1">
      <c r="C67" t="s">
        <v>228</v>
      </c>
    </row>
    <row r="68" spans="3:3" hidden="1">
      <c r="C68" s="187" t="s">
        <v>229</v>
      </c>
    </row>
  </sheetData>
  <mergeCells count="31">
    <mergeCell ref="J2:O2"/>
    <mergeCell ref="T33:T44"/>
    <mergeCell ref="A43:B43"/>
    <mergeCell ref="A44:B44"/>
    <mergeCell ref="A33:B33"/>
    <mergeCell ref="R18:R23"/>
    <mergeCell ref="R29:R31"/>
    <mergeCell ref="A26:B26"/>
    <mergeCell ref="A42:B42"/>
    <mergeCell ref="A16:B16"/>
    <mergeCell ref="A17:B17"/>
    <mergeCell ref="A35:B35"/>
    <mergeCell ref="A34:B34"/>
    <mergeCell ref="A36:A41"/>
    <mergeCell ref="D33:O33"/>
    <mergeCell ref="B3:H3"/>
    <mergeCell ref="B5:H5"/>
    <mergeCell ref="K5:P5"/>
    <mergeCell ref="A8:P8"/>
    <mergeCell ref="P10:P11"/>
    <mergeCell ref="A14:B14"/>
    <mergeCell ref="A10:B11"/>
    <mergeCell ref="C10:C11"/>
    <mergeCell ref="R36:R41"/>
    <mergeCell ref="A15:B15"/>
    <mergeCell ref="A29:B29"/>
    <mergeCell ref="A30:B30"/>
    <mergeCell ref="A31:B31"/>
    <mergeCell ref="A25:B25"/>
    <mergeCell ref="A18:A23"/>
    <mergeCell ref="A24:B24"/>
  </mergeCells>
  <phoneticPr fontId="0" type="noConversion"/>
  <dataValidations count="1">
    <dataValidation type="list" allowBlank="1" showInputMessage="1" showErrorMessage="1" sqref="C18:C23 C36:C41" xr:uid="{4A78E36C-2E8F-4474-8C67-9B2A528696D7}">
      <formula1>$C$56:$C$68</formula1>
    </dataValidation>
  </dataValidations>
  <pageMargins left="0.74803149606299213" right="0.74803149606299213" top="0.98425196850393704" bottom="0.98425196850393704" header="0.51181102362204722" footer="0.51181102362204722"/>
  <pageSetup paperSize="8" scale="49" orientation="landscape" cellComments="asDisplayed" r:id="rId1"/>
  <headerFooter alignWithMargins="0">
    <oddHeader>&amp;A</oddHeader>
    <oddFooter>&amp;F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indexed="26"/>
    <pageSetUpPr fitToPage="1"/>
  </sheetPr>
  <dimension ref="A1:Z66"/>
  <sheetViews>
    <sheetView showGridLines="0" topLeftCell="A16" zoomScale="40" zoomScaleNormal="40" zoomScaleSheetLayoutView="75" zoomScalePageLayoutView="85" workbookViewId="0">
      <selection activeCell="W2" sqref="A2:W52"/>
    </sheetView>
  </sheetViews>
  <sheetFormatPr defaultRowHeight="12.6"/>
  <cols>
    <col min="2" max="2" width="35.42578125" customWidth="1"/>
    <col min="3" max="3" width="24.85546875" bestFit="1" customWidth="1"/>
    <col min="4" max="4" width="10.5703125" customWidth="1"/>
    <col min="5" max="5" width="14.28515625" bestFit="1" customWidth="1"/>
    <col min="6" max="6" width="9.85546875" customWidth="1"/>
    <col min="7" max="7" width="9.85546875" style="2" bestFit="1" customWidth="1"/>
    <col min="8" max="8" width="9.7109375" style="2" customWidth="1"/>
    <col min="9" max="9" width="9.85546875" style="2" bestFit="1" customWidth="1"/>
    <col min="10" max="10" width="10.140625" style="2" customWidth="1"/>
    <col min="11" max="11" width="10" style="2" customWidth="1"/>
    <col min="12" max="12" width="9.85546875" style="2" customWidth="1"/>
    <col min="13" max="13" width="9.85546875" style="2" bestFit="1" customWidth="1"/>
    <col min="14" max="14" width="11.28515625" style="2" customWidth="1"/>
    <col min="15" max="15" width="9.7109375" style="2" customWidth="1"/>
    <col min="16" max="16" width="12.28515625" style="2" customWidth="1"/>
    <col min="17" max="18" width="9.42578125" style="2" customWidth="1"/>
    <col min="19" max="19" width="5.42578125" style="2" customWidth="1"/>
    <col min="20" max="20" width="4.85546875" style="2" customWidth="1"/>
    <col min="21" max="21" width="4.5703125" style="2" customWidth="1"/>
    <col min="22" max="22" width="7.140625" style="2" customWidth="1"/>
  </cols>
  <sheetData>
    <row r="1" spans="1:24" ht="27" customHeight="1" thickBot="1">
      <c r="D1" s="212"/>
      <c r="E1" s="212"/>
      <c r="F1" s="212"/>
      <c r="G1" s="212"/>
      <c r="H1" s="212"/>
      <c r="I1" s="212"/>
      <c r="J1" s="212"/>
      <c r="K1" s="212"/>
      <c r="L1" s="212"/>
      <c r="M1" s="212"/>
      <c r="Q1" s="212"/>
      <c r="R1" s="212"/>
      <c r="S1" s="212"/>
      <c r="W1" s="115" t="s">
        <v>309</v>
      </c>
    </row>
    <row r="2" spans="1:24" ht="15.75" customHeight="1" thickBot="1">
      <c r="A2" s="342"/>
      <c r="B2" s="343"/>
      <c r="C2" s="343"/>
      <c r="D2" s="317"/>
      <c r="E2" s="317"/>
      <c r="F2" s="317"/>
      <c r="G2" s="317"/>
      <c r="H2" s="317"/>
      <c r="I2" s="317"/>
      <c r="J2" s="736" t="s">
        <v>270</v>
      </c>
      <c r="K2" s="737"/>
      <c r="L2" s="737"/>
      <c r="M2" s="737"/>
      <c r="N2" s="737"/>
      <c r="O2" s="738"/>
      <c r="P2" s="317"/>
      <c r="Q2" s="317"/>
      <c r="R2" s="317"/>
      <c r="S2" s="317"/>
      <c r="T2" s="318"/>
      <c r="U2" s="318"/>
      <c r="V2" s="318"/>
      <c r="W2" s="297"/>
    </row>
    <row r="3" spans="1:24" s="5" customFormat="1" ht="31.5" customHeight="1" thickBot="1">
      <c r="A3" s="796" t="s">
        <v>71</v>
      </c>
      <c r="B3" s="797"/>
      <c r="C3" s="773"/>
      <c r="D3" s="774"/>
      <c r="E3" s="774"/>
      <c r="F3" s="774"/>
      <c r="G3" s="774"/>
      <c r="H3" s="775"/>
      <c r="J3" s="213"/>
      <c r="K3" s="213"/>
      <c r="L3" s="213"/>
      <c r="M3" s="213"/>
      <c r="N3" s="213"/>
      <c r="O3" s="213"/>
      <c r="P3" s="213"/>
      <c r="Q3" s="213"/>
      <c r="R3" s="213"/>
      <c r="S3" s="213"/>
      <c r="T3" s="213"/>
      <c r="U3" s="213"/>
      <c r="W3" s="337"/>
      <c r="X3" s="120"/>
    </row>
    <row r="4" spans="1:24" s="5" customFormat="1" ht="8.25" customHeight="1" thickBot="1">
      <c r="A4" s="320"/>
      <c r="D4" s="6"/>
      <c r="E4" s="6"/>
      <c r="F4" s="6"/>
      <c r="G4" s="214"/>
      <c r="H4" s="214"/>
      <c r="I4" s="213"/>
      <c r="J4" s="213"/>
      <c r="K4" s="213"/>
      <c r="L4" s="213"/>
      <c r="M4" s="213"/>
      <c r="N4" s="213"/>
      <c r="O4" s="213"/>
      <c r="P4" s="213"/>
      <c r="Q4" s="213"/>
      <c r="R4" s="213"/>
      <c r="S4" s="213"/>
      <c r="T4" s="213"/>
      <c r="U4" s="213"/>
      <c r="V4" s="213"/>
      <c r="W4" s="319"/>
    </row>
    <row r="5" spans="1:24" s="5" customFormat="1" ht="30.75" customHeight="1" thickBot="1">
      <c r="A5" s="798" t="s">
        <v>171</v>
      </c>
      <c r="B5" s="799"/>
      <c r="C5" s="773"/>
      <c r="D5" s="774"/>
      <c r="E5" s="774"/>
      <c r="F5" s="774"/>
      <c r="G5" s="774"/>
      <c r="H5" s="775"/>
      <c r="J5" s="249" t="s">
        <v>172</v>
      </c>
      <c r="K5" s="712"/>
      <c r="L5" s="710"/>
      <c r="M5" s="710"/>
      <c r="N5" s="710"/>
      <c r="O5" s="710"/>
      <c r="P5" s="711"/>
      <c r="W5" s="319"/>
    </row>
    <row r="6" spans="1:24" ht="12.95" thickBot="1">
      <c r="A6" s="273"/>
      <c r="W6" s="277"/>
    </row>
    <row r="7" spans="1:24" ht="26.25" customHeight="1" thickBot="1">
      <c r="A7" s="646" t="s">
        <v>310</v>
      </c>
      <c r="B7" s="647"/>
      <c r="C7" s="647"/>
      <c r="D7" s="647"/>
      <c r="E7" s="647"/>
      <c r="F7" s="647"/>
      <c r="G7" s="647"/>
      <c r="H7" s="647"/>
      <c r="I7" s="647"/>
      <c r="J7" s="647"/>
      <c r="K7" s="647"/>
      <c r="L7" s="647"/>
      <c r="M7" s="647"/>
      <c r="N7" s="648"/>
      <c r="O7" s="728"/>
      <c r="P7" s="729"/>
      <c r="W7" s="277"/>
    </row>
    <row r="8" spans="1:24" ht="12.95" thickBot="1">
      <c r="A8" s="273"/>
      <c r="T8"/>
      <c r="U8"/>
      <c r="V8"/>
      <c r="W8" s="277"/>
    </row>
    <row r="9" spans="1:24" ht="20.45">
      <c r="A9" s="779" t="s">
        <v>174</v>
      </c>
      <c r="B9" s="780"/>
      <c r="C9" s="696" t="s">
        <v>67</v>
      </c>
      <c r="D9" s="26" t="s">
        <v>175</v>
      </c>
      <c r="E9" s="16" t="s">
        <v>176</v>
      </c>
      <c r="F9" s="3" t="s">
        <v>177</v>
      </c>
      <c r="G9" s="3" t="s">
        <v>178</v>
      </c>
      <c r="H9" s="3" t="s">
        <v>179</v>
      </c>
      <c r="I9" s="3" t="s">
        <v>180</v>
      </c>
      <c r="J9" s="3" t="s">
        <v>181</v>
      </c>
      <c r="K9" s="3" t="s">
        <v>182</v>
      </c>
      <c r="L9" s="3" t="s">
        <v>183</v>
      </c>
      <c r="M9" s="3" t="s">
        <v>184</v>
      </c>
      <c r="N9" s="3" t="s">
        <v>185</v>
      </c>
      <c r="O9" s="3" t="s">
        <v>186</v>
      </c>
      <c r="P9" s="673" t="s">
        <v>187</v>
      </c>
      <c r="Q9" s="10"/>
      <c r="R9" s="10"/>
      <c r="S9" s="10"/>
      <c r="T9"/>
      <c r="U9"/>
      <c r="V9"/>
      <c r="W9" s="277"/>
    </row>
    <row r="10" spans="1:24" ht="12.95" thickBot="1">
      <c r="A10" s="781"/>
      <c r="B10" s="782"/>
      <c r="C10" s="697"/>
      <c r="D10" s="27"/>
      <c r="E10" s="17"/>
      <c r="F10" s="4" t="s">
        <v>188</v>
      </c>
      <c r="G10" s="4"/>
      <c r="H10" s="4"/>
      <c r="I10" s="4"/>
      <c r="J10" s="4"/>
      <c r="K10" s="4"/>
      <c r="L10" s="4"/>
      <c r="M10" s="4"/>
      <c r="N10" s="4"/>
      <c r="O10" s="4"/>
      <c r="P10" s="674"/>
      <c r="Q10" s="10"/>
      <c r="R10" s="10"/>
      <c r="S10" s="10"/>
      <c r="T10"/>
      <c r="U10"/>
      <c r="V10"/>
      <c r="W10" s="277"/>
    </row>
    <row r="11" spans="1:24" ht="12.95" thickBot="1">
      <c r="A11" s="273"/>
      <c r="T11"/>
      <c r="U11"/>
      <c r="V11"/>
      <c r="W11" s="277"/>
    </row>
    <row r="12" spans="1:24" ht="27.75" customHeight="1" thickTop="1" thickBot="1">
      <c r="A12" s="793" t="s">
        <v>311</v>
      </c>
      <c r="B12" s="1044"/>
      <c r="C12" s="610"/>
      <c r="D12" s="789"/>
      <c r="E12" s="789"/>
      <c r="F12" s="789"/>
      <c r="G12" s="789"/>
      <c r="H12" s="789"/>
      <c r="I12" s="789"/>
      <c r="J12" s="789"/>
      <c r="K12" s="789"/>
      <c r="L12" s="789"/>
      <c r="M12" s="789"/>
      <c r="N12" s="789"/>
      <c r="O12" s="790"/>
      <c r="P12" s="53" t="s">
        <v>312</v>
      </c>
      <c r="V12" s="776" t="s">
        <v>313</v>
      </c>
      <c r="W12" s="277"/>
    </row>
    <row r="13" spans="1:24" ht="27" customHeight="1">
      <c r="A13" s="794" t="s">
        <v>314</v>
      </c>
      <c r="B13" s="795"/>
      <c r="C13" s="611"/>
      <c r="D13" s="590"/>
      <c r="E13" s="412"/>
      <c r="F13" s="413"/>
      <c r="G13" s="413"/>
      <c r="H13" s="413"/>
      <c r="I13" s="413"/>
      <c r="J13" s="413"/>
      <c r="K13" s="413"/>
      <c r="L13" s="413"/>
      <c r="M13" s="413"/>
      <c r="N13" s="413"/>
      <c r="O13" s="414"/>
      <c r="P13" s="53" t="s">
        <v>312</v>
      </c>
      <c r="Q13" s="10"/>
      <c r="R13" s="10"/>
      <c r="S13" s="10"/>
      <c r="V13" s="777"/>
      <c r="W13" s="277"/>
    </row>
    <row r="14" spans="1:24" ht="30" customHeight="1">
      <c r="A14" s="794" t="s">
        <v>315</v>
      </c>
      <c r="B14" s="795"/>
      <c r="C14" s="593"/>
      <c r="D14" s="591"/>
      <c r="E14" s="34"/>
      <c r="F14" s="20"/>
      <c r="G14" s="20"/>
      <c r="H14" s="20"/>
      <c r="I14" s="20"/>
      <c r="J14" s="20"/>
      <c r="K14" s="20"/>
      <c r="L14" s="20"/>
      <c r="M14" s="20"/>
      <c r="N14" s="20"/>
      <c r="O14" s="244"/>
      <c r="P14" s="51" t="s">
        <v>312</v>
      </c>
      <c r="Q14" s="10"/>
      <c r="R14" s="10"/>
      <c r="S14" s="10"/>
      <c r="V14" s="777"/>
      <c r="W14" s="277"/>
    </row>
    <row r="15" spans="1:24" ht="39.75" customHeight="1">
      <c r="A15" s="794" t="s">
        <v>316</v>
      </c>
      <c r="B15" s="795"/>
      <c r="C15" s="593"/>
      <c r="D15" s="591"/>
      <c r="E15" s="19"/>
      <c r="F15" s="79"/>
      <c r="G15" s="79"/>
      <c r="H15" s="79"/>
      <c r="I15" s="79"/>
      <c r="J15" s="79"/>
      <c r="K15" s="79"/>
      <c r="L15" s="79"/>
      <c r="M15" s="79"/>
      <c r="N15" s="79"/>
      <c r="O15" s="245"/>
      <c r="P15" s="51" t="s">
        <v>312</v>
      </c>
      <c r="Q15" s="10"/>
      <c r="R15" s="10"/>
      <c r="S15" s="10"/>
      <c r="V15" s="777"/>
      <c r="W15" s="277"/>
    </row>
    <row r="16" spans="1:24" ht="39.75" customHeight="1" thickBot="1">
      <c r="A16" s="791" t="s">
        <v>317</v>
      </c>
      <c r="B16" s="792"/>
      <c r="C16" s="593"/>
      <c r="D16" s="591"/>
      <c r="E16" s="19"/>
      <c r="F16" s="79"/>
      <c r="G16" s="79"/>
      <c r="H16" s="79"/>
      <c r="I16" s="79"/>
      <c r="J16" s="79"/>
      <c r="K16" s="79"/>
      <c r="L16" s="79"/>
      <c r="M16" s="79"/>
      <c r="N16" s="79"/>
      <c r="O16" s="245"/>
      <c r="P16" s="51" t="s">
        <v>312</v>
      </c>
      <c r="Q16" s="10"/>
      <c r="R16" s="10"/>
      <c r="S16" s="10"/>
      <c r="V16" s="777"/>
      <c r="W16" s="277"/>
    </row>
    <row r="17" spans="1:26" ht="51" customHeight="1" thickTop="1" thickBot="1">
      <c r="A17" s="725" t="s">
        <v>195</v>
      </c>
      <c r="B17" s="242" t="s">
        <v>279</v>
      </c>
      <c r="C17" s="18"/>
      <c r="D17" s="591"/>
      <c r="E17" s="102"/>
      <c r="F17" s="79"/>
      <c r="G17" s="79"/>
      <c r="H17" s="79"/>
      <c r="I17" s="79"/>
      <c r="J17" s="79"/>
      <c r="K17" s="79"/>
      <c r="L17" s="79"/>
      <c r="M17" s="104"/>
      <c r="N17" s="104"/>
      <c r="O17" s="80"/>
      <c r="P17" s="51" t="s">
        <v>312</v>
      </c>
      <c r="Q17" s="9"/>
      <c r="R17" s="702" t="s">
        <v>197</v>
      </c>
      <c r="S17" s="9"/>
      <c r="V17" s="777"/>
      <c r="W17" s="322"/>
      <c r="Y17" s="100"/>
      <c r="Z17" s="101"/>
    </row>
    <row r="18" spans="1:26" ht="50.25" customHeight="1" thickBot="1">
      <c r="A18" s="721"/>
      <c r="B18" s="242" t="s">
        <v>281</v>
      </c>
      <c r="C18" s="18"/>
      <c r="D18" s="591"/>
      <c r="E18" s="102"/>
      <c r="F18" s="79"/>
      <c r="G18" s="79"/>
      <c r="H18" s="79"/>
      <c r="I18" s="79"/>
      <c r="J18" s="79"/>
      <c r="K18" s="79"/>
      <c r="L18" s="79"/>
      <c r="M18" s="104"/>
      <c r="N18" s="104"/>
      <c r="O18" s="80"/>
      <c r="P18" s="51" t="s">
        <v>312</v>
      </c>
      <c r="Q18" s="9"/>
      <c r="R18" s="703"/>
      <c r="S18" s="9"/>
      <c r="V18" s="777"/>
      <c r="W18" s="322"/>
      <c r="Y18" s="100"/>
      <c r="Z18" s="101"/>
    </row>
    <row r="19" spans="1:26" ht="51" customHeight="1" thickBot="1">
      <c r="A19" s="721"/>
      <c r="B19" s="243" t="s">
        <v>282</v>
      </c>
      <c r="C19" s="18"/>
      <c r="D19" s="591"/>
      <c r="E19" s="102"/>
      <c r="F19" s="79"/>
      <c r="G19" s="79"/>
      <c r="H19" s="79"/>
      <c r="I19" s="79"/>
      <c r="J19" s="79"/>
      <c r="K19" s="79"/>
      <c r="L19" s="79"/>
      <c r="M19" s="104"/>
      <c r="N19" s="104"/>
      <c r="O19" s="80"/>
      <c r="P19" s="51" t="s">
        <v>312</v>
      </c>
      <c r="Q19" s="9"/>
      <c r="R19" s="703"/>
      <c r="S19" s="9"/>
      <c r="V19" s="777"/>
      <c r="W19" s="322"/>
      <c r="Y19" s="100"/>
      <c r="Z19" s="101"/>
    </row>
    <row r="20" spans="1:26" ht="50.25" customHeight="1" thickBot="1">
      <c r="A20" s="721"/>
      <c r="B20" s="242" t="s">
        <v>294</v>
      </c>
      <c r="C20" s="18"/>
      <c r="D20" s="591"/>
      <c r="E20" s="102"/>
      <c r="F20" s="79"/>
      <c r="G20" s="79"/>
      <c r="H20" s="79"/>
      <c r="I20" s="79"/>
      <c r="J20" s="79"/>
      <c r="K20" s="79"/>
      <c r="L20" s="79"/>
      <c r="M20" s="104"/>
      <c r="N20" s="104"/>
      <c r="O20" s="80"/>
      <c r="P20" s="51" t="s">
        <v>312</v>
      </c>
      <c r="Q20" s="9"/>
      <c r="R20" s="703"/>
      <c r="S20" s="9"/>
      <c r="V20" s="777"/>
      <c r="W20" s="322"/>
      <c r="Y20" s="100"/>
      <c r="Z20" s="101"/>
    </row>
    <row r="21" spans="1:26" ht="51" customHeight="1" thickBot="1">
      <c r="A21" s="721"/>
      <c r="B21" s="242" t="s">
        <v>295</v>
      </c>
      <c r="C21" s="18"/>
      <c r="D21" s="591"/>
      <c r="E21" s="102"/>
      <c r="F21" s="79"/>
      <c r="G21" s="79"/>
      <c r="H21" s="79"/>
      <c r="I21" s="79"/>
      <c r="J21" s="79"/>
      <c r="K21" s="79"/>
      <c r="L21" s="79"/>
      <c r="M21" s="104"/>
      <c r="N21" s="104"/>
      <c r="O21" s="80"/>
      <c r="P21" s="51" t="s">
        <v>312</v>
      </c>
      <c r="Q21" s="9"/>
      <c r="R21" s="703"/>
      <c r="S21" s="9"/>
      <c r="V21" s="777"/>
      <c r="W21" s="322"/>
      <c r="Y21" s="100"/>
      <c r="Z21" s="101"/>
    </row>
    <row r="22" spans="1:26" ht="46.5" customHeight="1" thickBot="1">
      <c r="A22" s="722"/>
      <c r="B22" s="242" t="s">
        <v>296</v>
      </c>
      <c r="C22" s="18"/>
      <c r="D22" s="591"/>
      <c r="E22" s="102"/>
      <c r="F22" s="79"/>
      <c r="G22" s="79"/>
      <c r="H22" s="79"/>
      <c r="I22" s="79"/>
      <c r="J22" s="79"/>
      <c r="K22" s="79"/>
      <c r="L22" s="79"/>
      <c r="M22" s="104"/>
      <c r="N22" s="104"/>
      <c r="O22" s="80"/>
      <c r="P22" s="51" t="s">
        <v>312</v>
      </c>
      <c r="Q22" s="9"/>
      <c r="R22" s="704"/>
      <c r="S22" s="9"/>
      <c r="V22" s="777"/>
      <c r="W22" s="322"/>
      <c r="Y22" s="100"/>
      <c r="Z22" s="101"/>
    </row>
    <row r="23" spans="1:26" ht="39.75" customHeight="1" thickBot="1">
      <c r="A23" s="700" t="s">
        <v>203</v>
      </c>
      <c r="B23" s="701"/>
      <c r="C23" s="593"/>
      <c r="D23" s="591"/>
      <c r="E23" s="102"/>
      <c r="F23" s="79"/>
      <c r="G23" s="79"/>
      <c r="H23" s="79"/>
      <c r="I23" s="79"/>
      <c r="J23" s="79"/>
      <c r="K23" s="79"/>
      <c r="L23" s="79"/>
      <c r="M23" s="104"/>
      <c r="N23" s="104"/>
      <c r="O23" s="80"/>
      <c r="P23" s="51" t="s">
        <v>312</v>
      </c>
      <c r="Q23" s="9"/>
      <c r="R23" s="9"/>
      <c r="S23" s="9"/>
      <c r="T23"/>
      <c r="V23" s="777"/>
      <c r="W23" s="322"/>
      <c r="Y23" s="100"/>
      <c r="Z23" s="101"/>
    </row>
    <row r="24" spans="1:26" ht="39.75" customHeight="1" thickBot="1">
      <c r="A24" s="700" t="s">
        <v>307</v>
      </c>
      <c r="B24" s="701"/>
      <c r="C24" s="593"/>
      <c r="D24" s="591"/>
      <c r="E24" s="102"/>
      <c r="F24" s="79"/>
      <c r="G24" s="79"/>
      <c r="H24" s="79"/>
      <c r="I24" s="79"/>
      <c r="J24" s="79"/>
      <c r="K24" s="79"/>
      <c r="L24" s="79"/>
      <c r="M24" s="104"/>
      <c r="N24" s="104"/>
      <c r="O24" s="80"/>
      <c r="P24" s="426" t="s">
        <v>312</v>
      </c>
      <c r="Q24" s="9"/>
      <c r="R24" s="9"/>
      <c r="S24" s="9"/>
      <c r="T24"/>
      <c r="U24"/>
      <c r="V24" s="777"/>
      <c r="W24" s="323"/>
      <c r="X24" s="101"/>
    </row>
    <row r="25" spans="1:26" ht="39.75" customHeight="1" thickBot="1">
      <c r="A25" s="698" t="s">
        <v>205</v>
      </c>
      <c r="B25" s="699"/>
      <c r="C25" s="396"/>
      <c r="D25" s="599"/>
      <c r="E25" s="106"/>
      <c r="F25" s="106"/>
      <c r="G25" s="106"/>
      <c r="H25" s="106"/>
      <c r="I25" s="106"/>
      <c r="J25" s="106"/>
      <c r="K25" s="106"/>
      <c r="L25" s="106"/>
      <c r="M25" s="106"/>
      <c r="N25" s="106"/>
      <c r="O25" s="424"/>
      <c r="P25" s="395"/>
      <c r="Q25" s="9"/>
      <c r="R25" s="9"/>
      <c r="S25" s="9"/>
      <c r="T25" s="100"/>
      <c r="U25" s="100"/>
      <c r="V25" s="777"/>
      <c r="W25" s="323"/>
      <c r="X25" s="101"/>
    </row>
    <row r="26" spans="1:26" ht="13.5" customHeight="1" thickBot="1">
      <c r="A26" s="273"/>
      <c r="C26" s="609"/>
      <c r="G26"/>
      <c r="H26"/>
      <c r="I26"/>
      <c r="J26"/>
      <c r="K26"/>
      <c r="L26"/>
      <c r="M26"/>
      <c r="N26" s="187"/>
      <c r="O26" s="187"/>
      <c r="P26"/>
      <c r="Q26"/>
      <c r="R26"/>
      <c r="S26"/>
      <c r="T26"/>
      <c r="U26"/>
      <c r="V26" s="777"/>
      <c r="W26" s="277"/>
    </row>
    <row r="27" spans="1:26" ht="27" customHeight="1" thickTop="1" thickBot="1">
      <c r="A27" s="757" t="s">
        <v>297</v>
      </c>
      <c r="B27" s="1043"/>
      <c r="C27" s="606"/>
      <c r="D27" s="602"/>
      <c r="E27" s="38"/>
      <c r="F27" s="410"/>
      <c r="G27" s="410"/>
      <c r="H27" s="410"/>
      <c r="I27" s="410"/>
      <c r="J27" s="417"/>
      <c r="K27" s="417"/>
      <c r="L27" s="417"/>
      <c r="M27" s="417"/>
      <c r="N27" s="410"/>
      <c r="O27" s="428"/>
      <c r="P27" s="420" t="s">
        <v>298</v>
      </c>
      <c r="Q27" s="10"/>
      <c r="R27" s="788" t="s">
        <v>299</v>
      </c>
      <c r="S27" s="10"/>
      <c r="T27"/>
      <c r="U27"/>
      <c r="V27" s="777"/>
      <c r="W27" s="277"/>
      <c r="X27" s="105"/>
    </row>
    <row r="28" spans="1:26" ht="30.6" customHeight="1" thickBot="1">
      <c r="A28" s="758" t="s">
        <v>300</v>
      </c>
      <c r="B28" s="759"/>
      <c r="C28" s="593"/>
      <c r="D28" s="603"/>
      <c r="E28" s="34"/>
      <c r="F28" s="427"/>
      <c r="G28" s="427"/>
      <c r="H28" s="427"/>
      <c r="I28" s="427"/>
      <c r="J28" s="418"/>
      <c r="K28" s="418"/>
      <c r="L28" s="418"/>
      <c r="M28" s="418"/>
      <c r="N28" s="427"/>
      <c r="O28" s="429"/>
      <c r="P28" s="420" t="s">
        <v>298</v>
      </c>
      <c r="Q28" s="10"/>
      <c r="R28" s="703"/>
      <c r="S28" s="10"/>
      <c r="T28"/>
      <c r="U28"/>
      <c r="V28" s="777"/>
      <c r="W28" s="277"/>
    </row>
    <row r="29" spans="1:26" ht="55.5" customHeight="1" thickBot="1">
      <c r="A29" s="760" t="s">
        <v>301</v>
      </c>
      <c r="B29" s="761"/>
      <c r="C29" s="608"/>
      <c r="D29" s="604"/>
      <c r="E29" s="36"/>
      <c r="F29" s="411"/>
      <c r="G29" s="411"/>
      <c r="H29" s="411"/>
      <c r="I29" s="411"/>
      <c r="J29" s="411"/>
      <c r="K29" s="411"/>
      <c r="L29" s="411"/>
      <c r="M29" s="411"/>
      <c r="N29" s="411"/>
      <c r="O29" s="421"/>
      <c r="P29" s="420" t="s">
        <v>298</v>
      </c>
      <c r="Q29" s="10"/>
      <c r="R29" s="704"/>
      <c r="S29" s="10"/>
      <c r="T29"/>
      <c r="U29"/>
      <c r="V29" s="777"/>
      <c r="W29" s="277"/>
    </row>
    <row r="30" spans="1:26" ht="21" customHeight="1" thickBot="1">
      <c r="A30" s="273"/>
      <c r="B30" s="11"/>
      <c r="C30" s="609"/>
      <c r="D30" s="7"/>
      <c r="E30" s="7"/>
      <c r="F30" s="29"/>
      <c r="G30" s="8"/>
      <c r="H30" s="8"/>
      <c r="I30" s="8"/>
      <c r="J30" s="8"/>
      <c r="K30" s="8"/>
      <c r="L30" s="8"/>
      <c r="M30" s="8"/>
      <c r="N30" s="8"/>
      <c r="O30" s="8"/>
      <c r="P30" s="9"/>
      <c r="Q30" s="9"/>
      <c r="R30" s="9"/>
      <c r="S30" s="9"/>
      <c r="T30"/>
      <c r="U30"/>
      <c r="V30" s="777"/>
      <c r="W30" s="277"/>
    </row>
    <row r="31" spans="1:26" ht="39" customHeight="1" thickTop="1" thickBot="1">
      <c r="A31" s="727" t="s">
        <v>302</v>
      </c>
      <c r="B31" s="800"/>
      <c r="C31" s="613"/>
      <c r="D31" s="771"/>
      <c r="E31" s="771"/>
      <c r="F31" s="771"/>
      <c r="G31" s="771"/>
      <c r="H31" s="771"/>
      <c r="I31" s="771"/>
      <c r="J31" s="771"/>
      <c r="K31" s="771"/>
      <c r="L31" s="771"/>
      <c r="M31" s="771"/>
      <c r="N31" s="771"/>
      <c r="O31" s="772"/>
      <c r="P31" s="395" t="s">
        <v>312</v>
      </c>
      <c r="Q31" s="10"/>
      <c r="R31" s="10"/>
      <c r="S31" s="10"/>
      <c r="T31" s="785" t="s">
        <v>304</v>
      </c>
      <c r="U31"/>
      <c r="V31" s="777"/>
      <c r="W31" s="277"/>
    </row>
    <row r="32" spans="1:26" ht="33.6" customHeight="1" thickBot="1">
      <c r="A32" s="801" t="s">
        <v>318</v>
      </c>
      <c r="B32" s="802"/>
      <c r="C32" s="612"/>
      <c r="D32" s="590"/>
      <c r="E32" s="430"/>
      <c r="F32" s="431"/>
      <c r="G32" s="431"/>
      <c r="H32" s="431"/>
      <c r="I32" s="431"/>
      <c r="J32" s="431"/>
      <c r="K32" s="431"/>
      <c r="L32" s="431"/>
      <c r="M32" s="431"/>
      <c r="N32" s="431"/>
      <c r="O32" s="432"/>
      <c r="P32" s="395" t="s">
        <v>312</v>
      </c>
      <c r="Q32" s="10"/>
      <c r="R32" s="10"/>
      <c r="S32" s="10"/>
      <c r="T32" s="786"/>
      <c r="U32"/>
      <c r="V32" s="777"/>
      <c r="W32" s="277"/>
    </row>
    <row r="33" spans="1:23" ht="40.5" customHeight="1" thickBot="1">
      <c r="A33" s="803" t="s">
        <v>319</v>
      </c>
      <c r="B33" s="804"/>
      <c r="C33" s="593"/>
      <c r="D33" s="591"/>
      <c r="E33" s="19"/>
      <c r="F33" s="79"/>
      <c r="G33" s="79"/>
      <c r="H33" s="79"/>
      <c r="I33" s="79"/>
      <c r="J33" s="79"/>
      <c r="K33" s="79"/>
      <c r="L33" s="79"/>
      <c r="M33" s="79"/>
      <c r="N33" s="79"/>
      <c r="O33" s="80"/>
      <c r="P33" s="395" t="s">
        <v>312</v>
      </c>
      <c r="Q33" s="10"/>
      <c r="R33" s="10"/>
      <c r="S33" s="10"/>
      <c r="T33" s="786"/>
      <c r="U33"/>
      <c r="V33" s="777"/>
      <c r="W33" s="277"/>
    </row>
    <row r="34" spans="1:23" ht="49.5" customHeight="1" thickTop="1" thickBot="1">
      <c r="A34" s="725" t="s">
        <v>195</v>
      </c>
      <c r="B34" s="242" t="s">
        <v>279</v>
      </c>
      <c r="C34" s="18"/>
      <c r="D34" s="591"/>
      <c r="E34" s="102"/>
      <c r="F34" s="79"/>
      <c r="G34" s="79"/>
      <c r="H34" s="79"/>
      <c r="I34" s="79"/>
      <c r="J34" s="79"/>
      <c r="K34" s="79"/>
      <c r="L34" s="79"/>
      <c r="M34" s="104"/>
      <c r="N34" s="104"/>
      <c r="O34" s="80"/>
      <c r="P34" s="395" t="s">
        <v>312</v>
      </c>
      <c r="Q34" s="9"/>
      <c r="R34" s="702" t="s">
        <v>197</v>
      </c>
      <c r="S34" s="10"/>
      <c r="T34" s="786"/>
      <c r="U34"/>
      <c r="V34" s="777"/>
      <c r="W34" s="277"/>
    </row>
    <row r="35" spans="1:23" ht="46.5" customHeight="1" thickBot="1">
      <c r="A35" s="721"/>
      <c r="B35" s="242" t="s">
        <v>281</v>
      </c>
      <c r="C35" s="18"/>
      <c r="D35" s="591"/>
      <c r="E35" s="102"/>
      <c r="F35" s="79"/>
      <c r="G35" s="79"/>
      <c r="H35" s="79"/>
      <c r="I35" s="79"/>
      <c r="J35" s="79"/>
      <c r="K35" s="79"/>
      <c r="L35" s="79"/>
      <c r="M35" s="104"/>
      <c r="N35" s="104"/>
      <c r="O35" s="80"/>
      <c r="P35" s="395" t="s">
        <v>312</v>
      </c>
      <c r="Q35" s="9"/>
      <c r="R35" s="783"/>
      <c r="S35" s="10"/>
      <c r="T35" s="786"/>
      <c r="U35"/>
      <c r="V35" s="777"/>
      <c r="W35" s="277"/>
    </row>
    <row r="36" spans="1:23" ht="49.5" customHeight="1" thickBot="1">
      <c r="A36" s="721"/>
      <c r="B36" s="243" t="s">
        <v>282</v>
      </c>
      <c r="C36" s="18"/>
      <c r="D36" s="591"/>
      <c r="E36" s="102"/>
      <c r="F36" s="79"/>
      <c r="G36" s="79"/>
      <c r="H36" s="79"/>
      <c r="I36" s="79"/>
      <c r="J36" s="79"/>
      <c r="K36" s="79"/>
      <c r="L36" s="79"/>
      <c r="M36" s="104"/>
      <c r="N36" s="104"/>
      <c r="O36" s="80"/>
      <c r="P36" s="395" t="s">
        <v>312</v>
      </c>
      <c r="Q36" s="9"/>
      <c r="R36" s="783"/>
      <c r="S36" s="10"/>
      <c r="T36" s="786"/>
      <c r="U36"/>
      <c r="V36" s="777"/>
      <c r="W36" s="277"/>
    </row>
    <row r="37" spans="1:23" ht="50.25" customHeight="1" thickBot="1">
      <c r="A37" s="721"/>
      <c r="B37" s="242" t="s">
        <v>294</v>
      </c>
      <c r="C37" s="18"/>
      <c r="D37" s="591"/>
      <c r="E37" s="102"/>
      <c r="F37" s="79"/>
      <c r="G37" s="79"/>
      <c r="H37" s="79"/>
      <c r="I37" s="79"/>
      <c r="J37" s="79"/>
      <c r="K37" s="79"/>
      <c r="L37" s="79"/>
      <c r="M37" s="104"/>
      <c r="N37" s="104"/>
      <c r="O37" s="80"/>
      <c r="P37" s="395" t="s">
        <v>312</v>
      </c>
      <c r="Q37" s="9"/>
      <c r="R37" s="783"/>
      <c r="S37" s="10"/>
      <c r="T37" s="786"/>
      <c r="U37"/>
      <c r="V37" s="777"/>
      <c r="W37" s="277"/>
    </row>
    <row r="38" spans="1:23" ht="50.25" customHeight="1" thickBot="1">
      <c r="A38" s="721"/>
      <c r="B38" s="242" t="s">
        <v>295</v>
      </c>
      <c r="C38" s="18"/>
      <c r="D38" s="591"/>
      <c r="E38" s="102"/>
      <c r="F38" s="79"/>
      <c r="G38" s="79"/>
      <c r="H38" s="79"/>
      <c r="I38" s="79"/>
      <c r="J38" s="79"/>
      <c r="K38" s="79"/>
      <c r="L38" s="79"/>
      <c r="M38" s="104"/>
      <c r="N38" s="104"/>
      <c r="O38" s="80"/>
      <c r="P38" s="395" t="s">
        <v>312</v>
      </c>
      <c r="Q38" s="9"/>
      <c r="R38" s="783"/>
      <c r="S38" s="10"/>
      <c r="T38" s="786"/>
      <c r="U38"/>
      <c r="V38" s="777"/>
      <c r="W38" s="277"/>
    </row>
    <row r="39" spans="1:23" ht="45.75" customHeight="1" thickBot="1">
      <c r="A39" s="722"/>
      <c r="B39" s="242" t="s">
        <v>296</v>
      </c>
      <c r="C39" s="18"/>
      <c r="D39" s="591"/>
      <c r="E39" s="102"/>
      <c r="F39" s="79"/>
      <c r="G39" s="79"/>
      <c r="H39" s="79"/>
      <c r="I39" s="79"/>
      <c r="J39" s="79"/>
      <c r="K39" s="79"/>
      <c r="L39" s="79"/>
      <c r="M39" s="104"/>
      <c r="N39" s="104"/>
      <c r="O39" s="80"/>
      <c r="P39" s="395" t="s">
        <v>312</v>
      </c>
      <c r="Q39" s="9"/>
      <c r="R39" s="784"/>
      <c r="S39" s="10"/>
      <c r="T39" s="786"/>
      <c r="U39"/>
      <c r="V39" s="777"/>
      <c r="W39" s="277"/>
    </row>
    <row r="40" spans="1:23" ht="39.75" customHeight="1" thickBot="1">
      <c r="A40" s="700" t="s">
        <v>203</v>
      </c>
      <c r="B40" s="701"/>
      <c r="C40" s="606"/>
      <c r="D40" s="591"/>
      <c r="E40" s="102"/>
      <c r="F40" s="79"/>
      <c r="G40" s="79"/>
      <c r="H40" s="79"/>
      <c r="I40" s="79"/>
      <c r="J40" s="79"/>
      <c r="K40" s="79"/>
      <c r="L40" s="79"/>
      <c r="M40" s="104"/>
      <c r="N40" s="104"/>
      <c r="O40" s="80"/>
      <c r="P40" s="395" t="s">
        <v>312</v>
      </c>
      <c r="Q40" s="9"/>
      <c r="R40" s="9"/>
      <c r="S40" s="10"/>
      <c r="T40" s="786"/>
      <c r="U40"/>
      <c r="V40" s="777"/>
      <c r="W40" s="277"/>
    </row>
    <row r="41" spans="1:23" ht="48.6" customHeight="1" thickBot="1">
      <c r="A41" s="700" t="s">
        <v>307</v>
      </c>
      <c r="B41" s="701"/>
      <c r="C41" s="593"/>
      <c r="D41" s="591"/>
      <c r="E41" s="102"/>
      <c r="F41" s="79"/>
      <c r="G41" s="79"/>
      <c r="H41" s="79"/>
      <c r="I41" s="79"/>
      <c r="J41" s="79"/>
      <c r="K41" s="79"/>
      <c r="L41" s="79"/>
      <c r="M41" s="104"/>
      <c r="N41" s="104"/>
      <c r="O41" s="80"/>
      <c r="P41" s="395" t="s">
        <v>312</v>
      </c>
      <c r="Q41" s="9"/>
      <c r="R41" s="9"/>
      <c r="S41" s="344"/>
      <c r="T41" s="786"/>
      <c r="U41"/>
      <c r="V41" s="777"/>
      <c r="W41" s="277"/>
    </row>
    <row r="42" spans="1:23" ht="40.5" customHeight="1" thickBot="1">
      <c r="A42" s="698" t="s">
        <v>205</v>
      </c>
      <c r="B42" s="699"/>
      <c r="C42" s="607"/>
      <c r="D42" s="106"/>
      <c r="E42" s="106"/>
      <c r="F42" s="106"/>
      <c r="G42" s="106"/>
      <c r="H42" s="106"/>
      <c r="I42" s="106"/>
      <c r="J42" s="106"/>
      <c r="K42" s="106"/>
      <c r="L42" s="106"/>
      <c r="M42" s="106"/>
      <c r="N42" s="106"/>
      <c r="O42" s="424"/>
      <c r="P42" s="395"/>
      <c r="Q42" s="9"/>
      <c r="R42" s="9"/>
      <c r="T42" s="787"/>
      <c r="V42" s="778"/>
      <c r="W42" s="277"/>
    </row>
    <row r="43" spans="1:23" ht="12.95" thickBot="1">
      <c r="A43" s="273"/>
      <c r="W43" s="277"/>
    </row>
    <row r="44" spans="1:23" ht="12.95" thickBot="1">
      <c r="A44" s="333"/>
      <c r="B44" t="s">
        <v>168</v>
      </c>
      <c r="W44" s="277"/>
    </row>
    <row r="45" spans="1:23" ht="12.95" thickBot="1">
      <c r="A45" s="334"/>
      <c r="B45" t="s">
        <v>208</v>
      </c>
      <c r="W45" s="277"/>
    </row>
    <row r="46" spans="1:23" ht="13.5" thickBot="1">
      <c r="A46" s="409"/>
      <c r="B46" s="187" t="s">
        <v>308</v>
      </c>
      <c r="C46" s="187"/>
      <c r="W46" s="277"/>
    </row>
    <row r="47" spans="1:23">
      <c r="A47" s="273"/>
      <c r="W47" s="277"/>
    </row>
    <row r="48" spans="1:23" ht="12.95">
      <c r="A48" s="345" t="s">
        <v>209</v>
      </c>
      <c r="B48" s="187" t="s">
        <v>210</v>
      </c>
      <c r="C48" s="187"/>
      <c r="W48" s="277"/>
    </row>
    <row r="49" spans="1:26" ht="12.95">
      <c r="A49" s="345" t="s">
        <v>211</v>
      </c>
      <c r="B49" s="187" t="s">
        <v>212</v>
      </c>
      <c r="C49" s="187"/>
      <c r="W49" s="277"/>
    </row>
    <row r="50" spans="1:26" ht="12.75" customHeight="1">
      <c r="A50" s="345" t="s">
        <v>213</v>
      </c>
      <c r="B50" s="187" t="s">
        <v>214</v>
      </c>
      <c r="C50" s="187"/>
      <c r="D50" s="187"/>
      <c r="E50" s="187"/>
      <c r="F50" s="187"/>
      <c r="G50" s="187"/>
      <c r="H50" s="187"/>
      <c r="I50" s="187"/>
      <c r="J50" s="187"/>
      <c r="K50" s="187"/>
      <c r="L50" s="187"/>
      <c r="M50" s="187"/>
      <c r="N50" s="187"/>
      <c r="O50" s="187"/>
      <c r="P50" s="187"/>
      <c r="Q50" s="187"/>
      <c r="R50" s="187"/>
      <c r="S50" s="187"/>
      <c r="T50" s="187"/>
      <c r="U50" s="187"/>
      <c r="V50" s="187"/>
      <c r="W50" s="335"/>
      <c r="X50" s="187"/>
      <c r="Y50" s="187"/>
      <c r="Z50" s="187"/>
    </row>
    <row r="51" spans="1:26" ht="18" customHeight="1">
      <c r="A51" s="345" t="s">
        <v>215</v>
      </c>
      <c r="B51" s="187" t="s">
        <v>216</v>
      </c>
      <c r="C51" s="187"/>
      <c r="D51" s="187"/>
      <c r="E51" s="187"/>
      <c r="F51" s="187"/>
      <c r="G51" s="187"/>
      <c r="H51" s="187"/>
      <c r="I51" s="187"/>
      <c r="J51" s="187"/>
      <c r="K51" s="187"/>
      <c r="T51"/>
      <c r="U51"/>
      <c r="V51"/>
      <c r="W51" s="277"/>
    </row>
    <row r="52" spans="1:26" ht="12.95" thickBot="1">
      <c r="A52" s="301"/>
      <c r="B52" s="301"/>
      <c r="C52" s="301"/>
      <c r="D52" s="301"/>
      <c r="E52" s="301"/>
      <c r="F52" s="301"/>
      <c r="G52" s="327"/>
      <c r="H52" s="327"/>
      <c r="I52" s="327"/>
      <c r="J52" s="327"/>
      <c r="K52" s="327"/>
      <c r="L52" s="327"/>
      <c r="M52" s="327"/>
      <c r="N52" s="327"/>
      <c r="O52" s="327"/>
      <c r="P52" s="327"/>
      <c r="Q52" s="327"/>
      <c r="R52" s="327"/>
      <c r="S52" s="327"/>
      <c r="T52" s="301"/>
      <c r="U52" s="301"/>
      <c r="V52" s="301"/>
      <c r="W52" s="312"/>
    </row>
    <row r="53" spans="1:26">
      <c r="T53"/>
      <c r="U53"/>
      <c r="V53"/>
    </row>
    <row r="54" spans="1:26" hidden="1">
      <c r="A54" s="345"/>
      <c r="B54" s="187"/>
      <c r="C54" t="s">
        <v>217</v>
      </c>
      <c r="T54"/>
      <c r="U54"/>
      <c r="V54"/>
    </row>
    <row r="55" spans="1:26" hidden="1">
      <c r="A55" s="345"/>
      <c r="B55" s="187"/>
      <c r="C55" t="s">
        <v>218</v>
      </c>
      <c r="T55"/>
      <c r="U55"/>
      <c r="V55"/>
    </row>
    <row r="56" spans="1:26" hidden="1">
      <c r="A56" s="345"/>
      <c r="B56" s="187"/>
      <c r="C56" t="s">
        <v>219</v>
      </c>
      <c r="T56"/>
      <c r="U56"/>
      <c r="V56"/>
    </row>
    <row r="57" spans="1:26" hidden="1">
      <c r="A57" s="345"/>
      <c r="B57" s="187"/>
      <c r="C57" t="s">
        <v>220</v>
      </c>
    </row>
    <row r="58" spans="1:26" hidden="1">
      <c r="C58" t="s">
        <v>221</v>
      </c>
    </row>
    <row r="59" spans="1:26" hidden="1">
      <c r="C59" t="s">
        <v>222</v>
      </c>
    </row>
    <row r="60" spans="1:26" hidden="1">
      <c r="C60" t="s">
        <v>223</v>
      </c>
    </row>
    <row r="61" spans="1:26" hidden="1">
      <c r="C61" t="s">
        <v>224</v>
      </c>
    </row>
    <row r="62" spans="1:26" hidden="1">
      <c r="C62" t="s">
        <v>225</v>
      </c>
    </row>
    <row r="63" spans="1:26" hidden="1">
      <c r="C63" t="s">
        <v>226</v>
      </c>
    </row>
    <row r="64" spans="1:26" hidden="1">
      <c r="C64" t="s">
        <v>227</v>
      </c>
    </row>
    <row r="65" spans="3:3" hidden="1">
      <c r="C65" t="s">
        <v>228</v>
      </c>
    </row>
    <row r="66" spans="3:3" hidden="1">
      <c r="C66" s="187" t="s">
        <v>229</v>
      </c>
    </row>
  </sheetData>
  <mergeCells count="36">
    <mergeCell ref="J2:O2"/>
    <mergeCell ref="A40:B40"/>
    <mergeCell ref="A17:A22"/>
    <mergeCell ref="A23:B23"/>
    <mergeCell ref="A34:A39"/>
    <mergeCell ref="A3:B3"/>
    <mergeCell ref="A5:B5"/>
    <mergeCell ref="A24:B24"/>
    <mergeCell ref="A7:P7"/>
    <mergeCell ref="K5:P5"/>
    <mergeCell ref="A31:B31"/>
    <mergeCell ref="A27:B27"/>
    <mergeCell ref="A28:B28"/>
    <mergeCell ref="A29:B29"/>
    <mergeCell ref="A32:B32"/>
    <mergeCell ref="A33:B33"/>
    <mergeCell ref="A9:B10"/>
    <mergeCell ref="A25:B25"/>
    <mergeCell ref="R34:R39"/>
    <mergeCell ref="T31:T42"/>
    <mergeCell ref="R17:R22"/>
    <mergeCell ref="R27:R29"/>
    <mergeCell ref="D12:O12"/>
    <mergeCell ref="A42:B42"/>
    <mergeCell ref="A16:B16"/>
    <mergeCell ref="D31:O31"/>
    <mergeCell ref="A41:B41"/>
    <mergeCell ref="A12:B12"/>
    <mergeCell ref="A13:B13"/>
    <mergeCell ref="A14:B14"/>
    <mergeCell ref="A15:B15"/>
    <mergeCell ref="C3:H3"/>
    <mergeCell ref="C5:H5"/>
    <mergeCell ref="C9:C10"/>
    <mergeCell ref="V12:V42"/>
    <mergeCell ref="P9:P10"/>
  </mergeCells>
  <phoneticPr fontId="0" type="noConversion"/>
  <dataValidations disablePrompts="1" count="1">
    <dataValidation type="list" allowBlank="1" showInputMessage="1" showErrorMessage="1" sqref="C34:C39 C17:C22" xr:uid="{DF4B04B9-06E9-411C-B882-28094347D492}">
      <formula1>$C$54:$C$66</formula1>
    </dataValidation>
  </dataValidations>
  <pageMargins left="0.74803149606299213" right="0.74803149606299213" top="0.98425196850393704" bottom="0.98425196850393704" header="0.51181102362204722" footer="0.51181102362204722"/>
  <pageSetup paperSize="8" scale="48" orientation="landscape" cellComments="asDisplayed" r:id="rId1"/>
  <headerFooter alignWithMargins="0">
    <oddHeader>&amp;C&amp;A</oddHeader>
    <oddFooter>&amp;F</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7A68A-EAE0-41F7-89C5-79CF18318E1C}">
  <sheetPr codeName="Sheet21"/>
  <dimension ref="A1:DP75"/>
  <sheetViews>
    <sheetView showGridLines="0" zoomScaleNormal="100" workbookViewId="0">
      <selection activeCell="F19" sqref="F19"/>
    </sheetView>
  </sheetViews>
  <sheetFormatPr defaultRowHeight="12.6"/>
  <cols>
    <col min="1" max="1" width="1.5703125" customWidth="1"/>
    <col min="2" max="2" width="14.140625" customWidth="1"/>
    <col min="3" max="4" width="2.7109375" customWidth="1"/>
    <col min="5" max="5" width="4.28515625" customWidth="1"/>
    <col min="6" max="6" width="2.7109375" customWidth="1"/>
    <col min="7" max="7" width="3.5703125" customWidth="1"/>
    <col min="8" max="21" width="1.5703125" customWidth="1"/>
    <col min="22" max="22" width="2.42578125" customWidth="1"/>
    <col min="23" max="109" width="1.5703125" customWidth="1"/>
    <col min="110" max="112" width="9.28515625" hidden="1" customWidth="1"/>
    <col min="113" max="113" width="9.42578125" customWidth="1"/>
  </cols>
  <sheetData>
    <row r="1" spans="1:120" ht="19.5" customHeight="1" thickBot="1">
      <c r="B1" s="212"/>
      <c r="C1" s="212"/>
      <c r="D1" s="212"/>
      <c r="E1" s="212"/>
      <c r="F1" s="212"/>
      <c r="G1" s="212"/>
      <c r="H1" s="212"/>
      <c r="I1" s="212"/>
      <c r="J1" s="212"/>
      <c r="K1" s="212"/>
      <c r="L1" s="212"/>
      <c r="M1" s="212"/>
      <c r="N1" s="212"/>
      <c r="P1" s="212"/>
      <c r="Q1" s="2"/>
      <c r="DI1" s="415" t="s">
        <v>320</v>
      </c>
      <c r="DJ1" s="383"/>
      <c r="DK1" s="383"/>
      <c r="DL1" s="383"/>
      <c r="DM1" s="383"/>
      <c r="DN1" s="383"/>
      <c r="DO1" s="383"/>
      <c r="DP1" s="383"/>
    </row>
    <row r="2" spans="1:120" ht="31.5" customHeight="1" thickBot="1">
      <c r="A2" s="316"/>
      <c r="B2" s="317"/>
      <c r="C2" s="317"/>
      <c r="D2" s="317"/>
      <c r="E2" s="317"/>
      <c r="F2" s="317"/>
      <c r="G2" s="317"/>
      <c r="H2" s="317"/>
      <c r="I2" s="317"/>
      <c r="J2" s="317"/>
      <c r="K2" s="317"/>
      <c r="L2" s="317"/>
      <c r="M2" s="317"/>
      <c r="N2" s="317"/>
      <c r="O2" s="318"/>
      <c r="P2" s="317"/>
      <c r="Q2" s="318"/>
      <c r="R2" s="296"/>
      <c r="S2" s="296"/>
      <c r="T2" s="296"/>
      <c r="U2" s="296"/>
      <c r="V2" s="296"/>
      <c r="W2" s="296"/>
      <c r="X2" s="820" t="s">
        <v>270</v>
      </c>
      <c r="Y2" s="821"/>
      <c r="Z2" s="821"/>
      <c r="AA2" s="821"/>
      <c r="AB2" s="821"/>
      <c r="AC2" s="821"/>
      <c r="AD2" s="821"/>
      <c r="AE2" s="821"/>
      <c r="AF2" s="821"/>
      <c r="AG2" s="821"/>
      <c r="AH2" s="821"/>
      <c r="AI2" s="821"/>
      <c r="AJ2" s="821"/>
      <c r="AK2" s="821"/>
      <c r="AL2" s="821"/>
      <c r="AM2" s="821"/>
      <c r="AN2" s="821"/>
      <c r="AO2" s="821"/>
      <c r="AP2" s="821"/>
      <c r="AQ2" s="821"/>
      <c r="AR2" s="821"/>
      <c r="AS2" s="821"/>
      <c r="AT2" s="821"/>
      <c r="AU2" s="821"/>
      <c r="AV2" s="821"/>
      <c r="AW2" s="821"/>
      <c r="AX2" s="821"/>
      <c r="AY2" s="821"/>
      <c r="AZ2" s="821"/>
      <c r="BA2" s="821"/>
      <c r="BB2" s="821"/>
      <c r="BC2" s="821"/>
      <c r="BD2" s="821"/>
      <c r="BE2" s="821"/>
      <c r="BF2" s="821"/>
      <c r="BG2" s="821"/>
      <c r="BH2" s="821"/>
      <c r="BI2" s="822"/>
      <c r="BJ2" s="296"/>
      <c r="BK2" s="296"/>
      <c r="BL2" s="296"/>
      <c r="BM2" s="296"/>
      <c r="BN2" s="296"/>
      <c r="BO2" s="296"/>
      <c r="BP2" s="296"/>
      <c r="BQ2" s="296"/>
      <c r="BR2" s="296"/>
      <c r="BS2" s="296"/>
      <c r="BT2" s="296"/>
      <c r="BU2" s="296"/>
      <c r="BV2" s="296"/>
      <c r="BW2" s="296"/>
      <c r="BX2" s="296"/>
      <c r="BY2" s="296"/>
      <c r="BZ2" s="296"/>
      <c r="CA2" s="296"/>
      <c r="CB2" s="296"/>
      <c r="CC2" s="296"/>
      <c r="CD2" s="296"/>
      <c r="CE2" s="296"/>
      <c r="CF2" s="296"/>
      <c r="CG2" s="296"/>
      <c r="CH2" s="296"/>
      <c r="CI2" s="296"/>
      <c r="CJ2" s="296"/>
      <c r="CK2" s="296"/>
      <c r="CL2" s="296"/>
      <c r="CM2" s="296"/>
      <c r="CN2" s="296"/>
      <c r="CO2" s="296"/>
      <c r="CP2" s="296"/>
      <c r="CQ2" s="296"/>
      <c r="CR2" s="296"/>
      <c r="CS2" s="296"/>
      <c r="CT2" s="296"/>
      <c r="CU2" s="296"/>
      <c r="CV2" s="296"/>
      <c r="CW2" s="296"/>
      <c r="CX2" s="390"/>
      <c r="CY2" s="823" t="s">
        <v>259</v>
      </c>
      <c r="CZ2" s="824"/>
      <c r="DA2" s="824"/>
      <c r="DB2" s="824"/>
      <c r="DC2" s="824"/>
      <c r="DD2" s="824"/>
      <c r="DE2" s="825"/>
      <c r="DF2" s="296"/>
      <c r="DG2" s="296"/>
      <c r="DH2" s="296"/>
      <c r="DI2" s="440" t="s">
        <v>321</v>
      </c>
    </row>
    <row r="3" spans="1:120" s="5" customFormat="1" ht="22.5" customHeight="1" thickBot="1">
      <c r="A3" s="320"/>
      <c r="B3" s="826" t="s">
        <v>71</v>
      </c>
      <c r="C3" s="827"/>
      <c r="D3" s="827"/>
      <c r="E3" s="827"/>
      <c r="F3" s="827"/>
      <c r="G3" s="828"/>
      <c r="H3" s="829"/>
      <c r="I3" s="829"/>
      <c r="J3" s="829"/>
      <c r="K3" s="829"/>
      <c r="L3" s="829"/>
      <c r="M3" s="829"/>
      <c r="N3" s="829"/>
      <c r="O3" s="829"/>
      <c r="P3" s="829"/>
      <c r="Q3" s="829"/>
      <c r="R3" s="829"/>
      <c r="S3" s="829"/>
      <c r="T3" s="829"/>
      <c r="U3" s="830"/>
      <c r="DI3" s="391"/>
    </row>
    <row r="4" spans="1:120" s="5" customFormat="1" ht="8.25" customHeight="1" thickBot="1">
      <c r="A4" s="320"/>
      <c r="B4" s="346"/>
      <c r="C4" s="346"/>
      <c r="D4" s="346"/>
      <c r="E4" s="213"/>
      <c r="F4" s="213"/>
      <c r="G4" s="213"/>
      <c r="DI4" s="319"/>
    </row>
    <row r="5" spans="1:120" s="5" customFormat="1" ht="20.45" customHeight="1" thickBot="1">
      <c r="A5" s="321"/>
      <c r="B5" s="826" t="s">
        <v>172</v>
      </c>
      <c r="C5" s="827"/>
      <c r="D5" s="827"/>
      <c r="E5" s="827"/>
      <c r="F5" s="827"/>
      <c r="G5" s="827"/>
      <c r="H5" s="1045"/>
      <c r="I5" s="1046"/>
      <c r="J5" s="1046"/>
      <c r="K5" s="1046"/>
      <c r="L5" s="1046"/>
      <c r="M5" s="1046"/>
      <c r="N5" s="1046"/>
      <c r="O5" s="1046"/>
      <c r="P5" s="1046"/>
      <c r="Q5" s="1046"/>
      <c r="R5" s="1046"/>
      <c r="S5" s="1046"/>
      <c r="T5" s="1046"/>
      <c r="U5" s="1047"/>
      <c r="DI5" s="319"/>
    </row>
    <row r="6" spans="1:120" ht="20.25" customHeight="1" thickBot="1">
      <c r="A6" s="273"/>
      <c r="B6" s="154"/>
      <c r="DI6" s="277"/>
    </row>
    <row r="7" spans="1:120" ht="17.100000000000001" customHeight="1" thickBot="1">
      <c r="A7" s="273"/>
      <c r="B7" s="805" t="s">
        <v>322</v>
      </c>
      <c r="C7" s="806"/>
      <c r="D7" s="806"/>
      <c r="E7" s="806"/>
      <c r="F7" s="806"/>
      <c r="G7" s="806"/>
      <c r="H7" s="806"/>
      <c r="I7" s="806"/>
      <c r="J7" s="806"/>
      <c r="K7" s="806"/>
      <c r="L7" s="806"/>
      <c r="M7" s="806"/>
      <c r="N7" s="806"/>
      <c r="O7" s="806"/>
      <c r="P7" s="806"/>
      <c r="Q7" s="806"/>
      <c r="R7" s="806"/>
      <c r="S7" s="806"/>
      <c r="T7" s="806"/>
      <c r="U7" s="806"/>
      <c r="V7" s="806"/>
      <c r="W7" s="806"/>
      <c r="X7" s="806"/>
      <c r="Y7" s="806"/>
      <c r="Z7" s="806"/>
      <c r="AA7" s="806"/>
      <c r="AB7" s="806"/>
      <c r="AC7" s="806"/>
      <c r="AD7" s="806"/>
      <c r="AE7" s="806"/>
      <c r="AF7" s="806"/>
      <c r="AG7" s="806"/>
      <c r="AH7" s="806"/>
      <c r="AI7" s="806"/>
      <c r="AJ7" s="806"/>
      <c r="AK7" s="806"/>
      <c r="AL7" s="806"/>
      <c r="AM7" s="806"/>
      <c r="AN7" s="806"/>
      <c r="AO7" s="806"/>
      <c r="AP7" s="806"/>
      <c r="AQ7" s="806"/>
      <c r="AR7" s="806"/>
      <c r="AS7" s="806"/>
      <c r="AT7" s="806"/>
      <c r="AU7" s="806"/>
      <c r="AV7" s="806"/>
      <c r="AW7" s="806"/>
      <c r="AX7" s="806"/>
      <c r="AY7" s="806"/>
      <c r="AZ7" s="806"/>
      <c r="BA7" s="806"/>
      <c r="BB7" s="806"/>
      <c r="BC7" s="806"/>
      <c r="BD7" s="806"/>
      <c r="BE7" s="806"/>
      <c r="BF7" s="806"/>
      <c r="BG7" s="806"/>
      <c r="BH7" s="806"/>
      <c r="BI7" s="806"/>
      <c r="BJ7" s="806"/>
      <c r="BK7" s="806"/>
      <c r="BL7" s="806"/>
      <c r="BM7" s="806"/>
      <c r="BN7" s="806"/>
      <c r="BO7" s="806"/>
      <c r="BP7" s="806"/>
      <c r="BQ7" s="806"/>
      <c r="BR7" s="806"/>
      <c r="BS7" s="806"/>
      <c r="BT7" s="806"/>
      <c r="BU7" s="806"/>
      <c r="BV7" s="806"/>
      <c r="BW7" s="806"/>
      <c r="BX7" s="806"/>
      <c r="BY7" s="806"/>
      <c r="BZ7" s="806"/>
      <c r="CA7" s="806"/>
      <c r="CB7" s="806"/>
      <c r="CC7" s="806"/>
      <c r="CD7" s="806"/>
      <c r="CE7" s="806"/>
      <c r="CF7" s="806"/>
      <c r="CG7" s="806"/>
      <c r="CH7" s="806"/>
      <c r="CI7" s="806"/>
      <c r="CJ7" s="806"/>
      <c r="CK7" s="806"/>
      <c r="CL7" s="806"/>
      <c r="CM7" s="806"/>
      <c r="CN7" s="806"/>
      <c r="CO7" s="806"/>
      <c r="CP7" s="806"/>
      <c r="CQ7" s="806"/>
      <c r="CR7" s="806"/>
      <c r="CS7" s="806"/>
      <c r="CT7" s="806"/>
      <c r="CU7" s="806"/>
      <c r="CV7" s="806"/>
      <c r="CW7" s="806"/>
      <c r="CX7" s="806"/>
      <c r="CY7" s="806"/>
      <c r="CZ7" s="806"/>
      <c r="DA7" s="806"/>
      <c r="DB7" s="806"/>
      <c r="DC7" s="806"/>
      <c r="DD7" s="806"/>
      <c r="DE7" s="807"/>
      <c r="DI7" s="277"/>
    </row>
    <row r="8" spans="1:120" ht="13.5" thickBot="1">
      <c r="A8" s="273"/>
      <c r="B8" s="154"/>
      <c r="DI8" s="277"/>
    </row>
    <row r="9" spans="1:120" s="504" customFormat="1" ht="10.5" hidden="1" thickBot="1">
      <c r="A9" s="503"/>
      <c r="G9" s="146" t="s">
        <v>323</v>
      </c>
      <c r="H9" s="146">
        <v>1</v>
      </c>
      <c r="I9" s="146">
        <v>2</v>
      </c>
      <c r="J9" s="146">
        <v>3</v>
      </c>
      <c r="K9" s="146">
        <v>4</v>
      </c>
      <c r="L9" s="146">
        <v>5</v>
      </c>
      <c r="M9" s="146">
        <v>6</v>
      </c>
      <c r="N9" s="146">
        <v>7</v>
      </c>
      <c r="O9" s="146">
        <v>8</v>
      </c>
      <c r="P9" s="146">
        <v>9</v>
      </c>
      <c r="Q9" s="146">
        <v>10</v>
      </c>
      <c r="R9" s="146">
        <v>11</v>
      </c>
      <c r="S9" s="146">
        <v>12</v>
      </c>
      <c r="T9" s="146">
        <v>13</v>
      </c>
      <c r="U9" s="146">
        <v>14</v>
      </c>
      <c r="V9" s="146">
        <v>15</v>
      </c>
      <c r="W9" s="146">
        <v>16</v>
      </c>
      <c r="X9" s="146">
        <v>17</v>
      </c>
      <c r="Y9" s="146">
        <v>18</v>
      </c>
      <c r="Z9" s="146">
        <v>19</v>
      </c>
      <c r="AA9" s="146">
        <v>20</v>
      </c>
      <c r="AB9" s="146">
        <v>21</v>
      </c>
      <c r="AC9" s="146">
        <v>22</v>
      </c>
      <c r="AD9" s="146">
        <v>23</v>
      </c>
      <c r="AE9" s="146">
        <v>24</v>
      </c>
      <c r="AF9" s="146">
        <v>25</v>
      </c>
      <c r="AG9" s="146">
        <v>26</v>
      </c>
      <c r="AH9" s="146">
        <v>27</v>
      </c>
      <c r="AI9" s="146">
        <v>28</v>
      </c>
      <c r="AJ9" s="146">
        <v>29</v>
      </c>
      <c r="AK9" s="146">
        <v>30</v>
      </c>
      <c r="AL9" s="146">
        <v>31</v>
      </c>
      <c r="AM9" s="146">
        <v>32</v>
      </c>
      <c r="AN9" s="146">
        <v>33</v>
      </c>
      <c r="AO9" s="146">
        <v>34</v>
      </c>
      <c r="AP9" s="146">
        <v>1</v>
      </c>
      <c r="AQ9" s="146">
        <v>2</v>
      </c>
      <c r="AR9" s="146">
        <v>3</v>
      </c>
      <c r="AS9" s="146">
        <v>4</v>
      </c>
      <c r="AT9" s="146">
        <v>5</v>
      </c>
      <c r="AU9" s="146">
        <v>6</v>
      </c>
      <c r="AV9" s="146">
        <v>7</v>
      </c>
      <c r="AW9" s="146">
        <v>8</v>
      </c>
      <c r="AX9" s="146">
        <v>9</v>
      </c>
      <c r="AY9" s="146">
        <v>10</v>
      </c>
      <c r="AZ9" s="146">
        <v>11</v>
      </c>
      <c r="BA9" s="146">
        <v>12</v>
      </c>
      <c r="BB9" s="146">
        <v>13</v>
      </c>
      <c r="BC9" s="146">
        <v>14</v>
      </c>
      <c r="BD9" s="146">
        <v>15</v>
      </c>
      <c r="BE9" s="146">
        <v>16</v>
      </c>
      <c r="BF9" s="146">
        <v>17</v>
      </c>
      <c r="BG9" s="146">
        <v>18</v>
      </c>
      <c r="BH9" s="146">
        <v>19</v>
      </c>
      <c r="BI9" s="146">
        <v>20</v>
      </c>
      <c r="BJ9" s="146">
        <v>21</v>
      </c>
      <c r="BK9" s="146">
        <v>22</v>
      </c>
      <c r="BL9" s="146">
        <v>23</v>
      </c>
      <c r="BM9" s="146">
        <v>24</v>
      </c>
      <c r="BN9" s="146">
        <v>25</v>
      </c>
      <c r="BO9" s="146">
        <v>26</v>
      </c>
      <c r="BP9" s="146">
        <v>27</v>
      </c>
      <c r="BQ9" s="146">
        <v>28</v>
      </c>
      <c r="BR9" s="146">
        <v>29</v>
      </c>
      <c r="BS9" s="146">
        <v>30</v>
      </c>
      <c r="BT9" s="146">
        <v>31</v>
      </c>
      <c r="BU9" s="146">
        <v>32</v>
      </c>
      <c r="BV9" s="146">
        <v>33</v>
      </c>
      <c r="BW9" s="146">
        <v>34</v>
      </c>
      <c r="BX9" s="146">
        <v>1</v>
      </c>
      <c r="BY9" s="146">
        <v>2</v>
      </c>
      <c r="BZ9" s="146">
        <v>3</v>
      </c>
      <c r="CA9" s="146">
        <v>4</v>
      </c>
      <c r="CB9" s="146">
        <v>5</v>
      </c>
      <c r="CC9" s="146">
        <v>6</v>
      </c>
      <c r="CD9" s="146">
        <v>7</v>
      </c>
      <c r="CE9" s="146">
        <v>8</v>
      </c>
      <c r="CF9" s="146">
        <v>9</v>
      </c>
      <c r="CG9" s="146">
        <v>10</v>
      </c>
      <c r="CH9" s="146">
        <v>11</v>
      </c>
      <c r="CI9" s="146">
        <v>12</v>
      </c>
      <c r="CJ9" s="146">
        <v>13</v>
      </c>
      <c r="CK9" s="146">
        <v>14</v>
      </c>
      <c r="CL9" s="146">
        <v>15</v>
      </c>
      <c r="CM9" s="146">
        <v>16</v>
      </c>
      <c r="CN9" s="146">
        <v>17</v>
      </c>
      <c r="CO9" s="146">
        <v>18</v>
      </c>
      <c r="CP9" s="146">
        <v>19</v>
      </c>
      <c r="CQ9" s="146">
        <v>20</v>
      </c>
      <c r="CR9" s="146">
        <v>21</v>
      </c>
      <c r="CS9" s="146">
        <v>22</v>
      </c>
      <c r="CT9" s="146">
        <v>23</v>
      </c>
      <c r="CU9" s="146">
        <v>24</v>
      </c>
      <c r="CV9" s="146">
        <v>25</v>
      </c>
      <c r="CW9" s="146">
        <v>26</v>
      </c>
      <c r="CX9" s="146">
        <v>27</v>
      </c>
      <c r="CY9" s="146">
        <v>28</v>
      </c>
      <c r="CZ9" s="146">
        <v>29</v>
      </c>
      <c r="DA9" s="146">
        <v>30</v>
      </c>
      <c r="DB9" s="146">
        <v>31</v>
      </c>
      <c r="DC9" s="146">
        <v>32</v>
      </c>
      <c r="DD9" s="146">
        <v>33</v>
      </c>
      <c r="DE9" s="146">
        <v>34</v>
      </c>
      <c r="DI9" s="505"/>
    </row>
    <row r="10" spans="1:120" s="147" customFormat="1" ht="86.25" customHeight="1" thickBot="1">
      <c r="A10" s="384"/>
      <c r="B10" s="155" t="s">
        <v>324</v>
      </c>
      <c r="C10" s="156" t="s">
        <v>325</v>
      </c>
      <c r="D10" s="156" t="s">
        <v>326</v>
      </c>
      <c r="E10" s="156" t="s">
        <v>327</v>
      </c>
      <c r="F10" s="156" t="s">
        <v>328</v>
      </c>
      <c r="G10" s="156" t="s">
        <v>329</v>
      </c>
      <c r="H10" s="3"/>
      <c r="I10" s="89"/>
      <c r="J10" s="89"/>
      <c r="K10" s="89"/>
      <c r="L10" s="89"/>
      <c r="M10" s="158"/>
      <c r="N10" s="158"/>
      <c r="O10" s="158"/>
      <c r="P10" s="158"/>
      <c r="Q10" s="158"/>
      <c r="R10" s="158"/>
      <c r="S10" s="158"/>
      <c r="T10" s="158"/>
      <c r="U10" s="158"/>
      <c r="V10" s="158"/>
      <c r="W10" s="158"/>
      <c r="X10" s="158"/>
      <c r="Y10" s="159" t="s">
        <v>330</v>
      </c>
      <c r="Z10" s="158"/>
      <c r="AA10" s="158"/>
      <c r="AB10" s="158"/>
      <c r="AC10" s="158"/>
      <c r="AD10" s="158"/>
      <c r="AE10" s="158"/>
      <c r="AF10" s="158"/>
      <c r="AG10" s="158"/>
      <c r="AH10" s="158"/>
      <c r="AI10" s="158"/>
      <c r="AJ10" s="158"/>
      <c r="AK10" s="158"/>
      <c r="AL10" s="158"/>
      <c r="AM10" s="158"/>
      <c r="AN10" s="158"/>
      <c r="AO10" s="160"/>
      <c r="AP10" s="161"/>
      <c r="AQ10" s="158"/>
      <c r="AR10" s="158"/>
      <c r="AS10" s="158"/>
      <c r="AT10" s="158"/>
      <c r="AU10" s="158"/>
      <c r="AV10" s="158"/>
      <c r="AW10" s="158"/>
      <c r="AX10" s="158"/>
      <c r="AY10" s="158"/>
      <c r="AZ10" s="158"/>
      <c r="BA10" s="158"/>
      <c r="BB10" s="158"/>
      <c r="BC10" s="158"/>
      <c r="BD10" s="158"/>
      <c r="BE10" s="158"/>
      <c r="BF10" s="158"/>
      <c r="BG10" s="159" t="s">
        <v>331</v>
      </c>
      <c r="BH10" s="158"/>
      <c r="BI10" s="158"/>
      <c r="BJ10" s="158"/>
      <c r="BK10" s="158"/>
      <c r="BL10" s="158"/>
      <c r="BM10" s="158"/>
      <c r="BN10" s="158"/>
      <c r="BO10" s="158"/>
      <c r="BP10" s="158"/>
      <c r="BQ10" s="158"/>
      <c r="BR10" s="158"/>
      <c r="BS10" s="158"/>
      <c r="BT10" s="158"/>
      <c r="BU10" s="158"/>
      <c r="BV10" s="158"/>
      <c r="BW10" s="160"/>
      <c r="BX10" s="161"/>
      <c r="BY10" s="158"/>
      <c r="BZ10" s="158"/>
      <c r="CA10" s="158"/>
      <c r="CB10" s="158"/>
      <c r="CC10" s="158"/>
      <c r="CD10" s="158"/>
      <c r="CE10" s="158"/>
      <c r="CF10" s="158"/>
      <c r="CG10" s="158"/>
      <c r="CH10" s="158"/>
      <c r="CI10" s="158"/>
      <c r="CJ10" s="158"/>
      <c r="CK10" s="158"/>
      <c r="CL10" s="158"/>
      <c r="CM10" s="158"/>
      <c r="CN10" s="158"/>
      <c r="CO10" s="159" t="s">
        <v>332</v>
      </c>
      <c r="CP10" s="158"/>
      <c r="CQ10" s="158"/>
      <c r="CR10" s="158"/>
      <c r="CS10" s="158"/>
      <c r="CT10" s="158"/>
      <c r="CU10" s="158"/>
      <c r="CV10" s="158"/>
      <c r="CW10" s="158"/>
      <c r="CX10" s="158"/>
      <c r="CY10" s="158"/>
      <c r="CZ10" s="158"/>
      <c r="DA10" s="158"/>
      <c r="DB10" s="158"/>
      <c r="DC10" s="158"/>
      <c r="DD10" s="158"/>
      <c r="DE10" s="160"/>
      <c r="DF10" s="157" t="s">
        <v>333</v>
      </c>
      <c r="DG10" s="157" t="s">
        <v>334</v>
      </c>
      <c r="DH10" s="157" t="s">
        <v>335</v>
      </c>
      <c r="DI10" s="385"/>
    </row>
    <row r="11" spans="1:120" s="167" customFormat="1" ht="24.75" customHeight="1">
      <c r="A11" s="386"/>
      <c r="B11" s="162"/>
      <c r="C11" s="163"/>
      <c r="D11" s="163"/>
      <c r="E11" s="163"/>
      <c r="F11" s="163"/>
      <c r="G11" s="163"/>
      <c r="H11" s="164">
        <v>10</v>
      </c>
      <c r="I11" s="164">
        <v>11</v>
      </c>
      <c r="J11" s="164">
        <v>12</v>
      </c>
      <c r="K11" s="164">
        <v>13</v>
      </c>
      <c r="L11" s="164">
        <v>14</v>
      </c>
      <c r="M11" s="164">
        <v>15</v>
      </c>
      <c r="N11" s="164">
        <v>16</v>
      </c>
      <c r="O11" s="164">
        <v>17</v>
      </c>
      <c r="P11" s="165">
        <v>18</v>
      </c>
      <c r="Q11" s="165">
        <v>19</v>
      </c>
      <c r="R11" s="165">
        <v>20</v>
      </c>
      <c r="S11" s="165">
        <v>21</v>
      </c>
      <c r="T11" s="165">
        <v>22</v>
      </c>
      <c r="U11" s="165">
        <v>23</v>
      </c>
      <c r="V11" s="165">
        <v>24</v>
      </c>
      <c r="W11" s="165">
        <v>25</v>
      </c>
      <c r="X11" s="165">
        <v>26</v>
      </c>
      <c r="Y11" s="165">
        <v>27</v>
      </c>
      <c r="Z11" s="165">
        <v>28</v>
      </c>
      <c r="AA11" s="165">
        <v>29</v>
      </c>
      <c r="AB11" s="165">
        <v>30</v>
      </c>
      <c r="AC11" s="165">
        <v>31</v>
      </c>
      <c r="AD11" s="165">
        <v>32</v>
      </c>
      <c r="AE11" s="165">
        <v>33</v>
      </c>
      <c r="AF11" s="165">
        <v>34</v>
      </c>
      <c r="AG11" s="165">
        <v>35</v>
      </c>
      <c r="AH11" s="166">
        <v>36</v>
      </c>
      <c r="AI11" s="166">
        <v>37</v>
      </c>
      <c r="AJ11" s="166">
        <v>38</v>
      </c>
      <c r="AK11" s="166">
        <v>39</v>
      </c>
      <c r="AL11" s="166">
        <v>40</v>
      </c>
      <c r="AM11" s="166">
        <v>41</v>
      </c>
      <c r="AN11" s="166">
        <v>42</v>
      </c>
      <c r="AO11" s="166">
        <v>43</v>
      </c>
      <c r="AP11" s="164">
        <v>10</v>
      </c>
      <c r="AQ11" s="164">
        <v>11</v>
      </c>
      <c r="AR11" s="164">
        <v>12</v>
      </c>
      <c r="AS11" s="164">
        <v>13</v>
      </c>
      <c r="AT11" s="164">
        <v>14</v>
      </c>
      <c r="AU11" s="164">
        <v>15</v>
      </c>
      <c r="AV11" s="164">
        <v>16</v>
      </c>
      <c r="AW11" s="164">
        <v>17</v>
      </c>
      <c r="AX11" s="165">
        <v>18</v>
      </c>
      <c r="AY11" s="165">
        <v>19</v>
      </c>
      <c r="AZ11" s="165">
        <v>20</v>
      </c>
      <c r="BA11" s="165">
        <v>21</v>
      </c>
      <c r="BB11" s="165">
        <v>22</v>
      </c>
      <c r="BC11" s="165">
        <v>23</v>
      </c>
      <c r="BD11" s="165">
        <v>24</v>
      </c>
      <c r="BE11" s="165">
        <v>25</v>
      </c>
      <c r="BF11" s="165">
        <v>26</v>
      </c>
      <c r="BG11" s="165">
        <v>27</v>
      </c>
      <c r="BH11" s="165">
        <v>28</v>
      </c>
      <c r="BI11" s="165">
        <v>29</v>
      </c>
      <c r="BJ11" s="165">
        <v>30</v>
      </c>
      <c r="BK11" s="165">
        <v>31</v>
      </c>
      <c r="BL11" s="165">
        <v>32</v>
      </c>
      <c r="BM11" s="165">
        <v>33</v>
      </c>
      <c r="BN11" s="165">
        <v>34</v>
      </c>
      <c r="BO11" s="165">
        <v>35</v>
      </c>
      <c r="BP11" s="166">
        <v>36</v>
      </c>
      <c r="BQ11" s="166">
        <v>37</v>
      </c>
      <c r="BR11" s="166">
        <v>38</v>
      </c>
      <c r="BS11" s="166">
        <v>39</v>
      </c>
      <c r="BT11" s="166">
        <v>40</v>
      </c>
      <c r="BU11" s="166">
        <v>41</v>
      </c>
      <c r="BV11" s="166">
        <v>42</v>
      </c>
      <c r="BW11" s="166">
        <v>43</v>
      </c>
      <c r="BX11" s="164">
        <v>10</v>
      </c>
      <c r="BY11" s="164">
        <v>11</v>
      </c>
      <c r="BZ11" s="164">
        <v>12</v>
      </c>
      <c r="CA11" s="164">
        <v>13</v>
      </c>
      <c r="CB11" s="164">
        <v>14</v>
      </c>
      <c r="CC11" s="164">
        <v>15</v>
      </c>
      <c r="CD11" s="164">
        <v>16</v>
      </c>
      <c r="CE11" s="164">
        <v>17</v>
      </c>
      <c r="CF11" s="165">
        <v>18</v>
      </c>
      <c r="CG11" s="165">
        <v>19</v>
      </c>
      <c r="CH11" s="165">
        <v>20</v>
      </c>
      <c r="CI11" s="165">
        <v>21</v>
      </c>
      <c r="CJ11" s="165">
        <v>22</v>
      </c>
      <c r="CK11" s="165">
        <v>23</v>
      </c>
      <c r="CL11" s="165">
        <v>24</v>
      </c>
      <c r="CM11" s="165">
        <v>25</v>
      </c>
      <c r="CN11" s="165">
        <v>26</v>
      </c>
      <c r="CO11" s="165">
        <v>27</v>
      </c>
      <c r="CP11" s="165">
        <v>28</v>
      </c>
      <c r="CQ11" s="165">
        <v>29</v>
      </c>
      <c r="CR11" s="165">
        <v>30</v>
      </c>
      <c r="CS11" s="165">
        <v>31</v>
      </c>
      <c r="CT11" s="165">
        <v>32</v>
      </c>
      <c r="CU11" s="165">
        <v>33</v>
      </c>
      <c r="CV11" s="165">
        <v>34</v>
      </c>
      <c r="CW11" s="165">
        <v>35</v>
      </c>
      <c r="CX11" s="166">
        <v>36</v>
      </c>
      <c r="CY11" s="166">
        <v>37</v>
      </c>
      <c r="CZ11" s="166">
        <v>38</v>
      </c>
      <c r="DA11" s="166">
        <v>39</v>
      </c>
      <c r="DB11" s="166">
        <v>40</v>
      </c>
      <c r="DC11" s="166">
        <v>41</v>
      </c>
      <c r="DD11" s="166">
        <v>42</v>
      </c>
      <c r="DE11" s="166">
        <v>43</v>
      </c>
      <c r="DI11" s="387"/>
      <c r="DK11" s="437"/>
    </row>
    <row r="12" spans="1:120" ht="12" customHeight="1">
      <c r="A12" s="273"/>
      <c r="B12" s="168"/>
      <c r="C12" s="169"/>
      <c r="D12" s="169"/>
      <c r="E12" s="502"/>
      <c r="F12" s="170">
        <f>D12-C12</f>
        <v>0</v>
      </c>
      <c r="G12" s="170" t="str">
        <f t="shared" ref="G12:G43" si="0">IF(DH12&gt;1,$G$9,"")</f>
        <v/>
      </c>
      <c r="H12" s="171">
        <f>IF($E12=1,(IF((H$9+9)&gt;=$C12,IF((H$9+9)&lt;=$D12,1,0),0)),0)</f>
        <v>0</v>
      </c>
      <c r="I12" s="171">
        <f t="shared" ref="I12:AO19" si="1">IF($E12=1,(IF((I$9+9)&gt;=$C12,IF((I$9+9)&lt;=$D12,1,0),0)),0)</f>
        <v>0</v>
      </c>
      <c r="J12" s="171">
        <f t="shared" si="1"/>
        <v>0</v>
      </c>
      <c r="K12" s="171">
        <f t="shared" si="1"/>
        <v>0</v>
      </c>
      <c r="L12" s="171">
        <f t="shared" si="1"/>
        <v>0</v>
      </c>
      <c r="M12" s="171">
        <f t="shared" si="1"/>
        <v>0</v>
      </c>
      <c r="N12" s="171">
        <f t="shared" si="1"/>
        <v>0</v>
      </c>
      <c r="O12" s="171">
        <f t="shared" si="1"/>
        <v>0</v>
      </c>
      <c r="P12" s="171">
        <f t="shared" si="1"/>
        <v>0</v>
      </c>
      <c r="Q12" s="171">
        <f t="shared" si="1"/>
        <v>0</v>
      </c>
      <c r="R12" s="171">
        <f t="shared" si="1"/>
        <v>0</v>
      </c>
      <c r="S12" s="171">
        <f t="shared" si="1"/>
        <v>0</v>
      </c>
      <c r="T12" s="171">
        <f t="shared" si="1"/>
        <v>0</v>
      </c>
      <c r="U12" s="171">
        <f t="shared" si="1"/>
        <v>0</v>
      </c>
      <c r="V12" s="171">
        <f t="shared" si="1"/>
        <v>0</v>
      </c>
      <c r="W12" s="171">
        <f t="shared" si="1"/>
        <v>0</v>
      </c>
      <c r="X12" s="171">
        <f t="shared" si="1"/>
        <v>0</v>
      </c>
      <c r="Y12" s="171">
        <f t="shared" si="1"/>
        <v>0</v>
      </c>
      <c r="Z12" s="171">
        <f t="shared" si="1"/>
        <v>0</v>
      </c>
      <c r="AA12" s="171">
        <f t="shared" si="1"/>
        <v>0</v>
      </c>
      <c r="AB12" s="171">
        <f t="shared" si="1"/>
        <v>0</v>
      </c>
      <c r="AC12" s="171">
        <f t="shared" si="1"/>
        <v>0</v>
      </c>
      <c r="AD12" s="171">
        <f t="shared" si="1"/>
        <v>0</v>
      </c>
      <c r="AE12" s="171">
        <f t="shared" si="1"/>
        <v>0</v>
      </c>
      <c r="AF12" s="171">
        <f t="shared" si="1"/>
        <v>0</v>
      </c>
      <c r="AG12" s="171">
        <f t="shared" si="1"/>
        <v>0</v>
      </c>
      <c r="AH12" s="171">
        <f t="shared" si="1"/>
        <v>0</v>
      </c>
      <c r="AI12" s="171">
        <f t="shared" si="1"/>
        <v>0</v>
      </c>
      <c r="AJ12" s="171">
        <f t="shared" si="1"/>
        <v>0</v>
      </c>
      <c r="AK12" s="171">
        <f t="shared" si="1"/>
        <v>0</v>
      </c>
      <c r="AL12" s="171">
        <f t="shared" si="1"/>
        <v>0</v>
      </c>
      <c r="AM12" s="171">
        <f t="shared" si="1"/>
        <v>0</v>
      </c>
      <c r="AN12" s="171">
        <f t="shared" si="1"/>
        <v>0</v>
      </c>
      <c r="AO12" s="171">
        <f t="shared" si="1"/>
        <v>0</v>
      </c>
      <c r="AP12" s="171">
        <f>IF($E12=2,(IF((AP$9+9)&gt;=$C12,IF((AP$9+9)&lt;=$D12,1,0),0)),0)</f>
        <v>0</v>
      </c>
      <c r="AQ12" s="171">
        <f t="shared" ref="AQ12:BW19" si="2">IF($E12=2,(IF((AQ$9+9)&gt;=$C12,IF((AQ$9+9)&lt;=$D12,1,0),0)),0)</f>
        <v>0</v>
      </c>
      <c r="AR12" s="171">
        <f t="shared" si="2"/>
        <v>0</v>
      </c>
      <c r="AS12" s="171">
        <f t="shared" si="2"/>
        <v>0</v>
      </c>
      <c r="AT12" s="171">
        <f t="shared" si="2"/>
        <v>0</v>
      </c>
      <c r="AU12" s="171">
        <f t="shared" si="2"/>
        <v>0</v>
      </c>
      <c r="AV12" s="171">
        <f t="shared" si="2"/>
        <v>0</v>
      </c>
      <c r="AW12" s="171">
        <f t="shared" si="2"/>
        <v>0</v>
      </c>
      <c r="AX12" s="171">
        <f t="shared" si="2"/>
        <v>0</v>
      </c>
      <c r="AY12" s="171">
        <f t="shared" si="2"/>
        <v>0</v>
      </c>
      <c r="AZ12" s="171">
        <f t="shared" si="2"/>
        <v>0</v>
      </c>
      <c r="BA12" s="171">
        <f t="shared" si="2"/>
        <v>0</v>
      </c>
      <c r="BB12" s="171">
        <f t="shared" si="2"/>
        <v>0</v>
      </c>
      <c r="BC12" s="171">
        <f t="shared" si="2"/>
        <v>0</v>
      </c>
      <c r="BD12" s="171">
        <f t="shared" si="2"/>
        <v>0</v>
      </c>
      <c r="BE12" s="171">
        <f t="shared" si="2"/>
        <v>0</v>
      </c>
      <c r="BF12" s="171">
        <f t="shared" si="2"/>
        <v>0</v>
      </c>
      <c r="BG12" s="171">
        <f t="shared" si="2"/>
        <v>0</v>
      </c>
      <c r="BH12" s="171">
        <f t="shared" si="2"/>
        <v>0</v>
      </c>
      <c r="BI12" s="171">
        <f t="shared" si="2"/>
        <v>0</v>
      </c>
      <c r="BJ12" s="171">
        <f t="shared" si="2"/>
        <v>0</v>
      </c>
      <c r="BK12" s="171">
        <f t="shared" si="2"/>
        <v>0</v>
      </c>
      <c r="BL12" s="171">
        <f t="shared" si="2"/>
        <v>0</v>
      </c>
      <c r="BM12" s="171">
        <f t="shared" si="2"/>
        <v>0</v>
      </c>
      <c r="BN12" s="171">
        <f t="shared" si="2"/>
        <v>0</v>
      </c>
      <c r="BO12" s="171">
        <f t="shared" si="2"/>
        <v>0</v>
      </c>
      <c r="BP12" s="171">
        <f t="shared" si="2"/>
        <v>0</v>
      </c>
      <c r="BQ12" s="171">
        <f t="shared" si="2"/>
        <v>0</v>
      </c>
      <c r="BR12" s="171">
        <f t="shared" si="2"/>
        <v>0</v>
      </c>
      <c r="BS12" s="171">
        <f t="shared" si="2"/>
        <v>0</v>
      </c>
      <c r="BT12" s="171">
        <f t="shared" si="2"/>
        <v>0</v>
      </c>
      <c r="BU12" s="171">
        <f t="shared" si="2"/>
        <v>0</v>
      </c>
      <c r="BV12" s="171">
        <f t="shared" si="2"/>
        <v>0</v>
      </c>
      <c r="BW12" s="171">
        <f t="shared" si="2"/>
        <v>0</v>
      </c>
      <c r="BX12" s="171">
        <f>IF($E12=3,(IF((BX$9+9)&gt;=$C12,IF((BX$9+9)&lt;=$D12,1,0),0)),0)</f>
        <v>0</v>
      </c>
      <c r="BY12" s="171">
        <f t="shared" ref="BY12:DE19" si="3">IF($E12=3,(IF((BY$9+9)&gt;=$C12,IF((BY$9+9)&lt;=$D12,1,0),0)),0)</f>
        <v>0</v>
      </c>
      <c r="BZ12" s="171">
        <f t="shared" si="3"/>
        <v>0</v>
      </c>
      <c r="CA12" s="171">
        <f t="shared" si="3"/>
        <v>0</v>
      </c>
      <c r="CB12" s="171">
        <f t="shared" si="3"/>
        <v>0</v>
      </c>
      <c r="CC12" s="171">
        <f t="shared" si="3"/>
        <v>0</v>
      </c>
      <c r="CD12" s="171">
        <f t="shared" si="3"/>
        <v>0</v>
      </c>
      <c r="CE12" s="171">
        <f t="shared" si="3"/>
        <v>0</v>
      </c>
      <c r="CF12" s="171">
        <f t="shared" si="3"/>
        <v>0</v>
      </c>
      <c r="CG12" s="171">
        <f t="shared" si="3"/>
        <v>0</v>
      </c>
      <c r="CH12" s="171">
        <f t="shared" si="3"/>
        <v>0</v>
      </c>
      <c r="CI12" s="171">
        <f t="shared" si="3"/>
        <v>0</v>
      </c>
      <c r="CJ12" s="171">
        <f t="shared" si="3"/>
        <v>0</v>
      </c>
      <c r="CK12" s="171">
        <f t="shared" si="3"/>
        <v>0</v>
      </c>
      <c r="CL12" s="171">
        <f t="shared" si="3"/>
        <v>0</v>
      </c>
      <c r="CM12" s="171">
        <f t="shared" si="3"/>
        <v>0</v>
      </c>
      <c r="CN12" s="171">
        <f t="shared" si="3"/>
        <v>0</v>
      </c>
      <c r="CO12" s="171">
        <f t="shared" si="3"/>
        <v>0</v>
      </c>
      <c r="CP12" s="171">
        <f t="shared" si="3"/>
        <v>0</v>
      </c>
      <c r="CQ12" s="171">
        <f t="shared" si="3"/>
        <v>0</v>
      </c>
      <c r="CR12" s="171">
        <f t="shared" si="3"/>
        <v>0</v>
      </c>
      <c r="CS12" s="171">
        <f t="shared" si="3"/>
        <v>0</v>
      </c>
      <c r="CT12" s="171">
        <f t="shared" si="3"/>
        <v>0</v>
      </c>
      <c r="CU12" s="171">
        <f t="shared" si="3"/>
        <v>0</v>
      </c>
      <c r="CV12" s="171">
        <f t="shared" si="3"/>
        <v>0</v>
      </c>
      <c r="CW12" s="171">
        <f t="shared" si="3"/>
        <v>0</v>
      </c>
      <c r="CX12" s="171">
        <f t="shared" si="3"/>
        <v>0</v>
      </c>
      <c r="CY12" s="171">
        <f t="shared" si="3"/>
        <v>0</v>
      </c>
      <c r="CZ12" s="171">
        <f t="shared" si="3"/>
        <v>0</v>
      </c>
      <c r="DA12" s="171">
        <f t="shared" si="3"/>
        <v>0</v>
      </c>
      <c r="DB12" s="171">
        <f t="shared" si="3"/>
        <v>0</v>
      </c>
      <c r="DC12" s="171">
        <f t="shared" si="3"/>
        <v>0</v>
      </c>
      <c r="DD12" s="171">
        <f t="shared" si="3"/>
        <v>0</v>
      </c>
      <c r="DE12" s="171">
        <f t="shared" si="3"/>
        <v>0</v>
      </c>
      <c r="DF12">
        <f t="shared" ref="DF12" si="4">SUM(H12:DE12)</f>
        <v>0</v>
      </c>
      <c r="DG12">
        <f t="shared" ref="DG12:DG38" si="5">SUMPRODUCT(H12:DE12,$H$65:$DE$65)</f>
        <v>0</v>
      </c>
      <c r="DH12">
        <f t="shared" ref="DH12" si="6">IF(DF12&lt;&gt;0,DG12/DF12,0)</f>
        <v>0</v>
      </c>
      <c r="DI12" s="277"/>
    </row>
    <row r="13" spans="1:120" ht="12" customHeight="1">
      <c r="A13" s="273"/>
      <c r="B13" s="172"/>
      <c r="C13" s="173"/>
      <c r="D13" s="169"/>
      <c r="E13" s="174"/>
      <c r="F13" s="170">
        <f t="shared" ref="F13:F64" si="7">D13-C13</f>
        <v>0</v>
      </c>
      <c r="G13" s="170" t="str">
        <f t="shared" si="0"/>
        <v/>
      </c>
      <c r="H13" s="171">
        <f t="shared" ref="H13:W35" si="8">IF($E13=1,(IF((H$9+9)&gt;=$C13,IF((H$9+9)&lt;=$D13,1,0),0)),0)</f>
        <v>0</v>
      </c>
      <c r="I13" s="171">
        <f t="shared" si="1"/>
        <v>0</v>
      </c>
      <c r="J13" s="171">
        <f t="shared" si="1"/>
        <v>0</v>
      </c>
      <c r="K13" s="171">
        <f t="shared" si="1"/>
        <v>0</v>
      </c>
      <c r="L13" s="171">
        <f t="shared" si="1"/>
        <v>0</v>
      </c>
      <c r="M13" s="171">
        <f t="shared" si="1"/>
        <v>0</v>
      </c>
      <c r="N13" s="171">
        <f t="shared" si="1"/>
        <v>0</v>
      </c>
      <c r="O13" s="171">
        <f t="shared" si="1"/>
        <v>0</v>
      </c>
      <c r="P13" s="171">
        <f t="shared" si="1"/>
        <v>0</v>
      </c>
      <c r="Q13" s="171">
        <f t="shared" si="1"/>
        <v>0</v>
      </c>
      <c r="R13" s="171">
        <f t="shared" si="1"/>
        <v>0</v>
      </c>
      <c r="S13" s="171">
        <f t="shared" si="1"/>
        <v>0</v>
      </c>
      <c r="T13" s="171">
        <f t="shared" si="1"/>
        <v>0</v>
      </c>
      <c r="U13" s="171">
        <f t="shared" si="1"/>
        <v>0</v>
      </c>
      <c r="V13" s="171">
        <f t="shared" si="1"/>
        <v>0</v>
      </c>
      <c r="W13" s="171">
        <f t="shared" si="1"/>
        <v>0</v>
      </c>
      <c r="X13" s="171">
        <f t="shared" si="1"/>
        <v>0</v>
      </c>
      <c r="Y13" s="171">
        <f t="shared" si="1"/>
        <v>0</v>
      </c>
      <c r="Z13" s="171">
        <f t="shared" si="1"/>
        <v>0</v>
      </c>
      <c r="AA13" s="171">
        <f t="shared" si="1"/>
        <v>0</v>
      </c>
      <c r="AB13" s="171">
        <f t="shared" si="1"/>
        <v>0</v>
      </c>
      <c r="AC13" s="171">
        <f t="shared" si="1"/>
        <v>0</v>
      </c>
      <c r="AD13" s="171">
        <f t="shared" si="1"/>
        <v>0</v>
      </c>
      <c r="AE13" s="171">
        <f t="shared" si="1"/>
        <v>0</v>
      </c>
      <c r="AF13" s="171">
        <f t="shared" si="1"/>
        <v>0</v>
      </c>
      <c r="AG13" s="171">
        <f t="shared" si="1"/>
        <v>0</v>
      </c>
      <c r="AH13" s="171">
        <f t="shared" si="1"/>
        <v>0</v>
      </c>
      <c r="AI13" s="171">
        <f t="shared" si="1"/>
        <v>0</v>
      </c>
      <c r="AJ13" s="171">
        <f t="shared" si="1"/>
        <v>0</v>
      </c>
      <c r="AK13" s="171">
        <f t="shared" si="1"/>
        <v>0</v>
      </c>
      <c r="AL13" s="171">
        <f t="shared" si="1"/>
        <v>0</v>
      </c>
      <c r="AM13" s="171">
        <f t="shared" si="1"/>
        <v>0</v>
      </c>
      <c r="AN13" s="171">
        <f t="shared" si="1"/>
        <v>0</v>
      </c>
      <c r="AO13" s="171">
        <f t="shared" si="1"/>
        <v>0</v>
      </c>
      <c r="AP13" s="171">
        <f t="shared" ref="AP13:BE35" si="9">IF($E13=2,(IF((AP$9+9)&gt;=$C13,IF((AP$9+9)&lt;=$D13,1,0),0)),0)</f>
        <v>0</v>
      </c>
      <c r="AQ13" s="171">
        <f t="shared" si="2"/>
        <v>0</v>
      </c>
      <c r="AR13" s="171">
        <f t="shared" si="2"/>
        <v>0</v>
      </c>
      <c r="AS13" s="171">
        <f t="shared" si="2"/>
        <v>0</v>
      </c>
      <c r="AT13" s="171">
        <f t="shared" si="2"/>
        <v>0</v>
      </c>
      <c r="AU13" s="171">
        <f t="shared" si="2"/>
        <v>0</v>
      </c>
      <c r="AV13" s="171">
        <f t="shared" si="2"/>
        <v>0</v>
      </c>
      <c r="AW13" s="171">
        <f t="shared" si="2"/>
        <v>0</v>
      </c>
      <c r="AX13" s="171">
        <f t="shared" si="2"/>
        <v>0</v>
      </c>
      <c r="AY13" s="171">
        <f t="shared" si="2"/>
        <v>0</v>
      </c>
      <c r="AZ13" s="171">
        <f t="shared" si="2"/>
        <v>0</v>
      </c>
      <c r="BA13" s="171">
        <f t="shared" si="2"/>
        <v>0</v>
      </c>
      <c r="BB13" s="171">
        <f t="shared" si="2"/>
        <v>0</v>
      </c>
      <c r="BC13" s="171">
        <f t="shared" si="2"/>
        <v>0</v>
      </c>
      <c r="BD13" s="171">
        <f t="shared" si="2"/>
        <v>0</v>
      </c>
      <c r="BE13" s="171">
        <f t="shared" si="2"/>
        <v>0</v>
      </c>
      <c r="BF13" s="171">
        <f t="shared" si="2"/>
        <v>0</v>
      </c>
      <c r="BG13" s="171">
        <f t="shared" si="2"/>
        <v>0</v>
      </c>
      <c r="BH13" s="171">
        <f t="shared" si="2"/>
        <v>0</v>
      </c>
      <c r="BI13" s="171">
        <f t="shared" si="2"/>
        <v>0</v>
      </c>
      <c r="BJ13" s="171">
        <f t="shared" si="2"/>
        <v>0</v>
      </c>
      <c r="BK13" s="171">
        <f t="shared" si="2"/>
        <v>0</v>
      </c>
      <c r="BL13" s="171">
        <f t="shared" si="2"/>
        <v>0</v>
      </c>
      <c r="BM13" s="171">
        <f t="shared" si="2"/>
        <v>0</v>
      </c>
      <c r="BN13" s="171">
        <f t="shared" si="2"/>
        <v>0</v>
      </c>
      <c r="BO13" s="171">
        <f t="shared" si="2"/>
        <v>0</v>
      </c>
      <c r="BP13" s="171">
        <f t="shared" si="2"/>
        <v>0</v>
      </c>
      <c r="BQ13" s="171">
        <f t="shared" si="2"/>
        <v>0</v>
      </c>
      <c r="BR13" s="171">
        <f t="shared" si="2"/>
        <v>0</v>
      </c>
      <c r="BS13" s="171">
        <f t="shared" si="2"/>
        <v>0</v>
      </c>
      <c r="BT13" s="171">
        <f t="shared" si="2"/>
        <v>0</v>
      </c>
      <c r="BU13" s="171">
        <f t="shared" si="2"/>
        <v>0</v>
      </c>
      <c r="BV13" s="171">
        <f t="shared" si="2"/>
        <v>0</v>
      </c>
      <c r="BW13" s="171">
        <f t="shared" si="2"/>
        <v>0</v>
      </c>
      <c r="BX13" s="171">
        <f t="shared" ref="BX13:CM35" si="10">IF($E13=3,(IF((BX$9+9)&gt;=$C13,IF((BX$9+9)&lt;=$D13,1,0),0)),0)</f>
        <v>0</v>
      </c>
      <c r="BY13" s="171">
        <f t="shared" si="3"/>
        <v>0</v>
      </c>
      <c r="BZ13" s="171">
        <f t="shared" si="3"/>
        <v>0</v>
      </c>
      <c r="CA13" s="171">
        <f t="shared" si="3"/>
        <v>0</v>
      </c>
      <c r="CB13" s="171">
        <f t="shared" si="3"/>
        <v>0</v>
      </c>
      <c r="CC13" s="171">
        <f t="shared" si="3"/>
        <v>0</v>
      </c>
      <c r="CD13" s="171">
        <f t="shared" si="3"/>
        <v>0</v>
      </c>
      <c r="CE13" s="171">
        <f t="shared" si="3"/>
        <v>0</v>
      </c>
      <c r="CF13" s="171">
        <f t="shared" si="3"/>
        <v>0</v>
      </c>
      <c r="CG13" s="171">
        <f t="shared" si="3"/>
        <v>0</v>
      </c>
      <c r="CH13" s="171">
        <f t="shared" si="3"/>
        <v>0</v>
      </c>
      <c r="CI13" s="171">
        <f t="shared" si="3"/>
        <v>0</v>
      </c>
      <c r="CJ13" s="171">
        <f t="shared" si="3"/>
        <v>0</v>
      </c>
      <c r="CK13" s="171">
        <f t="shared" si="3"/>
        <v>0</v>
      </c>
      <c r="CL13" s="171">
        <f t="shared" si="3"/>
        <v>0</v>
      </c>
      <c r="CM13" s="171">
        <f t="shared" si="3"/>
        <v>0</v>
      </c>
      <c r="CN13" s="171">
        <f t="shared" si="3"/>
        <v>0</v>
      </c>
      <c r="CO13" s="171">
        <f t="shared" si="3"/>
        <v>0</v>
      </c>
      <c r="CP13" s="171">
        <f t="shared" si="3"/>
        <v>0</v>
      </c>
      <c r="CQ13" s="171">
        <f t="shared" si="3"/>
        <v>0</v>
      </c>
      <c r="CR13" s="171">
        <f t="shared" si="3"/>
        <v>0</v>
      </c>
      <c r="CS13" s="171">
        <f t="shared" si="3"/>
        <v>0</v>
      </c>
      <c r="CT13" s="171">
        <f t="shared" si="3"/>
        <v>0</v>
      </c>
      <c r="CU13" s="171">
        <f t="shared" si="3"/>
        <v>0</v>
      </c>
      <c r="CV13" s="171">
        <f t="shared" si="3"/>
        <v>0</v>
      </c>
      <c r="CW13" s="171">
        <f t="shared" si="3"/>
        <v>0</v>
      </c>
      <c r="CX13" s="171">
        <f t="shared" si="3"/>
        <v>0</v>
      </c>
      <c r="CY13" s="171">
        <f t="shared" si="3"/>
        <v>0</v>
      </c>
      <c r="CZ13" s="171">
        <f t="shared" si="3"/>
        <v>0</v>
      </c>
      <c r="DA13" s="171">
        <f t="shared" si="3"/>
        <v>0</v>
      </c>
      <c r="DB13" s="171">
        <f t="shared" si="3"/>
        <v>0</v>
      </c>
      <c r="DC13" s="171">
        <f t="shared" si="3"/>
        <v>0</v>
      </c>
      <c r="DD13" s="171">
        <f t="shared" si="3"/>
        <v>0</v>
      </c>
      <c r="DE13" s="171">
        <f t="shared" si="3"/>
        <v>0</v>
      </c>
      <c r="DF13">
        <f t="shared" ref="DF13:DF38" si="11">SUM(H13:DE13)</f>
        <v>0</v>
      </c>
      <c r="DG13">
        <f t="shared" si="5"/>
        <v>0</v>
      </c>
      <c r="DH13">
        <f t="shared" ref="DH13:DH38" si="12">IF(DF13&lt;&gt;0,DG13/DF13,0)</f>
        <v>0</v>
      </c>
      <c r="DI13" s="277"/>
      <c r="DJ13" s="528"/>
      <c r="DK13" s="187"/>
    </row>
    <row r="14" spans="1:120" ht="12" customHeight="1">
      <c r="A14" s="273"/>
      <c r="B14" s="172"/>
      <c r="C14" s="173"/>
      <c r="D14" s="169"/>
      <c r="E14" s="174"/>
      <c r="F14" s="170">
        <f t="shared" si="7"/>
        <v>0</v>
      </c>
      <c r="G14" s="170" t="str">
        <f t="shared" si="0"/>
        <v/>
      </c>
      <c r="H14" s="171">
        <f t="shared" si="8"/>
        <v>0</v>
      </c>
      <c r="I14" s="171">
        <f t="shared" si="1"/>
        <v>0</v>
      </c>
      <c r="J14" s="171">
        <f t="shared" si="1"/>
        <v>0</v>
      </c>
      <c r="K14" s="171">
        <f t="shared" si="1"/>
        <v>0</v>
      </c>
      <c r="L14" s="171">
        <f t="shared" si="1"/>
        <v>0</v>
      </c>
      <c r="M14" s="171">
        <f t="shared" si="1"/>
        <v>0</v>
      </c>
      <c r="N14" s="171">
        <f t="shared" si="1"/>
        <v>0</v>
      </c>
      <c r="O14" s="171">
        <f t="shared" si="1"/>
        <v>0</v>
      </c>
      <c r="P14" s="171">
        <f t="shared" si="1"/>
        <v>0</v>
      </c>
      <c r="Q14" s="171">
        <f t="shared" si="1"/>
        <v>0</v>
      </c>
      <c r="R14" s="171">
        <f t="shared" si="1"/>
        <v>0</v>
      </c>
      <c r="S14" s="171">
        <f t="shared" si="1"/>
        <v>0</v>
      </c>
      <c r="T14" s="171">
        <f t="shared" si="1"/>
        <v>0</v>
      </c>
      <c r="U14" s="171">
        <f t="shared" si="1"/>
        <v>0</v>
      </c>
      <c r="V14" s="171">
        <f t="shared" si="1"/>
        <v>0</v>
      </c>
      <c r="W14" s="171">
        <f t="shared" si="1"/>
        <v>0</v>
      </c>
      <c r="X14" s="171">
        <f t="shared" si="1"/>
        <v>0</v>
      </c>
      <c r="Y14" s="171">
        <f t="shared" si="1"/>
        <v>0</v>
      </c>
      <c r="Z14" s="171">
        <f t="shared" si="1"/>
        <v>0</v>
      </c>
      <c r="AA14" s="171">
        <f t="shared" si="1"/>
        <v>0</v>
      </c>
      <c r="AB14" s="171">
        <f t="shared" si="1"/>
        <v>0</v>
      </c>
      <c r="AC14" s="171">
        <f t="shared" si="1"/>
        <v>0</v>
      </c>
      <c r="AD14" s="171">
        <f t="shared" si="1"/>
        <v>0</v>
      </c>
      <c r="AE14" s="171">
        <f t="shared" si="1"/>
        <v>0</v>
      </c>
      <c r="AF14" s="171">
        <f t="shared" si="1"/>
        <v>0</v>
      </c>
      <c r="AG14" s="171">
        <f t="shared" si="1"/>
        <v>0</v>
      </c>
      <c r="AH14" s="171">
        <f t="shared" si="1"/>
        <v>0</v>
      </c>
      <c r="AI14" s="171">
        <f t="shared" si="1"/>
        <v>0</v>
      </c>
      <c r="AJ14" s="171">
        <f t="shared" si="1"/>
        <v>0</v>
      </c>
      <c r="AK14" s="171">
        <f t="shared" si="1"/>
        <v>0</v>
      </c>
      <c r="AL14" s="171">
        <f t="shared" si="1"/>
        <v>0</v>
      </c>
      <c r="AM14" s="171">
        <f t="shared" si="1"/>
        <v>0</v>
      </c>
      <c r="AN14" s="171">
        <f t="shared" si="1"/>
        <v>0</v>
      </c>
      <c r="AO14" s="171">
        <f t="shared" si="1"/>
        <v>0</v>
      </c>
      <c r="AP14" s="171">
        <f t="shared" si="9"/>
        <v>0</v>
      </c>
      <c r="AQ14" s="171">
        <f t="shared" si="2"/>
        <v>0</v>
      </c>
      <c r="AR14" s="171">
        <f t="shared" si="2"/>
        <v>0</v>
      </c>
      <c r="AS14" s="171">
        <f t="shared" si="2"/>
        <v>0</v>
      </c>
      <c r="AT14" s="171">
        <f t="shared" si="2"/>
        <v>0</v>
      </c>
      <c r="AU14" s="171">
        <f t="shared" si="2"/>
        <v>0</v>
      </c>
      <c r="AV14" s="171">
        <f t="shared" si="2"/>
        <v>0</v>
      </c>
      <c r="AW14" s="171">
        <f t="shared" si="2"/>
        <v>0</v>
      </c>
      <c r="AX14" s="171">
        <f t="shared" si="2"/>
        <v>0</v>
      </c>
      <c r="AY14" s="171">
        <f t="shared" si="2"/>
        <v>0</v>
      </c>
      <c r="AZ14" s="171">
        <f t="shared" si="2"/>
        <v>0</v>
      </c>
      <c r="BA14" s="171">
        <f t="shared" si="2"/>
        <v>0</v>
      </c>
      <c r="BB14" s="171">
        <f t="shared" si="2"/>
        <v>0</v>
      </c>
      <c r="BC14" s="171">
        <f t="shared" si="2"/>
        <v>0</v>
      </c>
      <c r="BD14" s="171">
        <f t="shared" si="2"/>
        <v>0</v>
      </c>
      <c r="BE14" s="171">
        <f t="shared" si="2"/>
        <v>0</v>
      </c>
      <c r="BF14" s="171">
        <f t="shared" si="2"/>
        <v>0</v>
      </c>
      <c r="BG14" s="171">
        <f t="shared" si="2"/>
        <v>0</v>
      </c>
      <c r="BH14" s="171">
        <f t="shared" si="2"/>
        <v>0</v>
      </c>
      <c r="BI14" s="171">
        <f t="shared" si="2"/>
        <v>0</v>
      </c>
      <c r="BJ14" s="171">
        <f t="shared" si="2"/>
        <v>0</v>
      </c>
      <c r="BK14" s="171">
        <f t="shared" si="2"/>
        <v>0</v>
      </c>
      <c r="BL14" s="171">
        <f t="shared" si="2"/>
        <v>0</v>
      </c>
      <c r="BM14" s="171">
        <f t="shared" si="2"/>
        <v>0</v>
      </c>
      <c r="BN14" s="171">
        <f t="shared" si="2"/>
        <v>0</v>
      </c>
      <c r="BO14" s="171">
        <f t="shared" si="2"/>
        <v>0</v>
      </c>
      <c r="BP14" s="171">
        <f t="shared" si="2"/>
        <v>0</v>
      </c>
      <c r="BQ14" s="171">
        <f t="shared" si="2"/>
        <v>0</v>
      </c>
      <c r="BR14" s="171">
        <f t="shared" si="2"/>
        <v>0</v>
      </c>
      <c r="BS14" s="171">
        <f t="shared" si="2"/>
        <v>0</v>
      </c>
      <c r="BT14" s="171">
        <f t="shared" si="2"/>
        <v>0</v>
      </c>
      <c r="BU14" s="171">
        <f t="shared" si="2"/>
        <v>0</v>
      </c>
      <c r="BV14" s="171">
        <f t="shared" si="2"/>
        <v>0</v>
      </c>
      <c r="BW14" s="171">
        <f t="shared" si="2"/>
        <v>0</v>
      </c>
      <c r="BX14" s="171">
        <f t="shared" si="10"/>
        <v>0</v>
      </c>
      <c r="BY14" s="171">
        <f t="shared" si="3"/>
        <v>0</v>
      </c>
      <c r="BZ14" s="171">
        <f t="shared" si="3"/>
        <v>0</v>
      </c>
      <c r="CA14" s="171">
        <f t="shared" si="3"/>
        <v>0</v>
      </c>
      <c r="CB14" s="171">
        <f t="shared" si="3"/>
        <v>0</v>
      </c>
      <c r="CC14" s="171">
        <f t="shared" si="3"/>
        <v>0</v>
      </c>
      <c r="CD14" s="171">
        <f t="shared" si="3"/>
        <v>0</v>
      </c>
      <c r="CE14" s="171">
        <f t="shared" si="3"/>
        <v>0</v>
      </c>
      <c r="CF14" s="171">
        <f t="shared" si="3"/>
        <v>0</v>
      </c>
      <c r="CG14" s="171">
        <f t="shared" si="3"/>
        <v>0</v>
      </c>
      <c r="CH14" s="171">
        <f t="shared" si="3"/>
        <v>0</v>
      </c>
      <c r="CI14" s="171">
        <f t="shared" si="3"/>
        <v>0</v>
      </c>
      <c r="CJ14" s="171">
        <f t="shared" si="3"/>
        <v>0</v>
      </c>
      <c r="CK14" s="171">
        <f t="shared" si="3"/>
        <v>0</v>
      </c>
      <c r="CL14" s="171">
        <f t="shared" si="3"/>
        <v>0</v>
      </c>
      <c r="CM14" s="171">
        <f t="shared" si="3"/>
        <v>0</v>
      </c>
      <c r="CN14" s="171">
        <f t="shared" si="3"/>
        <v>0</v>
      </c>
      <c r="CO14" s="171">
        <f t="shared" si="3"/>
        <v>0</v>
      </c>
      <c r="CP14" s="171">
        <f t="shared" si="3"/>
        <v>0</v>
      </c>
      <c r="CQ14" s="171">
        <f t="shared" si="3"/>
        <v>0</v>
      </c>
      <c r="CR14" s="171">
        <f t="shared" si="3"/>
        <v>0</v>
      </c>
      <c r="CS14" s="171">
        <f t="shared" si="3"/>
        <v>0</v>
      </c>
      <c r="CT14" s="171">
        <f t="shared" si="3"/>
        <v>0</v>
      </c>
      <c r="CU14" s="171">
        <f t="shared" si="3"/>
        <v>0</v>
      </c>
      <c r="CV14" s="171">
        <f t="shared" si="3"/>
        <v>0</v>
      </c>
      <c r="CW14" s="171">
        <f t="shared" si="3"/>
        <v>0</v>
      </c>
      <c r="CX14" s="171">
        <f t="shared" si="3"/>
        <v>0</v>
      </c>
      <c r="CY14" s="171">
        <f t="shared" si="3"/>
        <v>0</v>
      </c>
      <c r="CZ14" s="171">
        <f t="shared" si="3"/>
        <v>0</v>
      </c>
      <c r="DA14" s="171">
        <f t="shared" si="3"/>
        <v>0</v>
      </c>
      <c r="DB14" s="171">
        <f t="shared" si="3"/>
        <v>0</v>
      </c>
      <c r="DC14" s="171">
        <f t="shared" si="3"/>
        <v>0</v>
      </c>
      <c r="DD14" s="171">
        <f t="shared" si="3"/>
        <v>0</v>
      </c>
      <c r="DE14" s="171">
        <f t="shared" si="3"/>
        <v>0</v>
      </c>
      <c r="DF14">
        <f t="shared" si="11"/>
        <v>0</v>
      </c>
      <c r="DG14">
        <f t="shared" si="5"/>
        <v>0</v>
      </c>
      <c r="DH14">
        <f t="shared" si="12"/>
        <v>0</v>
      </c>
      <c r="DI14" s="277"/>
    </row>
    <row r="15" spans="1:120" ht="12" customHeight="1">
      <c r="A15" s="273"/>
      <c r="B15" s="172"/>
      <c r="C15" s="173"/>
      <c r="D15" s="526"/>
      <c r="E15" s="174"/>
      <c r="F15" s="170">
        <f t="shared" si="7"/>
        <v>0</v>
      </c>
      <c r="G15" s="170" t="str">
        <f t="shared" si="0"/>
        <v/>
      </c>
      <c r="H15" s="171">
        <f t="shared" si="8"/>
        <v>0</v>
      </c>
      <c r="I15" s="171">
        <f t="shared" si="1"/>
        <v>0</v>
      </c>
      <c r="J15" s="171">
        <f t="shared" si="1"/>
        <v>0</v>
      </c>
      <c r="K15" s="171">
        <f t="shared" si="1"/>
        <v>0</v>
      </c>
      <c r="L15" s="171">
        <f t="shared" si="1"/>
        <v>0</v>
      </c>
      <c r="M15" s="171">
        <f t="shared" si="1"/>
        <v>0</v>
      </c>
      <c r="N15" s="171">
        <f t="shared" si="1"/>
        <v>0</v>
      </c>
      <c r="O15" s="171">
        <f t="shared" si="1"/>
        <v>0</v>
      </c>
      <c r="P15" s="171">
        <f t="shared" si="1"/>
        <v>0</v>
      </c>
      <c r="Q15" s="171">
        <f t="shared" si="1"/>
        <v>0</v>
      </c>
      <c r="R15" s="171">
        <f t="shared" si="1"/>
        <v>0</v>
      </c>
      <c r="S15" s="171">
        <f t="shared" si="1"/>
        <v>0</v>
      </c>
      <c r="T15" s="171">
        <f t="shared" si="1"/>
        <v>0</v>
      </c>
      <c r="U15" s="171">
        <f t="shared" si="1"/>
        <v>0</v>
      </c>
      <c r="V15" s="171">
        <f t="shared" si="1"/>
        <v>0</v>
      </c>
      <c r="W15" s="171">
        <f t="shared" si="1"/>
        <v>0</v>
      </c>
      <c r="X15" s="171">
        <f t="shared" si="1"/>
        <v>0</v>
      </c>
      <c r="Y15" s="171">
        <f t="shared" si="1"/>
        <v>0</v>
      </c>
      <c r="Z15" s="171">
        <f t="shared" si="1"/>
        <v>0</v>
      </c>
      <c r="AA15" s="171">
        <f t="shared" si="1"/>
        <v>0</v>
      </c>
      <c r="AB15" s="171">
        <f t="shared" si="1"/>
        <v>0</v>
      </c>
      <c r="AC15" s="171">
        <f t="shared" si="1"/>
        <v>0</v>
      </c>
      <c r="AD15" s="171">
        <f t="shared" si="1"/>
        <v>0</v>
      </c>
      <c r="AE15" s="171">
        <f t="shared" si="1"/>
        <v>0</v>
      </c>
      <c r="AF15" s="171">
        <f t="shared" si="1"/>
        <v>0</v>
      </c>
      <c r="AG15" s="171">
        <f t="shared" si="1"/>
        <v>0</v>
      </c>
      <c r="AH15" s="171">
        <f t="shared" si="1"/>
        <v>0</v>
      </c>
      <c r="AI15" s="171">
        <f t="shared" si="1"/>
        <v>0</v>
      </c>
      <c r="AJ15" s="171">
        <f t="shared" si="1"/>
        <v>0</v>
      </c>
      <c r="AK15" s="171">
        <f t="shared" si="1"/>
        <v>0</v>
      </c>
      <c r="AL15" s="171">
        <f t="shared" si="1"/>
        <v>0</v>
      </c>
      <c r="AM15" s="171">
        <f t="shared" si="1"/>
        <v>0</v>
      </c>
      <c r="AN15" s="171">
        <f t="shared" si="1"/>
        <v>0</v>
      </c>
      <c r="AO15" s="171">
        <f t="shared" si="1"/>
        <v>0</v>
      </c>
      <c r="AP15" s="171">
        <f t="shared" si="9"/>
        <v>0</v>
      </c>
      <c r="AQ15" s="171">
        <f t="shared" si="2"/>
        <v>0</v>
      </c>
      <c r="AR15" s="171">
        <f t="shared" si="2"/>
        <v>0</v>
      </c>
      <c r="AS15" s="171">
        <f t="shared" si="2"/>
        <v>0</v>
      </c>
      <c r="AT15" s="171">
        <f t="shared" si="2"/>
        <v>0</v>
      </c>
      <c r="AU15" s="171">
        <f t="shared" si="2"/>
        <v>0</v>
      </c>
      <c r="AV15" s="171">
        <f t="shared" si="2"/>
        <v>0</v>
      </c>
      <c r="AW15" s="171">
        <f t="shared" si="2"/>
        <v>0</v>
      </c>
      <c r="AX15" s="171">
        <f t="shared" si="2"/>
        <v>0</v>
      </c>
      <c r="AY15" s="171">
        <f t="shared" si="2"/>
        <v>0</v>
      </c>
      <c r="AZ15" s="171">
        <f t="shared" si="2"/>
        <v>0</v>
      </c>
      <c r="BA15" s="171">
        <f t="shared" si="2"/>
        <v>0</v>
      </c>
      <c r="BB15" s="171">
        <f t="shared" si="2"/>
        <v>0</v>
      </c>
      <c r="BC15" s="171">
        <f t="shared" si="2"/>
        <v>0</v>
      </c>
      <c r="BD15" s="171">
        <f t="shared" si="2"/>
        <v>0</v>
      </c>
      <c r="BE15" s="171">
        <f t="shared" si="2"/>
        <v>0</v>
      </c>
      <c r="BF15" s="171">
        <f t="shared" si="2"/>
        <v>0</v>
      </c>
      <c r="BG15" s="171">
        <f t="shared" si="2"/>
        <v>0</v>
      </c>
      <c r="BH15" s="171">
        <f t="shared" si="2"/>
        <v>0</v>
      </c>
      <c r="BI15" s="171">
        <f t="shared" si="2"/>
        <v>0</v>
      </c>
      <c r="BJ15" s="171">
        <f t="shared" si="2"/>
        <v>0</v>
      </c>
      <c r="BK15" s="171">
        <f t="shared" si="2"/>
        <v>0</v>
      </c>
      <c r="BL15" s="171">
        <f t="shared" si="2"/>
        <v>0</v>
      </c>
      <c r="BM15" s="171">
        <f t="shared" si="2"/>
        <v>0</v>
      </c>
      <c r="BN15" s="171">
        <f t="shared" si="2"/>
        <v>0</v>
      </c>
      <c r="BO15" s="171">
        <f t="shared" si="2"/>
        <v>0</v>
      </c>
      <c r="BP15" s="171">
        <f t="shared" si="2"/>
        <v>0</v>
      </c>
      <c r="BQ15" s="171">
        <f t="shared" si="2"/>
        <v>0</v>
      </c>
      <c r="BR15" s="171">
        <f t="shared" si="2"/>
        <v>0</v>
      </c>
      <c r="BS15" s="171">
        <f t="shared" si="2"/>
        <v>0</v>
      </c>
      <c r="BT15" s="171">
        <f t="shared" si="2"/>
        <v>0</v>
      </c>
      <c r="BU15" s="171">
        <f t="shared" si="2"/>
        <v>0</v>
      </c>
      <c r="BV15" s="171">
        <f t="shared" si="2"/>
        <v>0</v>
      </c>
      <c r="BW15" s="171">
        <f t="shared" si="2"/>
        <v>0</v>
      </c>
      <c r="BX15" s="171">
        <f t="shared" si="10"/>
        <v>0</v>
      </c>
      <c r="BY15" s="171">
        <f t="shared" si="3"/>
        <v>0</v>
      </c>
      <c r="BZ15" s="171">
        <f t="shared" si="3"/>
        <v>0</v>
      </c>
      <c r="CA15" s="171">
        <f t="shared" si="3"/>
        <v>0</v>
      </c>
      <c r="CB15" s="171">
        <f t="shared" si="3"/>
        <v>0</v>
      </c>
      <c r="CC15" s="171">
        <f t="shared" si="3"/>
        <v>0</v>
      </c>
      <c r="CD15" s="171">
        <f t="shared" si="3"/>
        <v>0</v>
      </c>
      <c r="CE15" s="171">
        <f t="shared" si="3"/>
        <v>0</v>
      </c>
      <c r="CF15" s="171">
        <f t="shared" si="3"/>
        <v>0</v>
      </c>
      <c r="CG15" s="171">
        <f t="shared" si="3"/>
        <v>0</v>
      </c>
      <c r="CH15" s="171">
        <f t="shared" si="3"/>
        <v>0</v>
      </c>
      <c r="CI15" s="171">
        <f t="shared" si="3"/>
        <v>0</v>
      </c>
      <c r="CJ15" s="171">
        <f t="shared" si="3"/>
        <v>0</v>
      </c>
      <c r="CK15" s="171">
        <f t="shared" si="3"/>
        <v>0</v>
      </c>
      <c r="CL15" s="171">
        <f t="shared" si="3"/>
        <v>0</v>
      </c>
      <c r="CM15" s="171">
        <f t="shared" si="3"/>
        <v>0</v>
      </c>
      <c r="CN15" s="171">
        <f t="shared" si="3"/>
        <v>0</v>
      </c>
      <c r="CO15" s="171">
        <f t="shared" si="3"/>
        <v>0</v>
      </c>
      <c r="CP15" s="171">
        <f t="shared" si="3"/>
        <v>0</v>
      </c>
      <c r="CQ15" s="171">
        <f t="shared" si="3"/>
        <v>0</v>
      </c>
      <c r="CR15" s="171">
        <f t="shared" si="3"/>
        <v>0</v>
      </c>
      <c r="CS15" s="171">
        <f t="shared" si="3"/>
        <v>0</v>
      </c>
      <c r="CT15" s="171">
        <f t="shared" si="3"/>
        <v>0</v>
      </c>
      <c r="CU15" s="171">
        <f t="shared" si="3"/>
        <v>0</v>
      </c>
      <c r="CV15" s="171">
        <f t="shared" si="3"/>
        <v>0</v>
      </c>
      <c r="CW15" s="171">
        <f t="shared" si="3"/>
        <v>0</v>
      </c>
      <c r="CX15" s="171">
        <f t="shared" si="3"/>
        <v>0</v>
      </c>
      <c r="CY15" s="171">
        <f t="shared" si="3"/>
        <v>0</v>
      </c>
      <c r="CZ15" s="171">
        <f t="shared" si="3"/>
        <v>0</v>
      </c>
      <c r="DA15" s="171">
        <f t="shared" si="3"/>
        <v>0</v>
      </c>
      <c r="DB15" s="171">
        <f t="shared" si="3"/>
        <v>0</v>
      </c>
      <c r="DC15" s="171">
        <f t="shared" si="3"/>
        <v>0</v>
      </c>
      <c r="DD15" s="171">
        <f t="shared" si="3"/>
        <v>0</v>
      </c>
      <c r="DE15" s="171">
        <f t="shared" si="3"/>
        <v>0</v>
      </c>
      <c r="DF15">
        <f t="shared" si="11"/>
        <v>0</v>
      </c>
      <c r="DG15">
        <f t="shared" si="5"/>
        <v>0</v>
      </c>
      <c r="DH15">
        <f t="shared" si="12"/>
        <v>0</v>
      </c>
      <c r="DI15" s="277"/>
      <c r="DK15" s="187"/>
    </row>
    <row r="16" spans="1:120" ht="12" customHeight="1">
      <c r="A16" s="273"/>
      <c r="B16" s="175"/>
      <c r="C16" s="173"/>
      <c r="D16" s="526"/>
      <c r="E16" s="174"/>
      <c r="F16" s="170">
        <f t="shared" si="7"/>
        <v>0</v>
      </c>
      <c r="G16" s="170" t="str">
        <f t="shared" si="0"/>
        <v/>
      </c>
      <c r="H16" s="171">
        <f t="shared" si="8"/>
        <v>0</v>
      </c>
      <c r="I16" s="171">
        <f t="shared" si="1"/>
        <v>0</v>
      </c>
      <c r="J16" s="171">
        <f t="shared" si="1"/>
        <v>0</v>
      </c>
      <c r="K16" s="171">
        <f t="shared" si="1"/>
        <v>0</v>
      </c>
      <c r="L16" s="171">
        <f t="shared" si="1"/>
        <v>0</v>
      </c>
      <c r="M16" s="171">
        <f t="shared" si="1"/>
        <v>0</v>
      </c>
      <c r="N16" s="171">
        <f t="shared" si="1"/>
        <v>0</v>
      </c>
      <c r="O16" s="171">
        <f t="shared" si="1"/>
        <v>0</v>
      </c>
      <c r="P16" s="171">
        <f t="shared" si="1"/>
        <v>0</v>
      </c>
      <c r="Q16" s="171">
        <f t="shared" si="1"/>
        <v>0</v>
      </c>
      <c r="R16" s="171">
        <f t="shared" si="1"/>
        <v>0</v>
      </c>
      <c r="S16" s="171">
        <f t="shared" si="1"/>
        <v>0</v>
      </c>
      <c r="T16" s="171">
        <f t="shared" si="1"/>
        <v>0</v>
      </c>
      <c r="U16" s="171">
        <f t="shared" si="1"/>
        <v>0</v>
      </c>
      <c r="V16" s="171">
        <f t="shared" si="1"/>
        <v>0</v>
      </c>
      <c r="W16" s="171">
        <f t="shared" si="1"/>
        <v>0</v>
      </c>
      <c r="X16" s="171">
        <f t="shared" si="1"/>
        <v>0</v>
      </c>
      <c r="Y16" s="171">
        <f t="shared" si="1"/>
        <v>0</v>
      </c>
      <c r="Z16" s="171">
        <f t="shared" si="1"/>
        <v>0</v>
      </c>
      <c r="AA16" s="171">
        <f t="shared" si="1"/>
        <v>0</v>
      </c>
      <c r="AB16" s="171">
        <f t="shared" si="1"/>
        <v>0</v>
      </c>
      <c r="AC16" s="171">
        <f t="shared" si="1"/>
        <v>0</v>
      </c>
      <c r="AD16" s="171">
        <f t="shared" si="1"/>
        <v>0</v>
      </c>
      <c r="AE16" s="171">
        <f t="shared" si="1"/>
        <v>0</v>
      </c>
      <c r="AF16" s="171">
        <f t="shared" si="1"/>
        <v>0</v>
      </c>
      <c r="AG16" s="171">
        <f t="shared" si="1"/>
        <v>0</v>
      </c>
      <c r="AH16" s="171">
        <f t="shared" si="1"/>
        <v>0</v>
      </c>
      <c r="AI16" s="171">
        <f t="shared" si="1"/>
        <v>0</v>
      </c>
      <c r="AJ16" s="171">
        <f t="shared" si="1"/>
        <v>0</v>
      </c>
      <c r="AK16" s="171">
        <f t="shared" si="1"/>
        <v>0</v>
      </c>
      <c r="AL16" s="171">
        <f t="shared" si="1"/>
        <v>0</v>
      </c>
      <c r="AM16" s="171">
        <f t="shared" si="1"/>
        <v>0</v>
      </c>
      <c r="AN16" s="171">
        <f t="shared" si="1"/>
        <v>0</v>
      </c>
      <c r="AO16" s="171">
        <f t="shared" si="1"/>
        <v>0</v>
      </c>
      <c r="AP16" s="171">
        <f t="shared" si="9"/>
        <v>0</v>
      </c>
      <c r="AQ16" s="171">
        <f t="shared" si="2"/>
        <v>0</v>
      </c>
      <c r="AR16" s="171">
        <f t="shared" si="2"/>
        <v>0</v>
      </c>
      <c r="AS16" s="171">
        <f t="shared" si="2"/>
        <v>0</v>
      </c>
      <c r="AT16" s="171">
        <f t="shared" si="2"/>
        <v>0</v>
      </c>
      <c r="AU16" s="171">
        <f t="shared" si="2"/>
        <v>0</v>
      </c>
      <c r="AV16" s="171">
        <f t="shared" si="2"/>
        <v>0</v>
      </c>
      <c r="AW16" s="171">
        <f t="shared" si="2"/>
        <v>0</v>
      </c>
      <c r="AX16" s="171">
        <f t="shared" si="2"/>
        <v>0</v>
      </c>
      <c r="AY16" s="171">
        <f t="shared" si="2"/>
        <v>0</v>
      </c>
      <c r="AZ16" s="171">
        <f t="shared" si="2"/>
        <v>0</v>
      </c>
      <c r="BA16" s="171">
        <f t="shared" si="2"/>
        <v>0</v>
      </c>
      <c r="BB16" s="171">
        <f t="shared" si="2"/>
        <v>0</v>
      </c>
      <c r="BC16" s="171">
        <f t="shared" si="2"/>
        <v>0</v>
      </c>
      <c r="BD16" s="171">
        <f t="shared" si="2"/>
        <v>0</v>
      </c>
      <c r="BE16" s="171">
        <f t="shared" si="2"/>
        <v>0</v>
      </c>
      <c r="BF16" s="171">
        <f t="shared" si="2"/>
        <v>0</v>
      </c>
      <c r="BG16" s="171">
        <f t="shared" si="2"/>
        <v>0</v>
      </c>
      <c r="BH16" s="171">
        <f t="shared" si="2"/>
        <v>0</v>
      </c>
      <c r="BI16" s="171">
        <f t="shared" si="2"/>
        <v>0</v>
      </c>
      <c r="BJ16" s="171">
        <f t="shared" si="2"/>
        <v>0</v>
      </c>
      <c r="BK16" s="171">
        <f t="shared" si="2"/>
        <v>0</v>
      </c>
      <c r="BL16" s="171">
        <f t="shared" si="2"/>
        <v>0</v>
      </c>
      <c r="BM16" s="171">
        <f t="shared" si="2"/>
        <v>0</v>
      </c>
      <c r="BN16" s="171">
        <f t="shared" si="2"/>
        <v>0</v>
      </c>
      <c r="BO16" s="171">
        <f t="shared" si="2"/>
        <v>0</v>
      </c>
      <c r="BP16" s="171">
        <f t="shared" si="2"/>
        <v>0</v>
      </c>
      <c r="BQ16" s="171">
        <f t="shared" si="2"/>
        <v>0</v>
      </c>
      <c r="BR16" s="171">
        <f t="shared" si="2"/>
        <v>0</v>
      </c>
      <c r="BS16" s="171">
        <f t="shared" si="2"/>
        <v>0</v>
      </c>
      <c r="BT16" s="171">
        <f t="shared" si="2"/>
        <v>0</v>
      </c>
      <c r="BU16" s="171">
        <f t="shared" si="2"/>
        <v>0</v>
      </c>
      <c r="BV16" s="171">
        <f t="shared" si="2"/>
        <v>0</v>
      </c>
      <c r="BW16" s="171">
        <f t="shared" si="2"/>
        <v>0</v>
      </c>
      <c r="BX16" s="171">
        <f t="shared" si="10"/>
        <v>0</v>
      </c>
      <c r="BY16" s="171">
        <f t="shared" si="3"/>
        <v>0</v>
      </c>
      <c r="BZ16" s="171">
        <f t="shared" si="3"/>
        <v>0</v>
      </c>
      <c r="CA16" s="171">
        <f t="shared" si="3"/>
        <v>0</v>
      </c>
      <c r="CB16" s="171">
        <f t="shared" si="3"/>
        <v>0</v>
      </c>
      <c r="CC16" s="171">
        <f t="shared" si="3"/>
        <v>0</v>
      </c>
      <c r="CD16" s="171">
        <f t="shared" si="3"/>
        <v>0</v>
      </c>
      <c r="CE16" s="171">
        <f t="shared" si="3"/>
        <v>0</v>
      </c>
      <c r="CF16" s="171">
        <f t="shared" si="3"/>
        <v>0</v>
      </c>
      <c r="CG16" s="171">
        <f t="shared" si="3"/>
        <v>0</v>
      </c>
      <c r="CH16" s="171">
        <f t="shared" si="3"/>
        <v>0</v>
      </c>
      <c r="CI16" s="171">
        <f t="shared" si="3"/>
        <v>0</v>
      </c>
      <c r="CJ16" s="171">
        <f t="shared" si="3"/>
        <v>0</v>
      </c>
      <c r="CK16" s="171">
        <f t="shared" si="3"/>
        <v>0</v>
      </c>
      <c r="CL16" s="171">
        <f t="shared" si="3"/>
        <v>0</v>
      </c>
      <c r="CM16" s="171">
        <f t="shared" si="3"/>
        <v>0</v>
      </c>
      <c r="CN16" s="171">
        <f t="shared" si="3"/>
        <v>0</v>
      </c>
      <c r="CO16" s="171">
        <f t="shared" si="3"/>
        <v>0</v>
      </c>
      <c r="CP16" s="171">
        <f t="shared" si="3"/>
        <v>0</v>
      </c>
      <c r="CQ16" s="171">
        <f t="shared" si="3"/>
        <v>0</v>
      </c>
      <c r="CR16" s="171">
        <f t="shared" si="3"/>
        <v>0</v>
      </c>
      <c r="CS16" s="171">
        <f t="shared" si="3"/>
        <v>0</v>
      </c>
      <c r="CT16" s="171">
        <f t="shared" si="3"/>
        <v>0</v>
      </c>
      <c r="CU16" s="171">
        <f t="shared" si="3"/>
        <v>0</v>
      </c>
      <c r="CV16" s="171">
        <f t="shared" si="3"/>
        <v>0</v>
      </c>
      <c r="CW16" s="171">
        <f t="shared" si="3"/>
        <v>0</v>
      </c>
      <c r="CX16" s="171">
        <f t="shared" si="3"/>
        <v>0</v>
      </c>
      <c r="CY16" s="171">
        <f t="shared" si="3"/>
        <v>0</v>
      </c>
      <c r="CZ16" s="171">
        <f t="shared" si="3"/>
        <v>0</v>
      </c>
      <c r="DA16" s="171">
        <f t="shared" si="3"/>
        <v>0</v>
      </c>
      <c r="DB16" s="171">
        <f t="shared" si="3"/>
        <v>0</v>
      </c>
      <c r="DC16" s="171">
        <f t="shared" si="3"/>
        <v>0</v>
      </c>
      <c r="DD16" s="171">
        <f t="shared" si="3"/>
        <v>0</v>
      </c>
      <c r="DE16" s="171">
        <f t="shared" si="3"/>
        <v>0</v>
      </c>
      <c r="DF16">
        <f t="shared" si="11"/>
        <v>0</v>
      </c>
      <c r="DG16">
        <f t="shared" si="5"/>
        <v>0</v>
      </c>
      <c r="DH16">
        <f t="shared" si="12"/>
        <v>0</v>
      </c>
      <c r="DI16" s="277"/>
    </row>
    <row r="17" spans="1:113" ht="12" customHeight="1">
      <c r="A17" s="273"/>
      <c r="B17" s="168"/>
      <c r="C17" s="173"/>
      <c r="D17" s="526"/>
      <c r="E17" s="174"/>
      <c r="F17" s="170">
        <f t="shared" si="7"/>
        <v>0</v>
      </c>
      <c r="G17" s="170" t="str">
        <f t="shared" si="0"/>
        <v/>
      </c>
      <c r="H17" s="171">
        <f t="shared" si="8"/>
        <v>0</v>
      </c>
      <c r="I17" s="171">
        <f t="shared" si="1"/>
        <v>0</v>
      </c>
      <c r="J17" s="171">
        <f t="shared" si="1"/>
        <v>0</v>
      </c>
      <c r="K17" s="171">
        <f t="shared" si="1"/>
        <v>0</v>
      </c>
      <c r="L17" s="171">
        <f t="shared" si="1"/>
        <v>0</v>
      </c>
      <c r="M17" s="171">
        <f t="shared" si="1"/>
        <v>0</v>
      </c>
      <c r="N17" s="171">
        <f t="shared" si="1"/>
        <v>0</v>
      </c>
      <c r="O17" s="171">
        <f t="shared" si="1"/>
        <v>0</v>
      </c>
      <c r="P17" s="171">
        <f t="shared" si="1"/>
        <v>0</v>
      </c>
      <c r="Q17" s="171">
        <f t="shared" si="1"/>
        <v>0</v>
      </c>
      <c r="R17" s="171">
        <f t="shared" si="1"/>
        <v>0</v>
      </c>
      <c r="S17" s="171">
        <f t="shared" si="1"/>
        <v>0</v>
      </c>
      <c r="T17" s="171">
        <f t="shared" si="1"/>
        <v>0</v>
      </c>
      <c r="U17" s="171">
        <f t="shared" si="1"/>
        <v>0</v>
      </c>
      <c r="V17" s="171">
        <f t="shared" si="1"/>
        <v>0</v>
      </c>
      <c r="W17" s="171">
        <f t="shared" si="1"/>
        <v>0</v>
      </c>
      <c r="X17" s="171">
        <f t="shared" si="1"/>
        <v>0</v>
      </c>
      <c r="Y17" s="171">
        <f t="shared" si="1"/>
        <v>0</v>
      </c>
      <c r="Z17" s="171">
        <f t="shared" si="1"/>
        <v>0</v>
      </c>
      <c r="AA17" s="171">
        <f t="shared" si="1"/>
        <v>0</v>
      </c>
      <c r="AB17" s="171">
        <f t="shared" si="1"/>
        <v>0</v>
      </c>
      <c r="AC17" s="171">
        <f t="shared" si="1"/>
        <v>0</v>
      </c>
      <c r="AD17" s="171">
        <f t="shared" si="1"/>
        <v>0</v>
      </c>
      <c r="AE17" s="171">
        <f t="shared" si="1"/>
        <v>0</v>
      </c>
      <c r="AF17" s="171">
        <f t="shared" si="1"/>
        <v>0</v>
      </c>
      <c r="AG17" s="171">
        <f t="shared" si="1"/>
        <v>0</v>
      </c>
      <c r="AH17" s="171">
        <f t="shared" si="1"/>
        <v>0</v>
      </c>
      <c r="AI17" s="171">
        <f t="shared" si="1"/>
        <v>0</v>
      </c>
      <c r="AJ17" s="171">
        <f t="shared" si="1"/>
        <v>0</v>
      </c>
      <c r="AK17" s="171">
        <f t="shared" si="1"/>
        <v>0</v>
      </c>
      <c r="AL17" s="171">
        <f t="shared" si="1"/>
        <v>0</v>
      </c>
      <c r="AM17" s="171">
        <f t="shared" si="1"/>
        <v>0</v>
      </c>
      <c r="AN17" s="171">
        <f t="shared" si="1"/>
        <v>0</v>
      </c>
      <c r="AO17" s="171">
        <f t="shared" si="1"/>
        <v>0</v>
      </c>
      <c r="AP17" s="171">
        <f t="shared" si="9"/>
        <v>0</v>
      </c>
      <c r="AQ17" s="171">
        <f t="shared" si="2"/>
        <v>0</v>
      </c>
      <c r="AR17" s="171">
        <f t="shared" si="2"/>
        <v>0</v>
      </c>
      <c r="AS17" s="171">
        <f t="shared" si="2"/>
        <v>0</v>
      </c>
      <c r="AT17" s="171">
        <f t="shared" si="2"/>
        <v>0</v>
      </c>
      <c r="AU17" s="171">
        <f t="shared" si="2"/>
        <v>0</v>
      </c>
      <c r="AV17" s="171">
        <f t="shared" si="2"/>
        <v>0</v>
      </c>
      <c r="AW17" s="171">
        <f t="shared" si="2"/>
        <v>0</v>
      </c>
      <c r="AX17" s="171">
        <f t="shared" si="2"/>
        <v>0</v>
      </c>
      <c r="AY17" s="171">
        <f t="shared" si="2"/>
        <v>0</v>
      </c>
      <c r="AZ17" s="171">
        <f t="shared" si="2"/>
        <v>0</v>
      </c>
      <c r="BA17" s="171">
        <f t="shared" si="2"/>
        <v>0</v>
      </c>
      <c r="BB17" s="171">
        <f t="shared" si="2"/>
        <v>0</v>
      </c>
      <c r="BC17" s="171">
        <f t="shared" si="2"/>
        <v>0</v>
      </c>
      <c r="BD17" s="171">
        <f t="shared" si="2"/>
        <v>0</v>
      </c>
      <c r="BE17" s="171">
        <f t="shared" si="2"/>
        <v>0</v>
      </c>
      <c r="BF17" s="171">
        <f t="shared" si="2"/>
        <v>0</v>
      </c>
      <c r="BG17" s="171">
        <f t="shared" si="2"/>
        <v>0</v>
      </c>
      <c r="BH17" s="171">
        <f t="shared" si="2"/>
        <v>0</v>
      </c>
      <c r="BI17" s="171">
        <f t="shared" si="2"/>
        <v>0</v>
      </c>
      <c r="BJ17" s="171">
        <f t="shared" si="2"/>
        <v>0</v>
      </c>
      <c r="BK17" s="171">
        <f t="shared" si="2"/>
        <v>0</v>
      </c>
      <c r="BL17" s="171">
        <f t="shared" si="2"/>
        <v>0</v>
      </c>
      <c r="BM17" s="171">
        <f t="shared" si="2"/>
        <v>0</v>
      </c>
      <c r="BN17" s="171">
        <f t="shared" si="2"/>
        <v>0</v>
      </c>
      <c r="BO17" s="171">
        <f t="shared" si="2"/>
        <v>0</v>
      </c>
      <c r="BP17" s="171">
        <f t="shared" si="2"/>
        <v>0</v>
      </c>
      <c r="BQ17" s="171">
        <f t="shared" si="2"/>
        <v>0</v>
      </c>
      <c r="BR17" s="171">
        <f t="shared" si="2"/>
        <v>0</v>
      </c>
      <c r="BS17" s="171">
        <f t="shared" si="2"/>
        <v>0</v>
      </c>
      <c r="BT17" s="171">
        <f t="shared" si="2"/>
        <v>0</v>
      </c>
      <c r="BU17" s="171">
        <f t="shared" si="2"/>
        <v>0</v>
      </c>
      <c r="BV17" s="171">
        <f t="shared" si="2"/>
        <v>0</v>
      </c>
      <c r="BW17" s="171">
        <f t="shared" si="2"/>
        <v>0</v>
      </c>
      <c r="BX17" s="171">
        <f t="shared" si="10"/>
        <v>0</v>
      </c>
      <c r="BY17" s="171">
        <f t="shared" si="3"/>
        <v>0</v>
      </c>
      <c r="BZ17" s="171">
        <f t="shared" si="3"/>
        <v>0</v>
      </c>
      <c r="CA17" s="171">
        <f t="shared" si="3"/>
        <v>0</v>
      </c>
      <c r="CB17" s="171">
        <f t="shared" si="3"/>
        <v>0</v>
      </c>
      <c r="CC17" s="171">
        <f t="shared" si="3"/>
        <v>0</v>
      </c>
      <c r="CD17" s="171">
        <f t="shared" si="3"/>
        <v>0</v>
      </c>
      <c r="CE17" s="171">
        <f t="shared" si="3"/>
        <v>0</v>
      </c>
      <c r="CF17" s="171">
        <f t="shared" si="3"/>
        <v>0</v>
      </c>
      <c r="CG17" s="171">
        <f t="shared" si="3"/>
        <v>0</v>
      </c>
      <c r="CH17" s="171">
        <f t="shared" si="3"/>
        <v>0</v>
      </c>
      <c r="CI17" s="171">
        <f t="shared" si="3"/>
        <v>0</v>
      </c>
      <c r="CJ17" s="171">
        <f t="shared" si="3"/>
        <v>0</v>
      </c>
      <c r="CK17" s="171">
        <f t="shared" si="3"/>
        <v>0</v>
      </c>
      <c r="CL17" s="171">
        <f t="shared" si="3"/>
        <v>0</v>
      </c>
      <c r="CM17" s="171">
        <f t="shared" si="3"/>
        <v>0</v>
      </c>
      <c r="CN17" s="171">
        <f t="shared" si="3"/>
        <v>0</v>
      </c>
      <c r="CO17" s="171">
        <f t="shared" si="3"/>
        <v>0</v>
      </c>
      <c r="CP17" s="171">
        <f t="shared" si="3"/>
        <v>0</v>
      </c>
      <c r="CQ17" s="171">
        <f t="shared" si="3"/>
        <v>0</v>
      </c>
      <c r="CR17" s="171">
        <f t="shared" si="3"/>
        <v>0</v>
      </c>
      <c r="CS17" s="171">
        <f t="shared" si="3"/>
        <v>0</v>
      </c>
      <c r="CT17" s="171">
        <f t="shared" si="3"/>
        <v>0</v>
      </c>
      <c r="CU17" s="171">
        <f t="shared" si="3"/>
        <v>0</v>
      </c>
      <c r="CV17" s="171">
        <f t="shared" si="3"/>
        <v>0</v>
      </c>
      <c r="CW17" s="171">
        <f t="shared" si="3"/>
        <v>0</v>
      </c>
      <c r="CX17" s="171">
        <f t="shared" si="3"/>
        <v>0</v>
      </c>
      <c r="CY17" s="171">
        <f t="shared" si="3"/>
        <v>0</v>
      </c>
      <c r="CZ17" s="171">
        <f t="shared" si="3"/>
        <v>0</v>
      </c>
      <c r="DA17" s="171">
        <f t="shared" si="3"/>
        <v>0</v>
      </c>
      <c r="DB17" s="171">
        <f t="shared" si="3"/>
        <v>0</v>
      </c>
      <c r="DC17" s="171">
        <f t="shared" si="3"/>
        <v>0</v>
      </c>
      <c r="DD17" s="171">
        <f t="shared" si="3"/>
        <v>0</v>
      </c>
      <c r="DE17" s="171">
        <f t="shared" si="3"/>
        <v>0</v>
      </c>
      <c r="DF17">
        <f t="shared" ref="DF17:DF21" si="13">SUM(H17:DE17)</f>
        <v>0</v>
      </c>
      <c r="DG17">
        <f t="shared" si="5"/>
        <v>0</v>
      </c>
      <c r="DH17">
        <f t="shared" ref="DH17:DH21" si="14">IF(DF17&lt;&gt;0,DG17/DF17,0)</f>
        <v>0</v>
      </c>
      <c r="DI17" s="277"/>
    </row>
    <row r="18" spans="1:113" ht="12" customHeight="1">
      <c r="A18" s="273"/>
      <c r="B18" s="172"/>
      <c r="C18" s="176"/>
      <c r="D18" s="526"/>
      <c r="E18" s="177"/>
      <c r="F18" s="170">
        <f t="shared" si="7"/>
        <v>0</v>
      </c>
      <c r="G18" s="170" t="str">
        <f t="shared" si="0"/>
        <v/>
      </c>
      <c r="H18" s="171">
        <f t="shared" si="8"/>
        <v>0</v>
      </c>
      <c r="I18" s="171">
        <f t="shared" si="1"/>
        <v>0</v>
      </c>
      <c r="J18" s="171">
        <f t="shared" si="1"/>
        <v>0</v>
      </c>
      <c r="K18" s="171">
        <f t="shared" si="1"/>
        <v>0</v>
      </c>
      <c r="L18" s="171">
        <f t="shared" si="1"/>
        <v>0</v>
      </c>
      <c r="M18" s="171">
        <f t="shared" si="1"/>
        <v>0</v>
      </c>
      <c r="N18" s="171">
        <f t="shared" si="1"/>
        <v>0</v>
      </c>
      <c r="O18" s="171">
        <f t="shared" si="1"/>
        <v>0</v>
      </c>
      <c r="P18" s="171">
        <f t="shared" si="1"/>
        <v>0</v>
      </c>
      <c r="Q18" s="171">
        <f t="shared" si="1"/>
        <v>0</v>
      </c>
      <c r="R18" s="171">
        <f t="shared" si="1"/>
        <v>0</v>
      </c>
      <c r="S18" s="171">
        <f t="shared" si="1"/>
        <v>0</v>
      </c>
      <c r="T18" s="171">
        <f t="shared" si="1"/>
        <v>0</v>
      </c>
      <c r="U18" s="171">
        <f t="shared" si="1"/>
        <v>0</v>
      </c>
      <c r="V18" s="171">
        <f t="shared" si="1"/>
        <v>0</v>
      </c>
      <c r="W18" s="171">
        <f t="shared" si="1"/>
        <v>0</v>
      </c>
      <c r="X18" s="171">
        <f t="shared" si="1"/>
        <v>0</v>
      </c>
      <c r="Y18" s="171">
        <f t="shared" si="1"/>
        <v>0</v>
      </c>
      <c r="Z18" s="171">
        <f t="shared" si="1"/>
        <v>0</v>
      </c>
      <c r="AA18" s="171">
        <f t="shared" si="1"/>
        <v>0</v>
      </c>
      <c r="AB18" s="171">
        <f t="shared" si="1"/>
        <v>0</v>
      </c>
      <c r="AC18" s="171">
        <f t="shared" si="1"/>
        <v>0</v>
      </c>
      <c r="AD18" s="171">
        <f t="shared" si="1"/>
        <v>0</v>
      </c>
      <c r="AE18" s="171">
        <f t="shared" si="1"/>
        <v>0</v>
      </c>
      <c r="AF18" s="171">
        <f t="shared" si="1"/>
        <v>0</v>
      </c>
      <c r="AG18" s="171">
        <f t="shared" si="1"/>
        <v>0</v>
      </c>
      <c r="AH18" s="171">
        <f t="shared" si="1"/>
        <v>0</v>
      </c>
      <c r="AI18" s="171">
        <f t="shared" si="1"/>
        <v>0</v>
      </c>
      <c r="AJ18" s="171">
        <f t="shared" si="1"/>
        <v>0</v>
      </c>
      <c r="AK18" s="171">
        <f t="shared" si="1"/>
        <v>0</v>
      </c>
      <c r="AL18" s="171">
        <f t="shared" si="1"/>
        <v>0</v>
      </c>
      <c r="AM18" s="171">
        <f t="shared" si="1"/>
        <v>0</v>
      </c>
      <c r="AN18" s="171">
        <f t="shared" si="1"/>
        <v>0</v>
      </c>
      <c r="AO18" s="171">
        <f t="shared" si="1"/>
        <v>0</v>
      </c>
      <c r="AP18" s="171">
        <f t="shared" si="9"/>
        <v>0</v>
      </c>
      <c r="AQ18" s="171">
        <f t="shared" si="2"/>
        <v>0</v>
      </c>
      <c r="AR18" s="171">
        <f t="shared" si="2"/>
        <v>0</v>
      </c>
      <c r="AS18" s="171">
        <f t="shared" si="2"/>
        <v>0</v>
      </c>
      <c r="AT18" s="171">
        <f t="shared" si="2"/>
        <v>0</v>
      </c>
      <c r="AU18" s="171">
        <f t="shared" si="2"/>
        <v>0</v>
      </c>
      <c r="AV18" s="171">
        <f t="shared" si="2"/>
        <v>0</v>
      </c>
      <c r="AW18" s="171">
        <f t="shared" si="2"/>
        <v>0</v>
      </c>
      <c r="AX18" s="171">
        <f t="shared" si="2"/>
        <v>0</v>
      </c>
      <c r="AY18" s="171">
        <f t="shared" si="2"/>
        <v>0</v>
      </c>
      <c r="AZ18" s="171">
        <f t="shared" si="2"/>
        <v>0</v>
      </c>
      <c r="BA18" s="171">
        <f t="shared" si="2"/>
        <v>0</v>
      </c>
      <c r="BB18" s="171">
        <f t="shared" si="2"/>
        <v>0</v>
      </c>
      <c r="BC18" s="171">
        <f t="shared" si="2"/>
        <v>0</v>
      </c>
      <c r="BD18" s="171">
        <f t="shared" si="2"/>
        <v>0</v>
      </c>
      <c r="BE18" s="171">
        <f t="shared" si="2"/>
        <v>0</v>
      </c>
      <c r="BF18" s="171">
        <f t="shared" si="2"/>
        <v>0</v>
      </c>
      <c r="BG18" s="171">
        <f t="shared" si="2"/>
        <v>0</v>
      </c>
      <c r="BH18" s="171">
        <f t="shared" si="2"/>
        <v>0</v>
      </c>
      <c r="BI18" s="171">
        <f t="shared" si="2"/>
        <v>0</v>
      </c>
      <c r="BJ18" s="171">
        <f t="shared" si="2"/>
        <v>0</v>
      </c>
      <c r="BK18" s="171">
        <f t="shared" si="2"/>
        <v>0</v>
      </c>
      <c r="BL18" s="171">
        <f t="shared" si="2"/>
        <v>0</v>
      </c>
      <c r="BM18" s="171">
        <f t="shared" si="2"/>
        <v>0</v>
      </c>
      <c r="BN18" s="171">
        <f t="shared" si="2"/>
        <v>0</v>
      </c>
      <c r="BO18" s="171">
        <f t="shared" si="2"/>
        <v>0</v>
      </c>
      <c r="BP18" s="171">
        <f t="shared" si="2"/>
        <v>0</v>
      </c>
      <c r="BQ18" s="171">
        <f t="shared" si="2"/>
        <v>0</v>
      </c>
      <c r="BR18" s="171">
        <f t="shared" si="2"/>
        <v>0</v>
      </c>
      <c r="BS18" s="171">
        <f t="shared" si="2"/>
        <v>0</v>
      </c>
      <c r="BT18" s="171">
        <f t="shared" si="2"/>
        <v>0</v>
      </c>
      <c r="BU18" s="171">
        <f t="shared" si="2"/>
        <v>0</v>
      </c>
      <c r="BV18" s="171">
        <f t="shared" si="2"/>
        <v>0</v>
      </c>
      <c r="BW18" s="171">
        <f t="shared" si="2"/>
        <v>0</v>
      </c>
      <c r="BX18" s="171">
        <f t="shared" si="10"/>
        <v>0</v>
      </c>
      <c r="BY18" s="171">
        <f t="shared" si="3"/>
        <v>0</v>
      </c>
      <c r="BZ18" s="171">
        <f t="shared" si="3"/>
        <v>0</v>
      </c>
      <c r="CA18" s="171">
        <f t="shared" si="3"/>
        <v>0</v>
      </c>
      <c r="CB18" s="171">
        <f t="shared" si="3"/>
        <v>0</v>
      </c>
      <c r="CC18" s="171">
        <f t="shared" si="3"/>
        <v>0</v>
      </c>
      <c r="CD18" s="171">
        <f t="shared" si="3"/>
        <v>0</v>
      </c>
      <c r="CE18" s="171">
        <f t="shared" si="3"/>
        <v>0</v>
      </c>
      <c r="CF18" s="171">
        <f t="shared" si="3"/>
        <v>0</v>
      </c>
      <c r="CG18" s="171">
        <f t="shared" si="3"/>
        <v>0</v>
      </c>
      <c r="CH18" s="171">
        <f t="shared" si="3"/>
        <v>0</v>
      </c>
      <c r="CI18" s="171">
        <f t="shared" si="3"/>
        <v>0</v>
      </c>
      <c r="CJ18" s="171">
        <f t="shared" si="3"/>
        <v>0</v>
      </c>
      <c r="CK18" s="171">
        <f t="shared" si="3"/>
        <v>0</v>
      </c>
      <c r="CL18" s="171">
        <f t="shared" si="3"/>
        <v>0</v>
      </c>
      <c r="CM18" s="171">
        <f t="shared" si="3"/>
        <v>0</v>
      </c>
      <c r="CN18" s="171">
        <f t="shared" si="3"/>
        <v>0</v>
      </c>
      <c r="CO18" s="171">
        <f t="shared" si="3"/>
        <v>0</v>
      </c>
      <c r="CP18" s="171">
        <f t="shared" si="3"/>
        <v>0</v>
      </c>
      <c r="CQ18" s="171">
        <f t="shared" si="3"/>
        <v>0</v>
      </c>
      <c r="CR18" s="171">
        <f t="shared" si="3"/>
        <v>0</v>
      </c>
      <c r="CS18" s="171">
        <f t="shared" si="3"/>
        <v>0</v>
      </c>
      <c r="CT18" s="171">
        <f t="shared" si="3"/>
        <v>0</v>
      </c>
      <c r="CU18" s="171">
        <f t="shared" si="3"/>
        <v>0</v>
      </c>
      <c r="CV18" s="171">
        <f t="shared" si="3"/>
        <v>0</v>
      </c>
      <c r="CW18" s="171">
        <f t="shared" si="3"/>
        <v>0</v>
      </c>
      <c r="CX18" s="171">
        <f t="shared" si="3"/>
        <v>0</v>
      </c>
      <c r="CY18" s="171">
        <f t="shared" si="3"/>
        <v>0</v>
      </c>
      <c r="CZ18" s="171">
        <f t="shared" si="3"/>
        <v>0</v>
      </c>
      <c r="DA18" s="171">
        <f t="shared" si="3"/>
        <v>0</v>
      </c>
      <c r="DB18" s="171">
        <f t="shared" si="3"/>
        <v>0</v>
      </c>
      <c r="DC18" s="171">
        <f t="shared" si="3"/>
        <v>0</v>
      </c>
      <c r="DD18" s="171">
        <f t="shared" si="3"/>
        <v>0</v>
      </c>
      <c r="DE18" s="171">
        <f t="shared" si="3"/>
        <v>0</v>
      </c>
      <c r="DF18">
        <f t="shared" si="13"/>
        <v>0</v>
      </c>
      <c r="DG18">
        <f t="shared" si="5"/>
        <v>0</v>
      </c>
      <c r="DH18">
        <f t="shared" si="14"/>
        <v>0</v>
      </c>
      <c r="DI18" s="277"/>
    </row>
    <row r="19" spans="1:113" ht="12" customHeight="1">
      <c r="A19" s="273"/>
      <c r="B19" s="172"/>
      <c r="C19" s="176"/>
      <c r="D19" s="526"/>
      <c r="E19" s="177"/>
      <c r="F19" s="170">
        <f t="shared" si="7"/>
        <v>0</v>
      </c>
      <c r="G19" s="170" t="str">
        <f t="shared" si="0"/>
        <v/>
      </c>
      <c r="H19" s="171">
        <f t="shared" si="8"/>
        <v>0</v>
      </c>
      <c r="I19" s="171">
        <f t="shared" si="1"/>
        <v>0</v>
      </c>
      <c r="J19" s="171">
        <f t="shared" si="1"/>
        <v>0</v>
      </c>
      <c r="K19" s="171">
        <f t="shared" si="1"/>
        <v>0</v>
      </c>
      <c r="L19" s="171">
        <f t="shared" si="1"/>
        <v>0</v>
      </c>
      <c r="M19" s="171">
        <f t="shared" si="1"/>
        <v>0</v>
      </c>
      <c r="N19" s="171">
        <f t="shared" si="1"/>
        <v>0</v>
      </c>
      <c r="O19" s="171">
        <f t="shared" si="1"/>
        <v>0</v>
      </c>
      <c r="P19" s="171">
        <f t="shared" si="1"/>
        <v>0</v>
      </c>
      <c r="Q19" s="171">
        <f t="shared" si="1"/>
        <v>0</v>
      </c>
      <c r="R19" s="171">
        <f t="shared" si="1"/>
        <v>0</v>
      </c>
      <c r="S19" s="171">
        <f t="shared" si="1"/>
        <v>0</v>
      </c>
      <c r="T19" s="171">
        <f t="shared" si="1"/>
        <v>0</v>
      </c>
      <c r="U19" s="171">
        <f t="shared" si="1"/>
        <v>0</v>
      </c>
      <c r="V19" s="171">
        <f t="shared" si="1"/>
        <v>0</v>
      </c>
      <c r="W19" s="171">
        <f t="shared" si="1"/>
        <v>0</v>
      </c>
      <c r="X19" s="171">
        <f t="shared" si="1"/>
        <v>0</v>
      </c>
      <c r="Y19" s="171">
        <f t="shared" si="1"/>
        <v>0</v>
      </c>
      <c r="Z19" s="171">
        <f t="shared" si="1"/>
        <v>0</v>
      </c>
      <c r="AA19" s="171">
        <f t="shared" si="1"/>
        <v>0</v>
      </c>
      <c r="AB19" s="171">
        <f t="shared" si="1"/>
        <v>0</v>
      </c>
      <c r="AC19" s="171">
        <f t="shared" si="1"/>
        <v>0</v>
      </c>
      <c r="AD19" s="171">
        <f t="shared" si="1"/>
        <v>0</v>
      </c>
      <c r="AE19" s="171">
        <f t="shared" si="1"/>
        <v>0</v>
      </c>
      <c r="AF19" s="171">
        <f t="shared" si="1"/>
        <v>0</v>
      </c>
      <c r="AG19" s="171">
        <f t="shared" ref="AG19:AO35" si="15">IF($E19=1,(IF((AG$9+9)&gt;=$C19,IF((AG$9+9)&lt;=$D19,1,0),0)),0)</f>
        <v>0</v>
      </c>
      <c r="AH19" s="171">
        <f t="shared" si="15"/>
        <v>0</v>
      </c>
      <c r="AI19" s="171">
        <f t="shared" si="15"/>
        <v>0</v>
      </c>
      <c r="AJ19" s="171">
        <f t="shared" si="15"/>
        <v>0</v>
      </c>
      <c r="AK19" s="171">
        <f t="shared" si="15"/>
        <v>0</v>
      </c>
      <c r="AL19" s="171">
        <f t="shared" si="15"/>
        <v>0</v>
      </c>
      <c r="AM19" s="171">
        <f t="shared" si="15"/>
        <v>0</v>
      </c>
      <c r="AN19" s="171">
        <f t="shared" si="15"/>
        <v>0</v>
      </c>
      <c r="AO19" s="171">
        <f t="shared" si="15"/>
        <v>0</v>
      </c>
      <c r="AP19" s="171">
        <f t="shared" si="9"/>
        <v>0</v>
      </c>
      <c r="AQ19" s="171">
        <f t="shared" si="2"/>
        <v>0</v>
      </c>
      <c r="AR19" s="171">
        <f t="shared" si="2"/>
        <v>0</v>
      </c>
      <c r="AS19" s="171">
        <f t="shared" si="2"/>
        <v>0</v>
      </c>
      <c r="AT19" s="171">
        <f t="shared" si="2"/>
        <v>0</v>
      </c>
      <c r="AU19" s="171">
        <f t="shared" si="2"/>
        <v>0</v>
      </c>
      <c r="AV19" s="171">
        <f t="shared" si="2"/>
        <v>0</v>
      </c>
      <c r="AW19" s="171">
        <f t="shared" si="2"/>
        <v>0</v>
      </c>
      <c r="AX19" s="171">
        <f t="shared" si="2"/>
        <v>0</v>
      </c>
      <c r="AY19" s="171">
        <f t="shared" si="2"/>
        <v>0</v>
      </c>
      <c r="AZ19" s="171">
        <f t="shared" si="2"/>
        <v>0</v>
      </c>
      <c r="BA19" s="171">
        <f t="shared" si="2"/>
        <v>0</v>
      </c>
      <c r="BB19" s="171">
        <f t="shared" si="2"/>
        <v>0</v>
      </c>
      <c r="BC19" s="171">
        <f t="shared" si="2"/>
        <v>0</v>
      </c>
      <c r="BD19" s="171">
        <f t="shared" si="2"/>
        <v>0</v>
      </c>
      <c r="BE19" s="171">
        <f t="shared" si="2"/>
        <v>0</v>
      </c>
      <c r="BF19" s="171">
        <f t="shared" si="2"/>
        <v>0</v>
      </c>
      <c r="BG19" s="171">
        <f t="shared" si="2"/>
        <v>0</v>
      </c>
      <c r="BH19" s="171">
        <f t="shared" si="2"/>
        <v>0</v>
      </c>
      <c r="BI19" s="171">
        <f t="shared" si="2"/>
        <v>0</v>
      </c>
      <c r="BJ19" s="171">
        <f t="shared" si="2"/>
        <v>0</v>
      </c>
      <c r="BK19" s="171">
        <f t="shared" si="2"/>
        <v>0</v>
      </c>
      <c r="BL19" s="171">
        <f t="shared" si="2"/>
        <v>0</v>
      </c>
      <c r="BM19" s="171">
        <f t="shared" si="2"/>
        <v>0</v>
      </c>
      <c r="BN19" s="171">
        <f t="shared" si="2"/>
        <v>0</v>
      </c>
      <c r="BO19" s="171">
        <f t="shared" ref="BO19:BW35" si="16">IF($E19=2,(IF((BO$9+9)&gt;=$C19,IF((BO$9+9)&lt;=$D19,1,0),0)),0)</f>
        <v>0</v>
      </c>
      <c r="BP19" s="171">
        <f t="shared" si="16"/>
        <v>0</v>
      </c>
      <c r="BQ19" s="171">
        <f t="shared" si="16"/>
        <v>0</v>
      </c>
      <c r="BR19" s="171">
        <f t="shared" si="16"/>
        <v>0</v>
      </c>
      <c r="BS19" s="171">
        <f t="shared" si="16"/>
        <v>0</v>
      </c>
      <c r="BT19" s="171">
        <f t="shared" si="16"/>
        <v>0</v>
      </c>
      <c r="BU19" s="171">
        <f t="shared" si="16"/>
        <v>0</v>
      </c>
      <c r="BV19" s="171">
        <f t="shared" si="16"/>
        <v>0</v>
      </c>
      <c r="BW19" s="171">
        <f t="shared" si="16"/>
        <v>0</v>
      </c>
      <c r="BX19" s="171">
        <f t="shared" si="10"/>
        <v>0</v>
      </c>
      <c r="BY19" s="171">
        <f t="shared" si="3"/>
        <v>0</v>
      </c>
      <c r="BZ19" s="171">
        <f t="shared" si="3"/>
        <v>0</v>
      </c>
      <c r="CA19" s="171">
        <f t="shared" si="3"/>
        <v>0</v>
      </c>
      <c r="CB19" s="171">
        <f t="shared" si="3"/>
        <v>0</v>
      </c>
      <c r="CC19" s="171">
        <f t="shared" si="3"/>
        <v>0</v>
      </c>
      <c r="CD19" s="171">
        <f t="shared" si="3"/>
        <v>0</v>
      </c>
      <c r="CE19" s="171">
        <f t="shared" si="3"/>
        <v>0</v>
      </c>
      <c r="CF19" s="171">
        <f t="shared" si="3"/>
        <v>0</v>
      </c>
      <c r="CG19" s="171">
        <f t="shared" si="3"/>
        <v>0</v>
      </c>
      <c r="CH19" s="171">
        <f t="shared" si="3"/>
        <v>0</v>
      </c>
      <c r="CI19" s="171">
        <f t="shared" si="3"/>
        <v>0</v>
      </c>
      <c r="CJ19" s="171">
        <f t="shared" si="3"/>
        <v>0</v>
      </c>
      <c r="CK19" s="171">
        <f t="shared" si="3"/>
        <v>0</v>
      </c>
      <c r="CL19" s="171">
        <f t="shared" si="3"/>
        <v>0</v>
      </c>
      <c r="CM19" s="171">
        <f t="shared" si="3"/>
        <v>0</v>
      </c>
      <c r="CN19" s="171">
        <f t="shared" si="3"/>
        <v>0</v>
      </c>
      <c r="CO19" s="171">
        <f t="shared" si="3"/>
        <v>0</v>
      </c>
      <c r="CP19" s="171">
        <f t="shared" si="3"/>
        <v>0</v>
      </c>
      <c r="CQ19" s="171">
        <f t="shared" si="3"/>
        <v>0</v>
      </c>
      <c r="CR19" s="171">
        <f t="shared" si="3"/>
        <v>0</v>
      </c>
      <c r="CS19" s="171">
        <f t="shared" si="3"/>
        <v>0</v>
      </c>
      <c r="CT19" s="171">
        <f t="shared" si="3"/>
        <v>0</v>
      </c>
      <c r="CU19" s="171">
        <f t="shared" si="3"/>
        <v>0</v>
      </c>
      <c r="CV19" s="171">
        <f t="shared" si="3"/>
        <v>0</v>
      </c>
      <c r="CW19" s="171">
        <f t="shared" ref="CW19:DE35" si="17">IF($E19=3,(IF((CW$9+9)&gt;=$C19,IF((CW$9+9)&lt;=$D19,1,0),0)),0)</f>
        <v>0</v>
      </c>
      <c r="CX19" s="171">
        <f t="shared" si="17"/>
        <v>0</v>
      </c>
      <c r="CY19" s="171">
        <f t="shared" si="17"/>
        <v>0</v>
      </c>
      <c r="CZ19" s="171">
        <f t="shared" si="17"/>
        <v>0</v>
      </c>
      <c r="DA19" s="171">
        <f t="shared" si="17"/>
        <v>0</v>
      </c>
      <c r="DB19" s="171">
        <f t="shared" si="17"/>
        <v>0</v>
      </c>
      <c r="DC19" s="171">
        <f t="shared" si="17"/>
        <v>0</v>
      </c>
      <c r="DD19" s="171">
        <f t="shared" si="17"/>
        <v>0</v>
      </c>
      <c r="DE19" s="171">
        <f t="shared" si="17"/>
        <v>0</v>
      </c>
      <c r="DF19">
        <f t="shared" si="13"/>
        <v>0</v>
      </c>
      <c r="DG19">
        <f t="shared" si="5"/>
        <v>0</v>
      </c>
      <c r="DH19">
        <f t="shared" si="14"/>
        <v>0</v>
      </c>
      <c r="DI19" s="277"/>
    </row>
    <row r="20" spans="1:113" ht="12" customHeight="1">
      <c r="A20" s="273"/>
      <c r="B20" s="172"/>
      <c r="C20" s="176"/>
      <c r="D20" s="526"/>
      <c r="E20" s="177"/>
      <c r="F20" s="170">
        <f t="shared" si="7"/>
        <v>0</v>
      </c>
      <c r="G20" s="170" t="str">
        <f t="shared" si="0"/>
        <v/>
      </c>
      <c r="H20" s="171">
        <f t="shared" si="8"/>
        <v>0</v>
      </c>
      <c r="I20" s="171">
        <f t="shared" si="8"/>
        <v>0</v>
      </c>
      <c r="J20" s="171">
        <f t="shared" si="8"/>
        <v>0</v>
      </c>
      <c r="K20" s="171">
        <f t="shared" si="8"/>
        <v>0</v>
      </c>
      <c r="L20" s="171">
        <f t="shared" si="8"/>
        <v>0</v>
      </c>
      <c r="M20" s="171">
        <f t="shared" si="8"/>
        <v>0</v>
      </c>
      <c r="N20" s="171">
        <f t="shared" si="8"/>
        <v>0</v>
      </c>
      <c r="O20" s="171">
        <f t="shared" si="8"/>
        <v>0</v>
      </c>
      <c r="P20" s="171">
        <f t="shared" si="8"/>
        <v>0</v>
      </c>
      <c r="Q20" s="171">
        <f t="shared" si="8"/>
        <v>0</v>
      </c>
      <c r="R20" s="171">
        <f t="shared" si="8"/>
        <v>0</v>
      </c>
      <c r="S20" s="171">
        <f t="shared" si="8"/>
        <v>0</v>
      </c>
      <c r="T20" s="171">
        <f t="shared" si="8"/>
        <v>0</v>
      </c>
      <c r="U20" s="171">
        <f t="shared" si="8"/>
        <v>0</v>
      </c>
      <c r="V20" s="171">
        <f t="shared" si="8"/>
        <v>0</v>
      </c>
      <c r="W20" s="171">
        <f t="shared" si="8"/>
        <v>0</v>
      </c>
      <c r="X20" s="171">
        <f t="shared" ref="X20:AM36" si="18">IF($E20=1,(IF((X$9+9)&gt;=$C20,IF((X$9+9)&lt;=$D20,1,0),0)),0)</f>
        <v>0</v>
      </c>
      <c r="Y20" s="171">
        <f t="shared" si="18"/>
        <v>0</v>
      </c>
      <c r="Z20" s="171">
        <f t="shared" si="18"/>
        <v>0</v>
      </c>
      <c r="AA20" s="171">
        <f t="shared" si="18"/>
        <v>0</v>
      </c>
      <c r="AB20" s="171">
        <f t="shared" si="18"/>
        <v>0</v>
      </c>
      <c r="AC20" s="171">
        <f t="shared" si="18"/>
        <v>0</v>
      </c>
      <c r="AD20" s="171">
        <f t="shared" si="18"/>
        <v>0</v>
      </c>
      <c r="AE20" s="171">
        <f t="shared" si="18"/>
        <v>0</v>
      </c>
      <c r="AF20" s="171">
        <f t="shared" si="18"/>
        <v>0</v>
      </c>
      <c r="AG20" s="171">
        <f t="shared" si="18"/>
        <v>0</v>
      </c>
      <c r="AH20" s="171">
        <f t="shared" si="18"/>
        <v>0</v>
      </c>
      <c r="AI20" s="171">
        <f t="shared" si="18"/>
        <v>0</v>
      </c>
      <c r="AJ20" s="171">
        <f t="shared" si="18"/>
        <v>0</v>
      </c>
      <c r="AK20" s="171">
        <f t="shared" si="18"/>
        <v>0</v>
      </c>
      <c r="AL20" s="171">
        <f t="shared" si="18"/>
        <v>0</v>
      </c>
      <c r="AM20" s="171">
        <f t="shared" si="18"/>
        <v>0</v>
      </c>
      <c r="AN20" s="171">
        <f t="shared" si="15"/>
        <v>0</v>
      </c>
      <c r="AO20" s="171">
        <f t="shared" si="15"/>
        <v>0</v>
      </c>
      <c r="AP20" s="171">
        <f t="shared" si="9"/>
        <v>0</v>
      </c>
      <c r="AQ20" s="171">
        <f t="shared" si="9"/>
        <v>0</v>
      </c>
      <c r="AR20" s="171">
        <f t="shared" si="9"/>
        <v>0</v>
      </c>
      <c r="AS20" s="171">
        <f t="shared" si="9"/>
        <v>0</v>
      </c>
      <c r="AT20" s="171">
        <f t="shared" si="9"/>
        <v>0</v>
      </c>
      <c r="AU20" s="171">
        <f t="shared" si="9"/>
        <v>0</v>
      </c>
      <c r="AV20" s="171">
        <f t="shared" si="9"/>
        <v>0</v>
      </c>
      <c r="AW20" s="171">
        <f t="shared" si="9"/>
        <v>0</v>
      </c>
      <c r="AX20" s="171">
        <f t="shared" si="9"/>
        <v>0</v>
      </c>
      <c r="AY20" s="171">
        <f t="shared" si="9"/>
        <v>0</v>
      </c>
      <c r="AZ20" s="171">
        <f t="shared" si="9"/>
        <v>0</v>
      </c>
      <c r="BA20" s="171">
        <f t="shared" si="9"/>
        <v>0</v>
      </c>
      <c r="BB20" s="171">
        <f t="shared" si="9"/>
        <v>0</v>
      </c>
      <c r="BC20" s="171">
        <f t="shared" si="9"/>
        <v>0</v>
      </c>
      <c r="BD20" s="171">
        <f t="shared" si="9"/>
        <v>0</v>
      </c>
      <c r="BE20" s="171">
        <f t="shared" si="9"/>
        <v>0</v>
      </c>
      <c r="BF20" s="171">
        <f t="shared" ref="BF20:BU36" si="19">IF($E20=2,(IF((BF$9+9)&gt;=$C20,IF((BF$9+9)&lt;=$D20,1,0),0)),0)</f>
        <v>0</v>
      </c>
      <c r="BG20" s="171">
        <f t="shared" si="19"/>
        <v>0</v>
      </c>
      <c r="BH20" s="171">
        <f t="shared" si="19"/>
        <v>0</v>
      </c>
      <c r="BI20" s="171">
        <f t="shared" si="19"/>
        <v>0</v>
      </c>
      <c r="BJ20" s="171">
        <f t="shared" si="19"/>
        <v>0</v>
      </c>
      <c r="BK20" s="171">
        <f t="shared" si="19"/>
        <v>0</v>
      </c>
      <c r="BL20" s="171">
        <f t="shared" si="19"/>
        <v>0</v>
      </c>
      <c r="BM20" s="171">
        <f t="shared" si="19"/>
        <v>0</v>
      </c>
      <c r="BN20" s="171">
        <f t="shared" si="19"/>
        <v>0</v>
      </c>
      <c r="BO20" s="171">
        <f t="shared" si="19"/>
        <v>0</v>
      </c>
      <c r="BP20" s="171">
        <f t="shared" si="19"/>
        <v>0</v>
      </c>
      <c r="BQ20" s="171">
        <f t="shared" si="19"/>
        <v>0</v>
      </c>
      <c r="BR20" s="171">
        <f t="shared" si="19"/>
        <v>0</v>
      </c>
      <c r="BS20" s="171">
        <f t="shared" si="19"/>
        <v>0</v>
      </c>
      <c r="BT20" s="171">
        <f t="shared" si="19"/>
        <v>0</v>
      </c>
      <c r="BU20" s="171">
        <f t="shared" si="19"/>
        <v>0</v>
      </c>
      <c r="BV20" s="171">
        <f t="shared" si="16"/>
        <v>0</v>
      </c>
      <c r="BW20" s="171">
        <f t="shared" si="16"/>
        <v>0</v>
      </c>
      <c r="BX20" s="171">
        <f t="shared" si="10"/>
        <v>0</v>
      </c>
      <c r="BY20" s="171">
        <f t="shared" si="10"/>
        <v>0</v>
      </c>
      <c r="BZ20" s="171">
        <f t="shared" si="10"/>
        <v>0</v>
      </c>
      <c r="CA20" s="171">
        <f t="shared" si="10"/>
        <v>0</v>
      </c>
      <c r="CB20" s="171">
        <f t="shared" si="10"/>
        <v>0</v>
      </c>
      <c r="CC20" s="171">
        <f t="shared" si="10"/>
        <v>0</v>
      </c>
      <c r="CD20" s="171">
        <f t="shared" si="10"/>
        <v>0</v>
      </c>
      <c r="CE20" s="171">
        <f t="shared" si="10"/>
        <v>0</v>
      </c>
      <c r="CF20" s="171">
        <f t="shared" si="10"/>
        <v>0</v>
      </c>
      <c r="CG20" s="171">
        <f t="shared" si="10"/>
        <v>0</v>
      </c>
      <c r="CH20" s="171">
        <f t="shared" si="10"/>
        <v>0</v>
      </c>
      <c r="CI20" s="171">
        <f t="shared" si="10"/>
        <v>0</v>
      </c>
      <c r="CJ20" s="171">
        <f t="shared" si="10"/>
        <v>0</v>
      </c>
      <c r="CK20" s="171">
        <f t="shared" si="10"/>
        <v>0</v>
      </c>
      <c r="CL20" s="171">
        <f t="shared" si="10"/>
        <v>0</v>
      </c>
      <c r="CM20" s="171">
        <f t="shared" si="10"/>
        <v>0</v>
      </c>
      <c r="CN20" s="171">
        <f t="shared" ref="CN20:DC36" si="20">IF($E20=3,(IF((CN$9+9)&gt;=$C20,IF((CN$9+9)&lt;=$D20,1,0),0)),0)</f>
        <v>0</v>
      </c>
      <c r="CO20" s="171">
        <f t="shared" si="20"/>
        <v>0</v>
      </c>
      <c r="CP20" s="171">
        <f t="shared" si="20"/>
        <v>0</v>
      </c>
      <c r="CQ20" s="171">
        <f t="shared" si="20"/>
        <v>0</v>
      </c>
      <c r="CR20" s="171">
        <f t="shared" si="20"/>
        <v>0</v>
      </c>
      <c r="CS20" s="171">
        <f t="shared" si="20"/>
        <v>0</v>
      </c>
      <c r="CT20" s="171">
        <f t="shared" si="20"/>
        <v>0</v>
      </c>
      <c r="CU20" s="171">
        <f t="shared" si="20"/>
        <v>0</v>
      </c>
      <c r="CV20" s="171">
        <f t="shared" si="20"/>
        <v>0</v>
      </c>
      <c r="CW20" s="171">
        <f t="shared" si="20"/>
        <v>0</v>
      </c>
      <c r="CX20" s="171">
        <f t="shared" si="20"/>
        <v>0</v>
      </c>
      <c r="CY20" s="171">
        <f t="shared" si="20"/>
        <v>0</v>
      </c>
      <c r="CZ20" s="171">
        <f t="shared" si="20"/>
        <v>0</v>
      </c>
      <c r="DA20" s="171">
        <f t="shared" si="20"/>
        <v>0</v>
      </c>
      <c r="DB20" s="171">
        <f t="shared" si="20"/>
        <v>0</v>
      </c>
      <c r="DC20" s="171">
        <f t="shared" si="20"/>
        <v>0</v>
      </c>
      <c r="DD20" s="171">
        <f t="shared" si="17"/>
        <v>0</v>
      </c>
      <c r="DE20" s="171">
        <f t="shared" si="17"/>
        <v>0</v>
      </c>
      <c r="DF20">
        <f t="shared" si="13"/>
        <v>0</v>
      </c>
      <c r="DG20">
        <f t="shared" si="5"/>
        <v>0</v>
      </c>
      <c r="DH20">
        <f t="shared" si="14"/>
        <v>0</v>
      </c>
      <c r="DI20" s="277"/>
    </row>
    <row r="21" spans="1:113" ht="12" customHeight="1">
      <c r="A21" s="273"/>
      <c r="B21" s="172"/>
      <c r="C21" s="176"/>
      <c r="D21" s="526"/>
      <c r="E21" s="177"/>
      <c r="F21" s="170">
        <f t="shared" si="7"/>
        <v>0</v>
      </c>
      <c r="G21" s="170" t="str">
        <f t="shared" si="0"/>
        <v/>
      </c>
      <c r="H21" s="171">
        <f t="shared" si="8"/>
        <v>0</v>
      </c>
      <c r="I21" s="171">
        <f t="shared" si="8"/>
        <v>0</v>
      </c>
      <c r="J21" s="171">
        <f t="shared" si="8"/>
        <v>0</v>
      </c>
      <c r="K21" s="171">
        <f t="shared" si="8"/>
        <v>0</v>
      </c>
      <c r="L21" s="171">
        <f t="shared" si="8"/>
        <v>0</v>
      </c>
      <c r="M21" s="171">
        <f t="shared" si="8"/>
        <v>0</v>
      </c>
      <c r="N21" s="171">
        <f t="shared" si="8"/>
        <v>0</v>
      </c>
      <c r="O21" s="171">
        <f t="shared" si="8"/>
        <v>0</v>
      </c>
      <c r="P21" s="171">
        <f t="shared" si="8"/>
        <v>0</v>
      </c>
      <c r="Q21" s="171">
        <f t="shared" si="8"/>
        <v>0</v>
      </c>
      <c r="R21" s="171">
        <f t="shared" si="8"/>
        <v>0</v>
      </c>
      <c r="S21" s="171">
        <f t="shared" si="8"/>
        <v>0</v>
      </c>
      <c r="T21" s="171">
        <f t="shared" si="8"/>
        <v>0</v>
      </c>
      <c r="U21" s="171">
        <f t="shared" si="8"/>
        <v>0</v>
      </c>
      <c r="V21" s="171">
        <f t="shared" si="8"/>
        <v>0</v>
      </c>
      <c r="W21" s="171">
        <f t="shared" si="8"/>
        <v>0</v>
      </c>
      <c r="X21" s="171">
        <f t="shared" si="18"/>
        <v>0</v>
      </c>
      <c r="Y21" s="171">
        <f t="shared" si="18"/>
        <v>0</v>
      </c>
      <c r="Z21" s="171">
        <f t="shared" si="18"/>
        <v>0</v>
      </c>
      <c r="AA21" s="171">
        <f t="shared" si="18"/>
        <v>0</v>
      </c>
      <c r="AB21" s="171">
        <f t="shared" si="18"/>
        <v>0</v>
      </c>
      <c r="AC21" s="171">
        <f t="shared" si="18"/>
        <v>0</v>
      </c>
      <c r="AD21" s="171">
        <f t="shared" si="18"/>
        <v>0</v>
      </c>
      <c r="AE21" s="171">
        <f t="shared" si="18"/>
        <v>0</v>
      </c>
      <c r="AF21" s="171">
        <f t="shared" si="18"/>
        <v>0</v>
      </c>
      <c r="AG21" s="171">
        <f t="shared" si="18"/>
        <v>0</v>
      </c>
      <c r="AH21" s="171">
        <f t="shared" si="18"/>
        <v>0</v>
      </c>
      <c r="AI21" s="171">
        <f t="shared" si="18"/>
        <v>0</v>
      </c>
      <c r="AJ21" s="171">
        <f t="shared" si="18"/>
        <v>0</v>
      </c>
      <c r="AK21" s="171">
        <f t="shared" si="18"/>
        <v>0</v>
      </c>
      <c r="AL21" s="171">
        <f t="shared" si="18"/>
        <v>0</v>
      </c>
      <c r="AM21" s="171">
        <f t="shared" si="18"/>
        <v>0</v>
      </c>
      <c r="AN21" s="171">
        <f t="shared" si="15"/>
        <v>0</v>
      </c>
      <c r="AO21" s="171">
        <f t="shared" si="15"/>
        <v>0</v>
      </c>
      <c r="AP21" s="171">
        <f t="shared" si="9"/>
        <v>0</v>
      </c>
      <c r="AQ21" s="171">
        <f t="shared" si="9"/>
        <v>0</v>
      </c>
      <c r="AR21" s="171">
        <f t="shared" si="9"/>
        <v>0</v>
      </c>
      <c r="AS21" s="171">
        <f t="shared" si="9"/>
        <v>0</v>
      </c>
      <c r="AT21" s="171">
        <f t="shared" si="9"/>
        <v>0</v>
      </c>
      <c r="AU21" s="171">
        <f t="shared" si="9"/>
        <v>0</v>
      </c>
      <c r="AV21" s="171">
        <f t="shared" si="9"/>
        <v>0</v>
      </c>
      <c r="AW21" s="171">
        <f t="shared" si="9"/>
        <v>0</v>
      </c>
      <c r="AX21" s="171">
        <f t="shared" si="9"/>
        <v>0</v>
      </c>
      <c r="AY21" s="171">
        <f t="shared" si="9"/>
        <v>0</v>
      </c>
      <c r="AZ21" s="171">
        <f t="shared" si="9"/>
        <v>0</v>
      </c>
      <c r="BA21" s="171">
        <f t="shared" si="9"/>
        <v>0</v>
      </c>
      <c r="BB21" s="171">
        <f t="shared" si="9"/>
        <v>0</v>
      </c>
      <c r="BC21" s="171">
        <f t="shared" si="9"/>
        <v>0</v>
      </c>
      <c r="BD21" s="171">
        <f t="shared" si="9"/>
        <v>0</v>
      </c>
      <c r="BE21" s="171">
        <f t="shared" si="9"/>
        <v>0</v>
      </c>
      <c r="BF21" s="171">
        <f t="shared" si="19"/>
        <v>0</v>
      </c>
      <c r="BG21" s="171">
        <f t="shared" si="19"/>
        <v>0</v>
      </c>
      <c r="BH21" s="171">
        <f t="shared" si="19"/>
        <v>0</v>
      </c>
      <c r="BI21" s="171">
        <f t="shared" si="19"/>
        <v>0</v>
      </c>
      <c r="BJ21" s="171">
        <f t="shared" si="19"/>
        <v>0</v>
      </c>
      <c r="BK21" s="171">
        <f t="shared" si="19"/>
        <v>0</v>
      </c>
      <c r="BL21" s="171">
        <f t="shared" si="19"/>
        <v>0</v>
      </c>
      <c r="BM21" s="171">
        <f t="shared" si="19"/>
        <v>0</v>
      </c>
      <c r="BN21" s="171">
        <f t="shared" si="19"/>
        <v>0</v>
      </c>
      <c r="BO21" s="171">
        <f t="shared" si="19"/>
        <v>0</v>
      </c>
      <c r="BP21" s="171">
        <f t="shared" si="19"/>
        <v>0</v>
      </c>
      <c r="BQ21" s="171">
        <f t="shared" si="19"/>
        <v>0</v>
      </c>
      <c r="BR21" s="171">
        <f t="shared" si="19"/>
        <v>0</v>
      </c>
      <c r="BS21" s="171">
        <f t="shared" si="19"/>
        <v>0</v>
      </c>
      <c r="BT21" s="171">
        <f t="shared" si="19"/>
        <v>0</v>
      </c>
      <c r="BU21" s="171">
        <f t="shared" si="19"/>
        <v>0</v>
      </c>
      <c r="BV21" s="171">
        <f t="shared" si="16"/>
        <v>0</v>
      </c>
      <c r="BW21" s="171">
        <f t="shared" si="16"/>
        <v>0</v>
      </c>
      <c r="BX21" s="171">
        <f t="shared" si="10"/>
        <v>0</v>
      </c>
      <c r="BY21" s="171">
        <f t="shared" si="10"/>
        <v>0</v>
      </c>
      <c r="BZ21" s="171">
        <f t="shared" si="10"/>
        <v>0</v>
      </c>
      <c r="CA21" s="171">
        <f t="shared" si="10"/>
        <v>0</v>
      </c>
      <c r="CB21" s="171">
        <f t="shared" si="10"/>
        <v>0</v>
      </c>
      <c r="CC21" s="171">
        <f t="shared" si="10"/>
        <v>0</v>
      </c>
      <c r="CD21" s="171">
        <f t="shared" si="10"/>
        <v>0</v>
      </c>
      <c r="CE21" s="171">
        <f t="shared" si="10"/>
        <v>0</v>
      </c>
      <c r="CF21" s="171">
        <f t="shared" si="10"/>
        <v>0</v>
      </c>
      <c r="CG21" s="171">
        <f t="shared" si="10"/>
        <v>0</v>
      </c>
      <c r="CH21" s="171">
        <f t="shared" si="10"/>
        <v>0</v>
      </c>
      <c r="CI21" s="171">
        <f t="shared" si="10"/>
        <v>0</v>
      </c>
      <c r="CJ21" s="171">
        <f t="shared" si="10"/>
        <v>0</v>
      </c>
      <c r="CK21" s="171">
        <f t="shared" si="10"/>
        <v>0</v>
      </c>
      <c r="CL21" s="171">
        <f t="shared" si="10"/>
        <v>0</v>
      </c>
      <c r="CM21" s="171">
        <f t="shared" si="10"/>
        <v>0</v>
      </c>
      <c r="CN21" s="171">
        <f t="shared" si="20"/>
        <v>0</v>
      </c>
      <c r="CO21" s="171">
        <f t="shared" si="20"/>
        <v>0</v>
      </c>
      <c r="CP21" s="171">
        <f t="shared" si="20"/>
        <v>0</v>
      </c>
      <c r="CQ21" s="171">
        <f t="shared" si="20"/>
        <v>0</v>
      </c>
      <c r="CR21" s="171">
        <f t="shared" si="20"/>
        <v>0</v>
      </c>
      <c r="CS21" s="171">
        <f t="shared" si="20"/>
        <v>0</v>
      </c>
      <c r="CT21" s="171">
        <f t="shared" si="20"/>
        <v>0</v>
      </c>
      <c r="CU21" s="171">
        <f t="shared" si="20"/>
        <v>0</v>
      </c>
      <c r="CV21" s="171">
        <f t="shared" si="20"/>
        <v>0</v>
      </c>
      <c r="CW21" s="171">
        <f t="shared" si="20"/>
        <v>0</v>
      </c>
      <c r="CX21" s="171">
        <f t="shared" si="20"/>
        <v>0</v>
      </c>
      <c r="CY21" s="171">
        <f t="shared" si="20"/>
        <v>0</v>
      </c>
      <c r="CZ21" s="171">
        <f t="shared" si="20"/>
        <v>0</v>
      </c>
      <c r="DA21" s="171">
        <f t="shared" si="20"/>
        <v>0</v>
      </c>
      <c r="DB21" s="171">
        <f t="shared" si="20"/>
        <v>0</v>
      </c>
      <c r="DC21" s="171">
        <f t="shared" si="20"/>
        <v>0</v>
      </c>
      <c r="DD21" s="171">
        <f t="shared" si="17"/>
        <v>0</v>
      </c>
      <c r="DE21" s="171">
        <f t="shared" si="17"/>
        <v>0</v>
      </c>
      <c r="DF21">
        <f t="shared" si="13"/>
        <v>0</v>
      </c>
      <c r="DG21">
        <f t="shared" si="5"/>
        <v>0</v>
      </c>
      <c r="DH21">
        <f t="shared" si="14"/>
        <v>0</v>
      </c>
      <c r="DI21" s="277"/>
    </row>
    <row r="22" spans="1:113" ht="12" customHeight="1">
      <c r="A22" s="273"/>
      <c r="B22" s="172"/>
      <c r="C22" s="176"/>
      <c r="D22" s="526"/>
      <c r="E22" s="177"/>
      <c r="F22" s="170">
        <f t="shared" si="7"/>
        <v>0</v>
      </c>
      <c r="G22" s="170" t="str">
        <f t="shared" si="0"/>
        <v/>
      </c>
      <c r="H22" s="171">
        <f t="shared" si="8"/>
        <v>0</v>
      </c>
      <c r="I22" s="171">
        <f t="shared" si="8"/>
        <v>0</v>
      </c>
      <c r="J22" s="171">
        <f t="shared" si="8"/>
        <v>0</v>
      </c>
      <c r="K22" s="171">
        <f t="shared" si="8"/>
        <v>0</v>
      </c>
      <c r="L22" s="171">
        <f t="shared" si="8"/>
        <v>0</v>
      </c>
      <c r="M22" s="171">
        <f t="shared" si="8"/>
        <v>0</v>
      </c>
      <c r="N22" s="171">
        <f t="shared" si="8"/>
        <v>0</v>
      </c>
      <c r="O22" s="171">
        <f t="shared" si="8"/>
        <v>0</v>
      </c>
      <c r="P22" s="171">
        <f t="shared" si="8"/>
        <v>0</v>
      </c>
      <c r="Q22" s="171">
        <f t="shared" si="8"/>
        <v>0</v>
      </c>
      <c r="R22" s="171">
        <f t="shared" si="8"/>
        <v>0</v>
      </c>
      <c r="S22" s="171">
        <f t="shared" si="8"/>
        <v>0</v>
      </c>
      <c r="T22" s="171">
        <f t="shared" si="8"/>
        <v>0</v>
      </c>
      <c r="U22" s="171">
        <f t="shared" si="8"/>
        <v>0</v>
      </c>
      <c r="V22" s="171">
        <f t="shared" si="8"/>
        <v>0</v>
      </c>
      <c r="W22" s="171">
        <f t="shared" si="8"/>
        <v>0</v>
      </c>
      <c r="X22" s="171">
        <f t="shared" si="18"/>
        <v>0</v>
      </c>
      <c r="Y22" s="171">
        <f t="shared" si="18"/>
        <v>0</v>
      </c>
      <c r="Z22" s="171">
        <f t="shared" si="18"/>
        <v>0</v>
      </c>
      <c r="AA22" s="171">
        <f t="shared" si="18"/>
        <v>0</v>
      </c>
      <c r="AB22" s="171">
        <f t="shared" si="18"/>
        <v>0</v>
      </c>
      <c r="AC22" s="171">
        <f t="shared" si="18"/>
        <v>0</v>
      </c>
      <c r="AD22" s="171">
        <f t="shared" si="18"/>
        <v>0</v>
      </c>
      <c r="AE22" s="171">
        <f t="shared" si="18"/>
        <v>0</v>
      </c>
      <c r="AF22" s="171">
        <f t="shared" si="18"/>
        <v>0</v>
      </c>
      <c r="AG22" s="171">
        <f t="shared" si="18"/>
        <v>0</v>
      </c>
      <c r="AH22" s="171">
        <f t="shared" si="18"/>
        <v>0</v>
      </c>
      <c r="AI22" s="171">
        <f t="shared" si="18"/>
        <v>0</v>
      </c>
      <c r="AJ22" s="171">
        <f t="shared" si="18"/>
        <v>0</v>
      </c>
      <c r="AK22" s="171">
        <f t="shared" si="18"/>
        <v>0</v>
      </c>
      <c r="AL22" s="171">
        <f t="shared" si="18"/>
        <v>0</v>
      </c>
      <c r="AM22" s="171">
        <f t="shared" si="18"/>
        <v>0</v>
      </c>
      <c r="AN22" s="171">
        <f t="shared" si="15"/>
        <v>0</v>
      </c>
      <c r="AO22" s="171">
        <f t="shared" si="15"/>
        <v>0</v>
      </c>
      <c r="AP22" s="171">
        <f t="shared" si="9"/>
        <v>0</v>
      </c>
      <c r="AQ22" s="171">
        <f t="shared" si="9"/>
        <v>0</v>
      </c>
      <c r="AR22" s="171">
        <f t="shared" si="9"/>
        <v>0</v>
      </c>
      <c r="AS22" s="171">
        <f t="shared" si="9"/>
        <v>0</v>
      </c>
      <c r="AT22" s="171">
        <f t="shared" si="9"/>
        <v>0</v>
      </c>
      <c r="AU22" s="171">
        <f t="shared" si="9"/>
        <v>0</v>
      </c>
      <c r="AV22" s="171">
        <f t="shared" si="9"/>
        <v>0</v>
      </c>
      <c r="AW22" s="171">
        <f t="shared" si="9"/>
        <v>0</v>
      </c>
      <c r="AX22" s="171">
        <f t="shared" si="9"/>
        <v>0</v>
      </c>
      <c r="AY22" s="171">
        <f t="shared" si="9"/>
        <v>0</v>
      </c>
      <c r="AZ22" s="171">
        <f t="shared" si="9"/>
        <v>0</v>
      </c>
      <c r="BA22" s="171">
        <f t="shared" si="9"/>
        <v>0</v>
      </c>
      <c r="BB22" s="171">
        <f t="shared" si="9"/>
        <v>0</v>
      </c>
      <c r="BC22" s="171">
        <f t="shared" si="9"/>
        <v>0</v>
      </c>
      <c r="BD22" s="171">
        <f t="shared" si="9"/>
        <v>0</v>
      </c>
      <c r="BE22" s="171">
        <f t="shared" si="9"/>
        <v>0</v>
      </c>
      <c r="BF22" s="171">
        <f t="shared" si="19"/>
        <v>0</v>
      </c>
      <c r="BG22" s="171">
        <f t="shared" si="19"/>
        <v>0</v>
      </c>
      <c r="BH22" s="171">
        <f t="shared" si="19"/>
        <v>0</v>
      </c>
      <c r="BI22" s="171">
        <f t="shared" si="19"/>
        <v>0</v>
      </c>
      <c r="BJ22" s="171">
        <f t="shared" si="19"/>
        <v>0</v>
      </c>
      <c r="BK22" s="171">
        <f t="shared" si="19"/>
        <v>0</v>
      </c>
      <c r="BL22" s="171">
        <f t="shared" si="19"/>
        <v>0</v>
      </c>
      <c r="BM22" s="171">
        <f t="shared" si="19"/>
        <v>0</v>
      </c>
      <c r="BN22" s="171">
        <f t="shared" si="19"/>
        <v>0</v>
      </c>
      <c r="BO22" s="171">
        <f t="shared" si="19"/>
        <v>0</v>
      </c>
      <c r="BP22" s="171">
        <f t="shared" si="19"/>
        <v>0</v>
      </c>
      <c r="BQ22" s="171">
        <f t="shared" si="19"/>
        <v>0</v>
      </c>
      <c r="BR22" s="171">
        <f t="shared" si="19"/>
        <v>0</v>
      </c>
      <c r="BS22" s="171">
        <f t="shared" si="19"/>
        <v>0</v>
      </c>
      <c r="BT22" s="171">
        <f t="shared" si="19"/>
        <v>0</v>
      </c>
      <c r="BU22" s="171">
        <f t="shared" si="19"/>
        <v>0</v>
      </c>
      <c r="BV22" s="171">
        <f t="shared" si="16"/>
        <v>0</v>
      </c>
      <c r="BW22" s="171">
        <f t="shared" si="16"/>
        <v>0</v>
      </c>
      <c r="BX22" s="171">
        <f t="shared" si="10"/>
        <v>0</v>
      </c>
      <c r="BY22" s="171">
        <f t="shared" si="10"/>
        <v>0</v>
      </c>
      <c r="BZ22" s="171">
        <f t="shared" si="10"/>
        <v>0</v>
      </c>
      <c r="CA22" s="171">
        <f t="shared" si="10"/>
        <v>0</v>
      </c>
      <c r="CB22" s="171">
        <f t="shared" si="10"/>
        <v>0</v>
      </c>
      <c r="CC22" s="171">
        <f t="shared" si="10"/>
        <v>0</v>
      </c>
      <c r="CD22" s="171">
        <f t="shared" si="10"/>
        <v>0</v>
      </c>
      <c r="CE22" s="171">
        <f t="shared" si="10"/>
        <v>0</v>
      </c>
      <c r="CF22" s="171">
        <f t="shared" si="10"/>
        <v>0</v>
      </c>
      <c r="CG22" s="171">
        <f t="shared" si="10"/>
        <v>0</v>
      </c>
      <c r="CH22" s="171">
        <f t="shared" si="10"/>
        <v>0</v>
      </c>
      <c r="CI22" s="171">
        <f t="shared" si="10"/>
        <v>0</v>
      </c>
      <c r="CJ22" s="171">
        <f t="shared" si="10"/>
        <v>0</v>
      </c>
      <c r="CK22" s="171">
        <f t="shared" si="10"/>
        <v>0</v>
      </c>
      <c r="CL22" s="171">
        <f t="shared" si="10"/>
        <v>0</v>
      </c>
      <c r="CM22" s="171">
        <f t="shared" si="10"/>
        <v>0</v>
      </c>
      <c r="CN22" s="171">
        <f t="shared" si="20"/>
        <v>0</v>
      </c>
      <c r="CO22" s="171">
        <f t="shared" si="20"/>
        <v>0</v>
      </c>
      <c r="CP22" s="171">
        <f t="shared" si="20"/>
        <v>0</v>
      </c>
      <c r="CQ22" s="171">
        <f t="shared" si="20"/>
        <v>0</v>
      </c>
      <c r="CR22" s="171">
        <f t="shared" si="20"/>
        <v>0</v>
      </c>
      <c r="CS22" s="171">
        <f t="shared" si="20"/>
        <v>0</v>
      </c>
      <c r="CT22" s="171">
        <f t="shared" si="20"/>
        <v>0</v>
      </c>
      <c r="CU22" s="171">
        <f t="shared" si="20"/>
        <v>0</v>
      </c>
      <c r="CV22" s="171">
        <f t="shared" si="20"/>
        <v>0</v>
      </c>
      <c r="CW22" s="171">
        <f t="shared" si="20"/>
        <v>0</v>
      </c>
      <c r="CX22" s="171">
        <f t="shared" si="20"/>
        <v>0</v>
      </c>
      <c r="CY22" s="171">
        <f t="shared" si="20"/>
        <v>0</v>
      </c>
      <c r="CZ22" s="171">
        <f t="shared" si="20"/>
        <v>0</v>
      </c>
      <c r="DA22" s="171">
        <f t="shared" si="20"/>
        <v>0</v>
      </c>
      <c r="DB22" s="171">
        <f t="shared" si="20"/>
        <v>0</v>
      </c>
      <c r="DC22" s="171">
        <f t="shared" si="20"/>
        <v>0</v>
      </c>
      <c r="DD22" s="171">
        <f t="shared" si="17"/>
        <v>0</v>
      </c>
      <c r="DE22" s="171">
        <f t="shared" si="17"/>
        <v>0</v>
      </c>
      <c r="DF22">
        <f t="shared" si="11"/>
        <v>0</v>
      </c>
      <c r="DG22">
        <f t="shared" si="5"/>
        <v>0</v>
      </c>
      <c r="DH22">
        <f t="shared" si="12"/>
        <v>0</v>
      </c>
      <c r="DI22" s="277"/>
    </row>
    <row r="23" spans="1:113" ht="12" customHeight="1">
      <c r="A23" s="273"/>
      <c r="B23" s="172"/>
      <c r="C23" s="176"/>
      <c r="D23" s="526"/>
      <c r="E23" s="177"/>
      <c r="F23" s="170">
        <f t="shared" si="7"/>
        <v>0</v>
      </c>
      <c r="G23" s="170" t="str">
        <f t="shared" si="0"/>
        <v/>
      </c>
      <c r="H23" s="171">
        <f t="shared" si="8"/>
        <v>0</v>
      </c>
      <c r="I23" s="171">
        <f t="shared" si="8"/>
        <v>0</v>
      </c>
      <c r="J23" s="171">
        <f t="shared" si="8"/>
        <v>0</v>
      </c>
      <c r="K23" s="171">
        <f t="shared" si="8"/>
        <v>0</v>
      </c>
      <c r="L23" s="171">
        <f t="shared" si="8"/>
        <v>0</v>
      </c>
      <c r="M23" s="171">
        <f t="shared" si="8"/>
        <v>0</v>
      </c>
      <c r="N23" s="171">
        <f t="shared" si="8"/>
        <v>0</v>
      </c>
      <c r="O23" s="171">
        <f t="shared" si="8"/>
        <v>0</v>
      </c>
      <c r="P23" s="171">
        <f t="shared" si="8"/>
        <v>0</v>
      </c>
      <c r="Q23" s="171">
        <f t="shared" si="8"/>
        <v>0</v>
      </c>
      <c r="R23" s="171">
        <f t="shared" si="8"/>
        <v>0</v>
      </c>
      <c r="S23" s="171">
        <f t="shared" si="8"/>
        <v>0</v>
      </c>
      <c r="T23" s="171">
        <f t="shared" si="8"/>
        <v>0</v>
      </c>
      <c r="U23" s="171">
        <f t="shared" si="8"/>
        <v>0</v>
      </c>
      <c r="V23" s="171">
        <f t="shared" si="8"/>
        <v>0</v>
      </c>
      <c r="W23" s="171">
        <f t="shared" si="8"/>
        <v>0</v>
      </c>
      <c r="X23" s="171">
        <f t="shared" si="18"/>
        <v>0</v>
      </c>
      <c r="Y23" s="171">
        <f t="shared" si="18"/>
        <v>0</v>
      </c>
      <c r="Z23" s="171">
        <f t="shared" si="18"/>
        <v>0</v>
      </c>
      <c r="AA23" s="171">
        <f t="shared" si="18"/>
        <v>0</v>
      </c>
      <c r="AB23" s="171">
        <f t="shared" si="18"/>
        <v>0</v>
      </c>
      <c r="AC23" s="171">
        <f t="shared" si="18"/>
        <v>0</v>
      </c>
      <c r="AD23" s="171">
        <f t="shared" si="18"/>
        <v>0</v>
      </c>
      <c r="AE23" s="171">
        <f t="shared" si="18"/>
        <v>0</v>
      </c>
      <c r="AF23" s="171">
        <f t="shared" si="18"/>
        <v>0</v>
      </c>
      <c r="AG23" s="171">
        <f t="shared" si="18"/>
        <v>0</v>
      </c>
      <c r="AH23" s="171">
        <f t="shared" si="18"/>
        <v>0</v>
      </c>
      <c r="AI23" s="171">
        <f t="shared" si="18"/>
        <v>0</v>
      </c>
      <c r="AJ23" s="171">
        <f t="shared" si="18"/>
        <v>0</v>
      </c>
      <c r="AK23" s="171">
        <f t="shared" si="18"/>
        <v>0</v>
      </c>
      <c r="AL23" s="171">
        <f t="shared" si="18"/>
        <v>0</v>
      </c>
      <c r="AM23" s="171">
        <f t="shared" si="18"/>
        <v>0</v>
      </c>
      <c r="AN23" s="171">
        <f t="shared" si="15"/>
        <v>0</v>
      </c>
      <c r="AO23" s="171">
        <f t="shared" si="15"/>
        <v>0</v>
      </c>
      <c r="AP23" s="171">
        <f t="shared" si="9"/>
        <v>0</v>
      </c>
      <c r="AQ23" s="171">
        <f t="shared" si="9"/>
        <v>0</v>
      </c>
      <c r="AR23" s="171">
        <f t="shared" si="9"/>
        <v>0</v>
      </c>
      <c r="AS23" s="171">
        <f t="shared" si="9"/>
        <v>0</v>
      </c>
      <c r="AT23" s="171">
        <f t="shared" si="9"/>
        <v>0</v>
      </c>
      <c r="AU23" s="171">
        <f t="shared" si="9"/>
        <v>0</v>
      </c>
      <c r="AV23" s="171">
        <f t="shared" si="9"/>
        <v>0</v>
      </c>
      <c r="AW23" s="171">
        <f t="shared" si="9"/>
        <v>0</v>
      </c>
      <c r="AX23" s="171">
        <f t="shared" si="9"/>
        <v>0</v>
      </c>
      <c r="AY23" s="171">
        <f t="shared" si="9"/>
        <v>0</v>
      </c>
      <c r="AZ23" s="171">
        <f t="shared" si="9"/>
        <v>0</v>
      </c>
      <c r="BA23" s="171">
        <f t="shared" si="9"/>
        <v>0</v>
      </c>
      <c r="BB23" s="171">
        <f t="shared" si="9"/>
        <v>0</v>
      </c>
      <c r="BC23" s="171">
        <f t="shared" si="9"/>
        <v>0</v>
      </c>
      <c r="BD23" s="171">
        <f t="shared" si="9"/>
        <v>0</v>
      </c>
      <c r="BE23" s="171">
        <f t="shared" si="9"/>
        <v>0</v>
      </c>
      <c r="BF23" s="171">
        <f t="shared" si="19"/>
        <v>0</v>
      </c>
      <c r="BG23" s="171">
        <f t="shared" si="19"/>
        <v>0</v>
      </c>
      <c r="BH23" s="171">
        <f t="shared" si="19"/>
        <v>0</v>
      </c>
      <c r="BI23" s="171">
        <f t="shared" si="19"/>
        <v>0</v>
      </c>
      <c r="BJ23" s="171">
        <f t="shared" si="19"/>
        <v>0</v>
      </c>
      <c r="BK23" s="171">
        <f t="shared" si="19"/>
        <v>0</v>
      </c>
      <c r="BL23" s="171">
        <f t="shared" si="19"/>
        <v>0</v>
      </c>
      <c r="BM23" s="171">
        <f t="shared" si="19"/>
        <v>0</v>
      </c>
      <c r="BN23" s="171">
        <f t="shared" si="19"/>
        <v>0</v>
      </c>
      <c r="BO23" s="171">
        <f t="shared" si="19"/>
        <v>0</v>
      </c>
      <c r="BP23" s="171">
        <f t="shared" si="19"/>
        <v>0</v>
      </c>
      <c r="BQ23" s="171">
        <f t="shared" si="19"/>
        <v>0</v>
      </c>
      <c r="BR23" s="171">
        <f t="shared" si="19"/>
        <v>0</v>
      </c>
      <c r="BS23" s="171">
        <f t="shared" si="19"/>
        <v>0</v>
      </c>
      <c r="BT23" s="171">
        <f t="shared" si="19"/>
        <v>0</v>
      </c>
      <c r="BU23" s="171">
        <f t="shared" si="19"/>
        <v>0</v>
      </c>
      <c r="BV23" s="171">
        <f t="shared" si="16"/>
        <v>0</v>
      </c>
      <c r="BW23" s="171">
        <f t="shared" si="16"/>
        <v>0</v>
      </c>
      <c r="BX23" s="171">
        <f t="shared" si="10"/>
        <v>0</v>
      </c>
      <c r="BY23" s="171">
        <f t="shared" si="10"/>
        <v>0</v>
      </c>
      <c r="BZ23" s="171">
        <f t="shared" si="10"/>
        <v>0</v>
      </c>
      <c r="CA23" s="171">
        <f t="shared" si="10"/>
        <v>0</v>
      </c>
      <c r="CB23" s="171">
        <f t="shared" si="10"/>
        <v>0</v>
      </c>
      <c r="CC23" s="171">
        <f t="shared" si="10"/>
        <v>0</v>
      </c>
      <c r="CD23" s="171">
        <f t="shared" si="10"/>
        <v>0</v>
      </c>
      <c r="CE23" s="171">
        <f t="shared" si="10"/>
        <v>0</v>
      </c>
      <c r="CF23" s="171">
        <f t="shared" si="10"/>
        <v>0</v>
      </c>
      <c r="CG23" s="171">
        <f t="shared" si="10"/>
        <v>0</v>
      </c>
      <c r="CH23" s="171">
        <f t="shared" si="10"/>
        <v>0</v>
      </c>
      <c r="CI23" s="171">
        <f t="shared" si="10"/>
        <v>0</v>
      </c>
      <c r="CJ23" s="171">
        <f t="shared" si="10"/>
        <v>0</v>
      </c>
      <c r="CK23" s="171">
        <f t="shared" si="10"/>
        <v>0</v>
      </c>
      <c r="CL23" s="171">
        <f t="shared" si="10"/>
        <v>0</v>
      </c>
      <c r="CM23" s="171">
        <f t="shared" si="10"/>
        <v>0</v>
      </c>
      <c r="CN23" s="171">
        <f t="shared" si="20"/>
        <v>0</v>
      </c>
      <c r="CO23" s="171">
        <f t="shared" si="20"/>
        <v>0</v>
      </c>
      <c r="CP23" s="171">
        <f t="shared" si="20"/>
        <v>0</v>
      </c>
      <c r="CQ23" s="171">
        <f t="shared" si="20"/>
        <v>0</v>
      </c>
      <c r="CR23" s="171">
        <f t="shared" si="20"/>
        <v>0</v>
      </c>
      <c r="CS23" s="171">
        <f t="shared" si="20"/>
        <v>0</v>
      </c>
      <c r="CT23" s="171">
        <f t="shared" si="20"/>
        <v>0</v>
      </c>
      <c r="CU23" s="171">
        <f t="shared" si="20"/>
        <v>0</v>
      </c>
      <c r="CV23" s="171">
        <f t="shared" si="20"/>
        <v>0</v>
      </c>
      <c r="CW23" s="171">
        <f t="shared" si="20"/>
        <v>0</v>
      </c>
      <c r="CX23" s="171">
        <f t="shared" si="20"/>
        <v>0</v>
      </c>
      <c r="CY23" s="171">
        <f t="shared" si="20"/>
        <v>0</v>
      </c>
      <c r="CZ23" s="171">
        <f t="shared" si="20"/>
        <v>0</v>
      </c>
      <c r="DA23" s="171">
        <f t="shared" si="20"/>
        <v>0</v>
      </c>
      <c r="DB23" s="171">
        <f t="shared" si="20"/>
        <v>0</v>
      </c>
      <c r="DC23" s="171">
        <f t="shared" si="20"/>
        <v>0</v>
      </c>
      <c r="DD23" s="171">
        <f t="shared" si="17"/>
        <v>0</v>
      </c>
      <c r="DE23" s="171">
        <f t="shared" si="17"/>
        <v>0</v>
      </c>
      <c r="DF23">
        <f t="shared" si="11"/>
        <v>0</v>
      </c>
      <c r="DG23">
        <f t="shared" si="5"/>
        <v>0</v>
      </c>
      <c r="DH23">
        <f t="shared" si="12"/>
        <v>0</v>
      </c>
      <c r="DI23" s="277"/>
    </row>
    <row r="24" spans="1:113" ht="12" customHeight="1">
      <c r="A24" s="273"/>
      <c r="B24" s="172"/>
      <c r="C24" s="176"/>
      <c r="D24" s="526"/>
      <c r="E24" s="177"/>
      <c r="F24" s="170">
        <f t="shared" si="7"/>
        <v>0</v>
      </c>
      <c r="G24" s="170" t="str">
        <f t="shared" si="0"/>
        <v/>
      </c>
      <c r="H24" s="171">
        <f t="shared" si="8"/>
        <v>0</v>
      </c>
      <c r="I24" s="171">
        <f t="shared" si="8"/>
        <v>0</v>
      </c>
      <c r="J24" s="171">
        <f t="shared" si="8"/>
        <v>0</v>
      </c>
      <c r="K24" s="171">
        <f t="shared" si="8"/>
        <v>0</v>
      </c>
      <c r="L24" s="171">
        <f t="shared" si="8"/>
        <v>0</v>
      </c>
      <c r="M24" s="171">
        <f t="shared" si="8"/>
        <v>0</v>
      </c>
      <c r="N24" s="171">
        <f t="shared" si="8"/>
        <v>0</v>
      </c>
      <c r="O24" s="171">
        <f t="shared" si="8"/>
        <v>0</v>
      </c>
      <c r="P24" s="171">
        <f t="shared" si="8"/>
        <v>0</v>
      </c>
      <c r="Q24" s="171">
        <f t="shared" si="8"/>
        <v>0</v>
      </c>
      <c r="R24" s="171">
        <f t="shared" si="8"/>
        <v>0</v>
      </c>
      <c r="S24" s="171">
        <f t="shared" si="8"/>
        <v>0</v>
      </c>
      <c r="T24" s="171">
        <f t="shared" si="8"/>
        <v>0</v>
      </c>
      <c r="U24" s="171">
        <f t="shared" si="8"/>
        <v>0</v>
      </c>
      <c r="V24" s="171">
        <f t="shared" si="8"/>
        <v>0</v>
      </c>
      <c r="W24" s="171">
        <f t="shared" si="8"/>
        <v>0</v>
      </c>
      <c r="X24" s="171">
        <f t="shared" si="18"/>
        <v>0</v>
      </c>
      <c r="Y24" s="171">
        <f t="shared" si="18"/>
        <v>0</v>
      </c>
      <c r="Z24" s="171">
        <f t="shared" si="18"/>
        <v>0</v>
      </c>
      <c r="AA24" s="171">
        <f t="shared" si="18"/>
        <v>0</v>
      </c>
      <c r="AB24" s="171">
        <f t="shared" si="18"/>
        <v>0</v>
      </c>
      <c r="AC24" s="171">
        <f t="shared" si="18"/>
        <v>0</v>
      </c>
      <c r="AD24" s="171">
        <f t="shared" si="18"/>
        <v>0</v>
      </c>
      <c r="AE24" s="171">
        <f t="shared" si="18"/>
        <v>0</v>
      </c>
      <c r="AF24" s="171">
        <f t="shared" si="18"/>
        <v>0</v>
      </c>
      <c r="AG24" s="171">
        <f t="shared" si="18"/>
        <v>0</v>
      </c>
      <c r="AH24" s="171">
        <f t="shared" si="18"/>
        <v>0</v>
      </c>
      <c r="AI24" s="171">
        <f t="shared" si="18"/>
        <v>0</v>
      </c>
      <c r="AJ24" s="171">
        <f t="shared" si="18"/>
        <v>0</v>
      </c>
      <c r="AK24" s="171">
        <f t="shared" si="18"/>
        <v>0</v>
      </c>
      <c r="AL24" s="171">
        <f t="shared" si="18"/>
        <v>0</v>
      </c>
      <c r="AM24" s="171">
        <f t="shared" si="18"/>
        <v>0</v>
      </c>
      <c r="AN24" s="171">
        <f t="shared" si="15"/>
        <v>0</v>
      </c>
      <c r="AO24" s="171">
        <f t="shared" si="15"/>
        <v>0</v>
      </c>
      <c r="AP24" s="171">
        <f t="shared" si="9"/>
        <v>0</v>
      </c>
      <c r="AQ24" s="171">
        <f t="shared" si="9"/>
        <v>0</v>
      </c>
      <c r="AR24" s="171">
        <f t="shared" si="9"/>
        <v>0</v>
      </c>
      <c r="AS24" s="171">
        <f t="shared" si="9"/>
        <v>0</v>
      </c>
      <c r="AT24" s="171">
        <f t="shared" si="9"/>
        <v>0</v>
      </c>
      <c r="AU24" s="171">
        <f t="shared" si="9"/>
        <v>0</v>
      </c>
      <c r="AV24" s="171">
        <f t="shared" si="9"/>
        <v>0</v>
      </c>
      <c r="AW24" s="171">
        <f t="shared" si="9"/>
        <v>0</v>
      </c>
      <c r="AX24" s="171">
        <f t="shared" si="9"/>
        <v>0</v>
      </c>
      <c r="AY24" s="171">
        <f t="shared" si="9"/>
        <v>0</v>
      </c>
      <c r="AZ24" s="171">
        <f t="shared" si="9"/>
        <v>0</v>
      </c>
      <c r="BA24" s="171">
        <f t="shared" si="9"/>
        <v>0</v>
      </c>
      <c r="BB24" s="171">
        <f t="shared" si="9"/>
        <v>0</v>
      </c>
      <c r="BC24" s="171">
        <f t="shared" si="9"/>
        <v>0</v>
      </c>
      <c r="BD24" s="171">
        <f t="shared" si="9"/>
        <v>0</v>
      </c>
      <c r="BE24" s="171">
        <f t="shared" si="9"/>
        <v>0</v>
      </c>
      <c r="BF24" s="171">
        <f t="shared" si="19"/>
        <v>0</v>
      </c>
      <c r="BG24" s="171">
        <f t="shared" si="19"/>
        <v>0</v>
      </c>
      <c r="BH24" s="171">
        <f t="shared" si="19"/>
        <v>0</v>
      </c>
      <c r="BI24" s="171">
        <f t="shared" si="19"/>
        <v>0</v>
      </c>
      <c r="BJ24" s="171">
        <f t="shared" si="19"/>
        <v>0</v>
      </c>
      <c r="BK24" s="171">
        <f t="shared" si="19"/>
        <v>0</v>
      </c>
      <c r="BL24" s="171">
        <f t="shared" si="19"/>
        <v>0</v>
      </c>
      <c r="BM24" s="171">
        <f t="shared" si="19"/>
        <v>0</v>
      </c>
      <c r="BN24" s="171">
        <f t="shared" si="19"/>
        <v>0</v>
      </c>
      <c r="BO24" s="171">
        <f t="shared" si="19"/>
        <v>0</v>
      </c>
      <c r="BP24" s="171">
        <f t="shared" si="19"/>
        <v>0</v>
      </c>
      <c r="BQ24" s="171">
        <f t="shared" si="19"/>
        <v>0</v>
      </c>
      <c r="BR24" s="171">
        <f t="shared" si="19"/>
        <v>0</v>
      </c>
      <c r="BS24" s="171">
        <f t="shared" si="19"/>
        <v>0</v>
      </c>
      <c r="BT24" s="171">
        <f t="shared" si="19"/>
        <v>0</v>
      </c>
      <c r="BU24" s="171">
        <f t="shared" si="19"/>
        <v>0</v>
      </c>
      <c r="BV24" s="171">
        <f t="shared" si="16"/>
        <v>0</v>
      </c>
      <c r="BW24" s="171">
        <f t="shared" si="16"/>
        <v>0</v>
      </c>
      <c r="BX24" s="171">
        <f t="shared" si="10"/>
        <v>0</v>
      </c>
      <c r="BY24" s="171">
        <f t="shared" si="10"/>
        <v>0</v>
      </c>
      <c r="BZ24" s="171">
        <f t="shared" si="10"/>
        <v>0</v>
      </c>
      <c r="CA24" s="171">
        <f t="shared" si="10"/>
        <v>0</v>
      </c>
      <c r="CB24" s="171">
        <f t="shared" si="10"/>
        <v>0</v>
      </c>
      <c r="CC24" s="171">
        <f t="shared" si="10"/>
        <v>0</v>
      </c>
      <c r="CD24" s="171">
        <f t="shared" si="10"/>
        <v>0</v>
      </c>
      <c r="CE24" s="171">
        <f t="shared" si="10"/>
        <v>0</v>
      </c>
      <c r="CF24" s="171">
        <f t="shared" si="10"/>
        <v>0</v>
      </c>
      <c r="CG24" s="171">
        <f t="shared" si="10"/>
        <v>0</v>
      </c>
      <c r="CH24" s="171">
        <f t="shared" si="10"/>
        <v>0</v>
      </c>
      <c r="CI24" s="171">
        <f t="shared" si="10"/>
        <v>0</v>
      </c>
      <c r="CJ24" s="171">
        <f t="shared" si="10"/>
        <v>0</v>
      </c>
      <c r="CK24" s="171">
        <f t="shared" si="10"/>
        <v>0</v>
      </c>
      <c r="CL24" s="171">
        <f t="shared" si="10"/>
        <v>0</v>
      </c>
      <c r="CM24" s="171">
        <f t="shared" si="10"/>
        <v>0</v>
      </c>
      <c r="CN24" s="171">
        <f t="shared" si="20"/>
        <v>0</v>
      </c>
      <c r="CO24" s="171">
        <f t="shared" si="20"/>
        <v>0</v>
      </c>
      <c r="CP24" s="171">
        <f t="shared" si="20"/>
        <v>0</v>
      </c>
      <c r="CQ24" s="171">
        <f t="shared" si="20"/>
        <v>0</v>
      </c>
      <c r="CR24" s="171">
        <f t="shared" si="20"/>
        <v>0</v>
      </c>
      <c r="CS24" s="171">
        <f t="shared" si="20"/>
        <v>0</v>
      </c>
      <c r="CT24" s="171">
        <f t="shared" si="20"/>
        <v>0</v>
      </c>
      <c r="CU24" s="171">
        <f t="shared" si="20"/>
        <v>0</v>
      </c>
      <c r="CV24" s="171">
        <f t="shared" si="20"/>
        <v>0</v>
      </c>
      <c r="CW24" s="171">
        <f t="shared" si="20"/>
        <v>0</v>
      </c>
      <c r="CX24" s="171">
        <f t="shared" si="20"/>
        <v>0</v>
      </c>
      <c r="CY24" s="171">
        <f t="shared" si="20"/>
        <v>0</v>
      </c>
      <c r="CZ24" s="171">
        <f t="shared" si="20"/>
        <v>0</v>
      </c>
      <c r="DA24" s="171">
        <f t="shared" si="20"/>
        <v>0</v>
      </c>
      <c r="DB24" s="171">
        <f t="shared" si="20"/>
        <v>0</v>
      </c>
      <c r="DC24" s="171">
        <f t="shared" si="20"/>
        <v>0</v>
      </c>
      <c r="DD24" s="171">
        <f t="shared" si="17"/>
        <v>0</v>
      </c>
      <c r="DE24" s="171">
        <f t="shared" si="17"/>
        <v>0</v>
      </c>
      <c r="DF24">
        <f t="shared" si="11"/>
        <v>0</v>
      </c>
      <c r="DG24">
        <f t="shared" si="5"/>
        <v>0</v>
      </c>
      <c r="DH24">
        <f t="shared" si="12"/>
        <v>0</v>
      </c>
      <c r="DI24" s="277"/>
    </row>
    <row r="25" spans="1:113" ht="12" customHeight="1">
      <c r="A25" s="273"/>
      <c r="B25" s="172"/>
      <c r="C25" s="176"/>
      <c r="D25" s="526"/>
      <c r="E25" s="177"/>
      <c r="F25" s="170">
        <f t="shared" si="7"/>
        <v>0</v>
      </c>
      <c r="G25" s="170" t="str">
        <f t="shared" si="0"/>
        <v/>
      </c>
      <c r="H25" s="171">
        <f t="shared" si="8"/>
        <v>0</v>
      </c>
      <c r="I25" s="171">
        <f t="shared" si="8"/>
        <v>0</v>
      </c>
      <c r="J25" s="171">
        <f t="shared" si="8"/>
        <v>0</v>
      </c>
      <c r="K25" s="171">
        <f t="shared" si="8"/>
        <v>0</v>
      </c>
      <c r="L25" s="171">
        <f t="shared" si="8"/>
        <v>0</v>
      </c>
      <c r="M25" s="171">
        <f t="shared" si="8"/>
        <v>0</v>
      </c>
      <c r="N25" s="171">
        <f t="shared" si="8"/>
        <v>0</v>
      </c>
      <c r="O25" s="171">
        <f t="shared" si="8"/>
        <v>0</v>
      </c>
      <c r="P25" s="171">
        <f t="shared" si="8"/>
        <v>0</v>
      </c>
      <c r="Q25" s="171">
        <f t="shared" si="8"/>
        <v>0</v>
      </c>
      <c r="R25" s="171">
        <f t="shared" si="8"/>
        <v>0</v>
      </c>
      <c r="S25" s="171">
        <f t="shared" si="8"/>
        <v>0</v>
      </c>
      <c r="T25" s="171">
        <f t="shared" si="8"/>
        <v>0</v>
      </c>
      <c r="U25" s="171">
        <f t="shared" si="8"/>
        <v>0</v>
      </c>
      <c r="V25" s="171">
        <f t="shared" si="8"/>
        <v>0</v>
      </c>
      <c r="W25" s="171">
        <f t="shared" si="8"/>
        <v>0</v>
      </c>
      <c r="X25" s="171">
        <f t="shared" si="18"/>
        <v>0</v>
      </c>
      <c r="Y25" s="171">
        <f t="shared" si="18"/>
        <v>0</v>
      </c>
      <c r="Z25" s="171">
        <f t="shared" si="18"/>
        <v>0</v>
      </c>
      <c r="AA25" s="171">
        <f t="shared" si="18"/>
        <v>0</v>
      </c>
      <c r="AB25" s="171">
        <f t="shared" si="18"/>
        <v>0</v>
      </c>
      <c r="AC25" s="171">
        <f t="shared" si="18"/>
        <v>0</v>
      </c>
      <c r="AD25" s="171">
        <f t="shared" si="18"/>
        <v>0</v>
      </c>
      <c r="AE25" s="171">
        <f t="shared" si="18"/>
        <v>0</v>
      </c>
      <c r="AF25" s="171">
        <f t="shared" si="18"/>
        <v>0</v>
      </c>
      <c r="AG25" s="171">
        <f t="shared" si="18"/>
        <v>0</v>
      </c>
      <c r="AH25" s="171">
        <f t="shared" si="18"/>
        <v>0</v>
      </c>
      <c r="AI25" s="171">
        <f t="shared" si="18"/>
        <v>0</v>
      </c>
      <c r="AJ25" s="171">
        <f t="shared" si="18"/>
        <v>0</v>
      </c>
      <c r="AK25" s="171">
        <f t="shared" si="18"/>
        <v>0</v>
      </c>
      <c r="AL25" s="171">
        <f t="shared" si="18"/>
        <v>0</v>
      </c>
      <c r="AM25" s="171">
        <f t="shared" si="18"/>
        <v>0</v>
      </c>
      <c r="AN25" s="171">
        <f t="shared" si="15"/>
        <v>0</v>
      </c>
      <c r="AO25" s="171">
        <f t="shared" si="15"/>
        <v>0</v>
      </c>
      <c r="AP25" s="171">
        <f t="shared" si="9"/>
        <v>0</v>
      </c>
      <c r="AQ25" s="171">
        <f t="shared" si="9"/>
        <v>0</v>
      </c>
      <c r="AR25" s="171">
        <f t="shared" si="9"/>
        <v>0</v>
      </c>
      <c r="AS25" s="171">
        <f t="shared" si="9"/>
        <v>0</v>
      </c>
      <c r="AT25" s="171">
        <f t="shared" si="9"/>
        <v>0</v>
      </c>
      <c r="AU25" s="171">
        <f t="shared" si="9"/>
        <v>0</v>
      </c>
      <c r="AV25" s="171">
        <f t="shared" si="9"/>
        <v>0</v>
      </c>
      <c r="AW25" s="171">
        <f t="shared" si="9"/>
        <v>0</v>
      </c>
      <c r="AX25" s="171">
        <f t="shared" si="9"/>
        <v>0</v>
      </c>
      <c r="AY25" s="171">
        <f t="shared" si="9"/>
        <v>0</v>
      </c>
      <c r="AZ25" s="171">
        <f t="shared" si="9"/>
        <v>0</v>
      </c>
      <c r="BA25" s="171">
        <f t="shared" si="9"/>
        <v>0</v>
      </c>
      <c r="BB25" s="171">
        <f t="shared" si="9"/>
        <v>0</v>
      </c>
      <c r="BC25" s="171">
        <f t="shared" si="9"/>
        <v>0</v>
      </c>
      <c r="BD25" s="171">
        <f t="shared" si="9"/>
        <v>0</v>
      </c>
      <c r="BE25" s="171">
        <f t="shared" si="9"/>
        <v>0</v>
      </c>
      <c r="BF25" s="171">
        <f t="shared" si="19"/>
        <v>0</v>
      </c>
      <c r="BG25" s="171">
        <f t="shared" si="19"/>
        <v>0</v>
      </c>
      <c r="BH25" s="171">
        <f t="shared" si="19"/>
        <v>0</v>
      </c>
      <c r="BI25" s="171">
        <f t="shared" si="19"/>
        <v>0</v>
      </c>
      <c r="BJ25" s="171">
        <f t="shared" si="19"/>
        <v>0</v>
      </c>
      <c r="BK25" s="171">
        <f t="shared" si="19"/>
        <v>0</v>
      </c>
      <c r="BL25" s="171">
        <f t="shared" si="19"/>
        <v>0</v>
      </c>
      <c r="BM25" s="171">
        <f t="shared" si="19"/>
        <v>0</v>
      </c>
      <c r="BN25" s="171">
        <f t="shared" si="19"/>
        <v>0</v>
      </c>
      <c r="BO25" s="171">
        <f t="shared" si="19"/>
        <v>0</v>
      </c>
      <c r="BP25" s="171">
        <f t="shared" si="19"/>
        <v>0</v>
      </c>
      <c r="BQ25" s="171">
        <f t="shared" si="19"/>
        <v>0</v>
      </c>
      <c r="BR25" s="171">
        <f t="shared" si="19"/>
        <v>0</v>
      </c>
      <c r="BS25" s="171">
        <f t="shared" si="19"/>
        <v>0</v>
      </c>
      <c r="BT25" s="171">
        <f t="shared" si="19"/>
        <v>0</v>
      </c>
      <c r="BU25" s="171">
        <f t="shared" si="19"/>
        <v>0</v>
      </c>
      <c r="BV25" s="171">
        <f t="shared" si="16"/>
        <v>0</v>
      </c>
      <c r="BW25" s="171">
        <f t="shared" si="16"/>
        <v>0</v>
      </c>
      <c r="BX25" s="171">
        <f t="shared" si="10"/>
        <v>0</v>
      </c>
      <c r="BY25" s="171">
        <f t="shared" si="10"/>
        <v>0</v>
      </c>
      <c r="BZ25" s="171">
        <f t="shared" si="10"/>
        <v>0</v>
      </c>
      <c r="CA25" s="171">
        <f t="shared" si="10"/>
        <v>0</v>
      </c>
      <c r="CB25" s="171">
        <f t="shared" si="10"/>
        <v>0</v>
      </c>
      <c r="CC25" s="171">
        <f t="shared" si="10"/>
        <v>0</v>
      </c>
      <c r="CD25" s="171">
        <f t="shared" si="10"/>
        <v>0</v>
      </c>
      <c r="CE25" s="171">
        <f t="shared" si="10"/>
        <v>0</v>
      </c>
      <c r="CF25" s="171">
        <f t="shared" si="10"/>
        <v>0</v>
      </c>
      <c r="CG25" s="171">
        <f t="shared" si="10"/>
        <v>0</v>
      </c>
      <c r="CH25" s="171">
        <f t="shared" si="10"/>
        <v>0</v>
      </c>
      <c r="CI25" s="171">
        <f t="shared" si="10"/>
        <v>0</v>
      </c>
      <c r="CJ25" s="171">
        <f t="shared" si="10"/>
        <v>0</v>
      </c>
      <c r="CK25" s="171">
        <f t="shared" si="10"/>
        <v>0</v>
      </c>
      <c r="CL25" s="171">
        <f t="shared" si="10"/>
        <v>0</v>
      </c>
      <c r="CM25" s="171">
        <f t="shared" si="10"/>
        <v>0</v>
      </c>
      <c r="CN25" s="171">
        <f t="shared" si="20"/>
        <v>0</v>
      </c>
      <c r="CO25" s="171">
        <f t="shared" si="20"/>
        <v>0</v>
      </c>
      <c r="CP25" s="171">
        <f t="shared" si="20"/>
        <v>0</v>
      </c>
      <c r="CQ25" s="171">
        <f t="shared" si="20"/>
        <v>0</v>
      </c>
      <c r="CR25" s="171">
        <f t="shared" si="20"/>
        <v>0</v>
      </c>
      <c r="CS25" s="171">
        <f t="shared" si="20"/>
        <v>0</v>
      </c>
      <c r="CT25" s="171">
        <f t="shared" si="20"/>
        <v>0</v>
      </c>
      <c r="CU25" s="171">
        <f t="shared" si="20"/>
        <v>0</v>
      </c>
      <c r="CV25" s="171">
        <f t="shared" si="20"/>
        <v>0</v>
      </c>
      <c r="CW25" s="171">
        <f t="shared" si="20"/>
        <v>0</v>
      </c>
      <c r="CX25" s="171">
        <f t="shared" si="20"/>
        <v>0</v>
      </c>
      <c r="CY25" s="171">
        <f t="shared" si="20"/>
        <v>0</v>
      </c>
      <c r="CZ25" s="171">
        <f t="shared" si="20"/>
        <v>0</v>
      </c>
      <c r="DA25" s="171">
        <f t="shared" si="20"/>
        <v>0</v>
      </c>
      <c r="DB25" s="171">
        <f t="shared" si="20"/>
        <v>0</v>
      </c>
      <c r="DC25" s="171">
        <f t="shared" si="20"/>
        <v>0</v>
      </c>
      <c r="DD25" s="171">
        <f t="shared" si="17"/>
        <v>0</v>
      </c>
      <c r="DE25" s="171">
        <f t="shared" si="17"/>
        <v>0</v>
      </c>
      <c r="DF25">
        <f t="shared" si="11"/>
        <v>0</v>
      </c>
      <c r="DG25">
        <f t="shared" si="5"/>
        <v>0</v>
      </c>
      <c r="DH25">
        <f t="shared" si="12"/>
        <v>0</v>
      </c>
      <c r="DI25" s="277"/>
    </row>
    <row r="26" spans="1:113" ht="12" customHeight="1">
      <c r="A26" s="273"/>
      <c r="B26" s="172"/>
      <c r="C26" s="176"/>
      <c r="D26" s="526"/>
      <c r="E26" s="177"/>
      <c r="F26" s="170">
        <f t="shared" si="7"/>
        <v>0</v>
      </c>
      <c r="G26" s="170" t="str">
        <f t="shared" si="0"/>
        <v/>
      </c>
      <c r="H26" s="171">
        <f t="shared" si="8"/>
        <v>0</v>
      </c>
      <c r="I26" s="171">
        <f t="shared" si="8"/>
        <v>0</v>
      </c>
      <c r="J26" s="171">
        <f t="shared" si="8"/>
        <v>0</v>
      </c>
      <c r="K26" s="171">
        <f t="shared" si="8"/>
        <v>0</v>
      </c>
      <c r="L26" s="171">
        <f t="shared" si="8"/>
        <v>0</v>
      </c>
      <c r="M26" s="171">
        <f t="shared" si="8"/>
        <v>0</v>
      </c>
      <c r="N26" s="171">
        <f t="shared" si="8"/>
        <v>0</v>
      </c>
      <c r="O26" s="171">
        <f t="shared" si="8"/>
        <v>0</v>
      </c>
      <c r="P26" s="171">
        <f t="shared" si="8"/>
        <v>0</v>
      </c>
      <c r="Q26" s="171">
        <f t="shared" si="8"/>
        <v>0</v>
      </c>
      <c r="R26" s="171">
        <f t="shared" si="8"/>
        <v>0</v>
      </c>
      <c r="S26" s="171">
        <f t="shared" si="8"/>
        <v>0</v>
      </c>
      <c r="T26" s="171">
        <f t="shared" si="8"/>
        <v>0</v>
      </c>
      <c r="U26" s="171">
        <f t="shared" si="8"/>
        <v>0</v>
      </c>
      <c r="V26" s="171">
        <f t="shared" si="8"/>
        <v>0</v>
      </c>
      <c r="W26" s="171">
        <f t="shared" si="8"/>
        <v>0</v>
      </c>
      <c r="X26" s="171">
        <f t="shared" si="18"/>
        <v>0</v>
      </c>
      <c r="Y26" s="171">
        <f t="shared" si="18"/>
        <v>0</v>
      </c>
      <c r="Z26" s="171">
        <f t="shared" si="18"/>
        <v>0</v>
      </c>
      <c r="AA26" s="171">
        <f t="shared" si="18"/>
        <v>0</v>
      </c>
      <c r="AB26" s="171">
        <f t="shared" si="18"/>
        <v>0</v>
      </c>
      <c r="AC26" s="171">
        <f t="shared" si="18"/>
        <v>0</v>
      </c>
      <c r="AD26" s="171">
        <f t="shared" si="18"/>
        <v>0</v>
      </c>
      <c r="AE26" s="171">
        <f t="shared" si="18"/>
        <v>0</v>
      </c>
      <c r="AF26" s="171">
        <f t="shared" si="18"/>
        <v>0</v>
      </c>
      <c r="AG26" s="171">
        <f t="shared" si="18"/>
        <v>0</v>
      </c>
      <c r="AH26" s="171">
        <f t="shared" si="18"/>
        <v>0</v>
      </c>
      <c r="AI26" s="171">
        <f t="shared" si="18"/>
        <v>0</v>
      </c>
      <c r="AJ26" s="171">
        <f t="shared" si="18"/>
        <v>0</v>
      </c>
      <c r="AK26" s="171">
        <f t="shared" si="18"/>
        <v>0</v>
      </c>
      <c r="AL26" s="171">
        <f t="shared" si="18"/>
        <v>0</v>
      </c>
      <c r="AM26" s="171">
        <f t="shared" si="18"/>
        <v>0</v>
      </c>
      <c r="AN26" s="171">
        <f t="shared" si="15"/>
        <v>0</v>
      </c>
      <c r="AO26" s="171">
        <f t="shared" si="15"/>
        <v>0</v>
      </c>
      <c r="AP26" s="171">
        <f t="shared" si="9"/>
        <v>0</v>
      </c>
      <c r="AQ26" s="171">
        <f t="shared" si="9"/>
        <v>0</v>
      </c>
      <c r="AR26" s="171">
        <f t="shared" si="9"/>
        <v>0</v>
      </c>
      <c r="AS26" s="171">
        <f t="shared" si="9"/>
        <v>0</v>
      </c>
      <c r="AT26" s="171">
        <f t="shared" si="9"/>
        <v>0</v>
      </c>
      <c r="AU26" s="171">
        <f t="shared" si="9"/>
        <v>0</v>
      </c>
      <c r="AV26" s="171">
        <f t="shared" si="9"/>
        <v>0</v>
      </c>
      <c r="AW26" s="171">
        <f t="shared" si="9"/>
        <v>0</v>
      </c>
      <c r="AX26" s="171">
        <f t="shared" si="9"/>
        <v>0</v>
      </c>
      <c r="AY26" s="171">
        <f t="shared" si="9"/>
        <v>0</v>
      </c>
      <c r="AZ26" s="171">
        <f t="shared" si="9"/>
        <v>0</v>
      </c>
      <c r="BA26" s="171">
        <f t="shared" si="9"/>
        <v>0</v>
      </c>
      <c r="BB26" s="171">
        <f t="shared" si="9"/>
        <v>0</v>
      </c>
      <c r="BC26" s="171">
        <f t="shared" si="9"/>
        <v>0</v>
      </c>
      <c r="BD26" s="171">
        <f t="shared" si="9"/>
        <v>0</v>
      </c>
      <c r="BE26" s="171">
        <f t="shared" si="9"/>
        <v>0</v>
      </c>
      <c r="BF26" s="171">
        <f t="shared" si="19"/>
        <v>0</v>
      </c>
      <c r="BG26" s="171">
        <f t="shared" si="19"/>
        <v>0</v>
      </c>
      <c r="BH26" s="171">
        <f t="shared" si="19"/>
        <v>0</v>
      </c>
      <c r="BI26" s="171">
        <f t="shared" si="19"/>
        <v>0</v>
      </c>
      <c r="BJ26" s="171">
        <f t="shared" si="19"/>
        <v>0</v>
      </c>
      <c r="BK26" s="171">
        <f t="shared" si="19"/>
        <v>0</v>
      </c>
      <c r="BL26" s="171">
        <f t="shared" si="19"/>
        <v>0</v>
      </c>
      <c r="BM26" s="171">
        <f t="shared" si="19"/>
        <v>0</v>
      </c>
      <c r="BN26" s="171">
        <f t="shared" si="19"/>
        <v>0</v>
      </c>
      <c r="BO26" s="171">
        <f t="shared" si="19"/>
        <v>0</v>
      </c>
      <c r="BP26" s="171">
        <f t="shared" si="19"/>
        <v>0</v>
      </c>
      <c r="BQ26" s="171">
        <f t="shared" si="19"/>
        <v>0</v>
      </c>
      <c r="BR26" s="171">
        <f t="shared" si="19"/>
        <v>0</v>
      </c>
      <c r="BS26" s="171">
        <f t="shared" si="19"/>
        <v>0</v>
      </c>
      <c r="BT26" s="171">
        <f t="shared" si="19"/>
        <v>0</v>
      </c>
      <c r="BU26" s="171">
        <f t="shared" si="19"/>
        <v>0</v>
      </c>
      <c r="BV26" s="171">
        <f t="shared" si="16"/>
        <v>0</v>
      </c>
      <c r="BW26" s="171">
        <f t="shared" si="16"/>
        <v>0</v>
      </c>
      <c r="BX26" s="171">
        <f t="shared" si="10"/>
        <v>0</v>
      </c>
      <c r="BY26" s="171">
        <f t="shared" si="10"/>
        <v>0</v>
      </c>
      <c r="BZ26" s="171">
        <f t="shared" si="10"/>
        <v>0</v>
      </c>
      <c r="CA26" s="171">
        <f t="shared" si="10"/>
        <v>0</v>
      </c>
      <c r="CB26" s="171">
        <f t="shared" si="10"/>
        <v>0</v>
      </c>
      <c r="CC26" s="171">
        <f t="shared" si="10"/>
        <v>0</v>
      </c>
      <c r="CD26" s="171">
        <f t="shared" si="10"/>
        <v>0</v>
      </c>
      <c r="CE26" s="171">
        <f t="shared" si="10"/>
        <v>0</v>
      </c>
      <c r="CF26" s="171">
        <f t="shared" si="10"/>
        <v>0</v>
      </c>
      <c r="CG26" s="171">
        <f t="shared" si="10"/>
        <v>0</v>
      </c>
      <c r="CH26" s="171">
        <f t="shared" si="10"/>
        <v>0</v>
      </c>
      <c r="CI26" s="171">
        <f t="shared" si="10"/>
        <v>0</v>
      </c>
      <c r="CJ26" s="171">
        <f t="shared" si="10"/>
        <v>0</v>
      </c>
      <c r="CK26" s="171">
        <f t="shared" si="10"/>
        <v>0</v>
      </c>
      <c r="CL26" s="171">
        <f t="shared" si="10"/>
        <v>0</v>
      </c>
      <c r="CM26" s="171">
        <f t="shared" si="10"/>
        <v>0</v>
      </c>
      <c r="CN26" s="171">
        <f t="shared" si="20"/>
        <v>0</v>
      </c>
      <c r="CO26" s="171">
        <f t="shared" si="20"/>
        <v>0</v>
      </c>
      <c r="CP26" s="171">
        <f t="shared" si="20"/>
        <v>0</v>
      </c>
      <c r="CQ26" s="171">
        <f t="shared" si="20"/>
        <v>0</v>
      </c>
      <c r="CR26" s="171">
        <f t="shared" si="20"/>
        <v>0</v>
      </c>
      <c r="CS26" s="171">
        <f t="shared" si="20"/>
        <v>0</v>
      </c>
      <c r="CT26" s="171">
        <f t="shared" si="20"/>
        <v>0</v>
      </c>
      <c r="CU26" s="171">
        <f t="shared" si="20"/>
        <v>0</v>
      </c>
      <c r="CV26" s="171">
        <f t="shared" si="20"/>
        <v>0</v>
      </c>
      <c r="CW26" s="171">
        <f t="shared" si="20"/>
        <v>0</v>
      </c>
      <c r="CX26" s="171">
        <f t="shared" si="20"/>
        <v>0</v>
      </c>
      <c r="CY26" s="171">
        <f t="shared" si="20"/>
        <v>0</v>
      </c>
      <c r="CZ26" s="171">
        <f t="shared" si="20"/>
        <v>0</v>
      </c>
      <c r="DA26" s="171">
        <f t="shared" si="20"/>
        <v>0</v>
      </c>
      <c r="DB26" s="171">
        <f t="shared" si="20"/>
        <v>0</v>
      </c>
      <c r="DC26" s="171">
        <f t="shared" si="20"/>
        <v>0</v>
      </c>
      <c r="DD26" s="171">
        <f t="shared" si="17"/>
        <v>0</v>
      </c>
      <c r="DE26" s="171">
        <f t="shared" si="17"/>
        <v>0</v>
      </c>
      <c r="DF26">
        <f t="shared" si="11"/>
        <v>0</v>
      </c>
      <c r="DG26">
        <f t="shared" si="5"/>
        <v>0</v>
      </c>
      <c r="DH26">
        <f t="shared" si="12"/>
        <v>0</v>
      </c>
      <c r="DI26" s="277"/>
    </row>
    <row r="27" spans="1:113" ht="12" customHeight="1">
      <c r="A27" s="273"/>
      <c r="B27" s="172"/>
      <c r="C27" s="176"/>
      <c r="D27" s="526"/>
      <c r="E27" s="177"/>
      <c r="F27" s="170">
        <f t="shared" si="7"/>
        <v>0</v>
      </c>
      <c r="G27" s="170" t="str">
        <f t="shared" si="0"/>
        <v/>
      </c>
      <c r="H27" s="171">
        <f t="shared" si="8"/>
        <v>0</v>
      </c>
      <c r="I27" s="171">
        <f t="shared" si="8"/>
        <v>0</v>
      </c>
      <c r="J27" s="171">
        <f t="shared" si="8"/>
        <v>0</v>
      </c>
      <c r="K27" s="171">
        <f t="shared" si="8"/>
        <v>0</v>
      </c>
      <c r="L27" s="171">
        <f t="shared" si="8"/>
        <v>0</v>
      </c>
      <c r="M27" s="171">
        <f t="shared" si="8"/>
        <v>0</v>
      </c>
      <c r="N27" s="171">
        <f t="shared" si="8"/>
        <v>0</v>
      </c>
      <c r="O27" s="171">
        <f t="shared" si="8"/>
        <v>0</v>
      </c>
      <c r="P27" s="171">
        <f t="shared" si="8"/>
        <v>0</v>
      </c>
      <c r="Q27" s="171">
        <f t="shared" si="8"/>
        <v>0</v>
      </c>
      <c r="R27" s="171">
        <f t="shared" si="8"/>
        <v>0</v>
      </c>
      <c r="S27" s="171">
        <f t="shared" si="8"/>
        <v>0</v>
      </c>
      <c r="T27" s="171">
        <f t="shared" si="8"/>
        <v>0</v>
      </c>
      <c r="U27" s="171">
        <f t="shared" si="8"/>
        <v>0</v>
      </c>
      <c r="V27" s="171">
        <f t="shared" si="8"/>
        <v>0</v>
      </c>
      <c r="W27" s="171">
        <f t="shared" si="8"/>
        <v>0</v>
      </c>
      <c r="X27" s="171">
        <f t="shared" si="18"/>
        <v>0</v>
      </c>
      <c r="Y27" s="171">
        <f t="shared" si="18"/>
        <v>0</v>
      </c>
      <c r="Z27" s="171">
        <f t="shared" si="18"/>
        <v>0</v>
      </c>
      <c r="AA27" s="171">
        <f t="shared" si="18"/>
        <v>0</v>
      </c>
      <c r="AB27" s="171">
        <f t="shared" si="18"/>
        <v>0</v>
      </c>
      <c r="AC27" s="171">
        <f t="shared" si="18"/>
        <v>0</v>
      </c>
      <c r="AD27" s="171">
        <f t="shared" si="18"/>
        <v>0</v>
      </c>
      <c r="AE27" s="171">
        <f t="shared" si="18"/>
        <v>0</v>
      </c>
      <c r="AF27" s="171">
        <f t="shared" si="18"/>
        <v>0</v>
      </c>
      <c r="AG27" s="171">
        <f t="shared" si="18"/>
        <v>0</v>
      </c>
      <c r="AH27" s="171">
        <f t="shared" si="18"/>
        <v>0</v>
      </c>
      <c r="AI27" s="171">
        <f t="shared" si="18"/>
        <v>0</v>
      </c>
      <c r="AJ27" s="171">
        <f t="shared" si="18"/>
        <v>0</v>
      </c>
      <c r="AK27" s="171">
        <f t="shared" si="18"/>
        <v>0</v>
      </c>
      <c r="AL27" s="171">
        <f t="shared" si="18"/>
        <v>0</v>
      </c>
      <c r="AM27" s="171">
        <f t="shared" si="18"/>
        <v>0</v>
      </c>
      <c r="AN27" s="171">
        <f t="shared" si="15"/>
        <v>0</v>
      </c>
      <c r="AO27" s="171">
        <f t="shared" si="15"/>
        <v>0</v>
      </c>
      <c r="AP27" s="171">
        <f t="shared" si="9"/>
        <v>0</v>
      </c>
      <c r="AQ27" s="171">
        <f t="shared" si="9"/>
        <v>0</v>
      </c>
      <c r="AR27" s="171">
        <f t="shared" si="9"/>
        <v>0</v>
      </c>
      <c r="AS27" s="171">
        <f t="shared" si="9"/>
        <v>0</v>
      </c>
      <c r="AT27" s="171">
        <f t="shared" si="9"/>
        <v>0</v>
      </c>
      <c r="AU27" s="171">
        <f t="shared" si="9"/>
        <v>0</v>
      </c>
      <c r="AV27" s="171">
        <f t="shared" si="9"/>
        <v>0</v>
      </c>
      <c r="AW27" s="171">
        <f t="shared" si="9"/>
        <v>0</v>
      </c>
      <c r="AX27" s="171">
        <f t="shared" si="9"/>
        <v>0</v>
      </c>
      <c r="AY27" s="171">
        <f t="shared" si="9"/>
        <v>0</v>
      </c>
      <c r="AZ27" s="171">
        <f t="shared" si="9"/>
        <v>0</v>
      </c>
      <c r="BA27" s="171">
        <f t="shared" si="9"/>
        <v>0</v>
      </c>
      <c r="BB27" s="171">
        <f t="shared" si="9"/>
        <v>0</v>
      </c>
      <c r="BC27" s="171">
        <f t="shared" si="9"/>
        <v>0</v>
      </c>
      <c r="BD27" s="171">
        <f t="shared" si="9"/>
        <v>0</v>
      </c>
      <c r="BE27" s="171">
        <f t="shared" si="9"/>
        <v>0</v>
      </c>
      <c r="BF27" s="171">
        <f t="shared" si="19"/>
        <v>0</v>
      </c>
      <c r="BG27" s="171">
        <f t="shared" si="19"/>
        <v>0</v>
      </c>
      <c r="BH27" s="171">
        <f t="shared" si="19"/>
        <v>0</v>
      </c>
      <c r="BI27" s="171">
        <f t="shared" si="19"/>
        <v>0</v>
      </c>
      <c r="BJ27" s="171">
        <f t="shared" si="19"/>
        <v>0</v>
      </c>
      <c r="BK27" s="171">
        <f t="shared" si="19"/>
        <v>0</v>
      </c>
      <c r="BL27" s="171">
        <f t="shared" si="19"/>
        <v>0</v>
      </c>
      <c r="BM27" s="171">
        <f t="shared" si="19"/>
        <v>0</v>
      </c>
      <c r="BN27" s="171">
        <f t="shared" si="19"/>
        <v>0</v>
      </c>
      <c r="BO27" s="171">
        <f t="shared" si="19"/>
        <v>0</v>
      </c>
      <c r="BP27" s="171">
        <f t="shared" si="19"/>
        <v>0</v>
      </c>
      <c r="BQ27" s="171">
        <f t="shared" si="19"/>
        <v>0</v>
      </c>
      <c r="BR27" s="171">
        <f t="shared" si="19"/>
        <v>0</v>
      </c>
      <c r="BS27" s="171">
        <f t="shared" si="19"/>
        <v>0</v>
      </c>
      <c r="BT27" s="171">
        <f t="shared" si="19"/>
        <v>0</v>
      </c>
      <c r="BU27" s="171">
        <f t="shared" si="19"/>
        <v>0</v>
      </c>
      <c r="BV27" s="171">
        <f t="shared" si="16"/>
        <v>0</v>
      </c>
      <c r="BW27" s="171">
        <f t="shared" si="16"/>
        <v>0</v>
      </c>
      <c r="BX27" s="171">
        <f t="shared" si="10"/>
        <v>0</v>
      </c>
      <c r="BY27" s="171">
        <f t="shared" si="10"/>
        <v>0</v>
      </c>
      <c r="BZ27" s="171">
        <f t="shared" si="10"/>
        <v>0</v>
      </c>
      <c r="CA27" s="171">
        <f t="shared" si="10"/>
        <v>0</v>
      </c>
      <c r="CB27" s="171">
        <f t="shared" si="10"/>
        <v>0</v>
      </c>
      <c r="CC27" s="171">
        <f t="shared" si="10"/>
        <v>0</v>
      </c>
      <c r="CD27" s="171">
        <f t="shared" si="10"/>
        <v>0</v>
      </c>
      <c r="CE27" s="171">
        <f t="shared" si="10"/>
        <v>0</v>
      </c>
      <c r="CF27" s="171">
        <f t="shared" si="10"/>
        <v>0</v>
      </c>
      <c r="CG27" s="171">
        <f t="shared" si="10"/>
        <v>0</v>
      </c>
      <c r="CH27" s="171">
        <f t="shared" si="10"/>
        <v>0</v>
      </c>
      <c r="CI27" s="171">
        <f t="shared" si="10"/>
        <v>0</v>
      </c>
      <c r="CJ27" s="171">
        <f t="shared" si="10"/>
        <v>0</v>
      </c>
      <c r="CK27" s="171">
        <f t="shared" si="10"/>
        <v>0</v>
      </c>
      <c r="CL27" s="171">
        <f t="shared" si="10"/>
        <v>0</v>
      </c>
      <c r="CM27" s="171">
        <f t="shared" si="10"/>
        <v>0</v>
      </c>
      <c r="CN27" s="171">
        <f t="shared" si="20"/>
        <v>0</v>
      </c>
      <c r="CO27" s="171">
        <f t="shared" si="20"/>
        <v>0</v>
      </c>
      <c r="CP27" s="171">
        <f t="shared" si="20"/>
        <v>0</v>
      </c>
      <c r="CQ27" s="171">
        <f t="shared" si="20"/>
        <v>0</v>
      </c>
      <c r="CR27" s="171">
        <f t="shared" si="20"/>
        <v>0</v>
      </c>
      <c r="CS27" s="171">
        <f t="shared" si="20"/>
        <v>0</v>
      </c>
      <c r="CT27" s="171">
        <f t="shared" si="20"/>
        <v>0</v>
      </c>
      <c r="CU27" s="171">
        <f t="shared" si="20"/>
        <v>0</v>
      </c>
      <c r="CV27" s="171">
        <f t="shared" si="20"/>
        <v>0</v>
      </c>
      <c r="CW27" s="171">
        <f t="shared" si="20"/>
        <v>0</v>
      </c>
      <c r="CX27" s="171">
        <f t="shared" si="20"/>
        <v>0</v>
      </c>
      <c r="CY27" s="171">
        <f t="shared" si="20"/>
        <v>0</v>
      </c>
      <c r="CZ27" s="171">
        <f t="shared" si="20"/>
        <v>0</v>
      </c>
      <c r="DA27" s="171">
        <f t="shared" si="20"/>
        <v>0</v>
      </c>
      <c r="DB27" s="171">
        <f t="shared" si="20"/>
        <v>0</v>
      </c>
      <c r="DC27" s="171">
        <f t="shared" si="20"/>
        <v>0</v>
      </c>
      <c r="DD27" s="171">
        <f t="shared" si="17"/>
        <v>0</v>
      </c>
      <c r="DE27" s="171">
        <f t="shared" si="17"/>
        <v>0</v>
      </c>
      <c r="DF27">
        <f t="shared" si="11"/>
        <v>0</v>
      </c>
      <c r="DG27">
        <f t="shared" si="5"/>
        <v>0</v>
      </c>
      <c r="DH27">
        <f t="shared" si="12"/>
        <v>0</v>
      </c>
      <c r="DI27" s="277"/>
    </row>
    <row r="28" spans="1:113" ht="12" customHeight="1">
      <c r="A28" s="273"/>
      <c r="B28" s="172"/>
      <c r="C28" s="176"/>
      <c r="D28" s="526"/>
      <c r="E28" s="177"/>
      <c r="F28" s="170">
        <f t="shared" si="7"/>
        <v>0</v>
      </c>
      <c r="G28" s="170" t="str">
        <f t="shared" si="0"/>
        <v/>
      </c>
      <c r="H28" s="171">
        <f t="shared" si="8"/>
        <v>0</v>
      </c>
      <c r="I28" s="171">
        <f t="shared" si="8"/>
        <v>0</v>
      </c>
      <c r="J28" s="171">
        <f t="shared" si="8"/>
        <v>0</v>
      </c>
      <c r="K28" s="171">
        <f t="shared" si="8"/>
        <v>0</v>
      </c>
      <c r="L28" s="171">
        <f t="shared" si="8"/>
        <v>0</v>
      </c>
      <c r="M28" s="171">
        <f t="shared" si="8"/>
        <v>0</v>
      </c>
      <c r="N28" s="171">
        <f t="shared" si="8"/>
        <v>0</v>
      </c>
      <c r="O28" s="171">
        <f t="shared" si="8"/>
        <v>0</v>
      </c>
      <c r="P28" s="171">
        <f t="shared" si="8"/>
        <v>0</v>
      </c>
      <c r="Q28" s="171">
        <f t="shared" si="8"/>
        <v>0</v>
      </c>
      <c r="R28" s="171">
        <f t="shared" si="8"/>
        <v>0</v>
      </c>
      <c r="S28" s="171">
        <f t="shared" si="8"/>
        <v>0</v>
      </c>
      <c r="T28" s="171">
        <f t="shared" si="8"/>
        <v>0</v>
      </c>
      <c r="U28" s="171">
        <f t="shared" si="8"/>
        <v>0</v>
      </c>
      <c r="V28" s="171">
        <f t="shared" si="8"/>
        <v>0</v>
      </c>
      <c r="W28" s="171">
        <f t="shared" si="8"/>
        <v>0</v>
      </c>
      <c r="X28" s="171">
        <f t="shared" si="18"/>
        <v>0</v>
      </c>
      <c r="Y28" s="171">
        <f t="shared" si="18"/>
        <v>0</v>
      </c>
      <c r="Z28" s="171">
        <f t="shared" si="18"/>
        <v>0</v>
      </c>
      <c r="AA28" s="171">
        <f t="shared" si="18"/>
        <v>0</v>
      </c>
      <c r="AB28" s="171">
        <f t="shared" si="18"/>
        <v>0</v>
      </c>
      <c r="AC28" s="171">
        <f t="shared" si="18"/>
        <v>0</v>
      </c>
      <c r="AD28" s="171">
        <f t="shared" si="18"/>
        <v>0</v>
      </c>
      <c r="AE28" s="171">
        <f t="shared" si="18"/>
        <v>0</v>
      </c>
      <c r="AF28" s="171">
        <f t="shared" si="18"/>
        <v>0</v>
      </c>
      <c r="AG28" s="171">
        <f t="shared" si="18"/>
        <v>0</v>
      </c>
      <c r="AH28" s="171">
        <f t="shared" si="18"/>
        <v>0</v>
      </c>
      <c r="AI28" s="171">
        <f t="shared" si="18"/>
        <v>0</v>
      </c>
      <c r="AJ28" s="171">
        <f t="shared" si="18"/>
        <v>0</v>
      </c>
      <c r="AK28" s="171">
        <f t="shared" si="18"/>
        <v>0</v>
      </c>
      <c r="AL28" s="171">
        <f t="shared" si="18"/>
        <v>0</v>
      </c>
      <c r="AM28" s="171">
        <f t="shared" si="18"/>
        <v>0</v>
      </c>
      <c r="AN28" s="171">
        <f t="shared" si="15"/>
        <v>0</v>
      </c>
      <c r="AO28" s="171">
        <f t="shared" si="15"/>
        <v>0</v>
      </c>
      <c r="AP28" s="171">
        <f t="shared" si="9"/>
        <v>0</v>
      </c>
      <c r="AQ28" s="171">
        <f t="shared" si="9"/>
        <v>0</v>
      </c>
      <c r="AR28" s="171">
        <f t="shared" si="9"/>
        <v>0</v>
      </c>
      <c r="AS28" s="171">
        <f t="shared" si="9"/>
        <v>0</v>
      </c>
      <c r="AT28" s="171">
        <f t="shared" si="9"/>
        <v>0</v>
      </c>
      <c r="AU28" s="171">
        <f t="shared" si="9"/>
        <v>0</v>
      </c>
      <c r="AV28" s="171">
        <f t="shared" si="9"/>
        <v>0</v>
      </c>
      <c r="AW28" s="171">
        <f t="shared" si="9"/>
        <v>0</v>
      </c>
      <c r="AX28" s="171">
        <f t="shared" si="9"/>
        <v>0</v>
      </c>
      <c r="AY28" s="171">
        <f t="shared" si="9"/>
        <v>0</v>
      </c>
      <c r="AZ28" s="171">
        <f t="shared" si="9"/>
        <v>0</v>
      </c>
      <c r="BA28" s="171">
        <f t="shared" si="9"/>
        <v>0</v>
      </c>
      <c r="BB28" s="171">
        <f t="shared" si="9"/>
        <v>0</v>
      </c>
      <c r="BC28" s="171">
        <f t="shared" si="9"/>
        <v>0</v>
      </c>
      <c r="BD28" s="171">
        <f t="shared" si="9"/>
        <v>0</v>
      </c>
      <c r="BE28" s="171">
        <f t="shared" si="9"/>
        <v>0</v>
      </c>
      <c r="BF28" s="171">
        <f t="shared" si="19"/>
        <v>0</v>
      </c>
      <c r="BG28" s="171">
        <f t="shared" si="19"/>
        <v>0</v>
      </c>
      <c r="BH28" s="171">
        <f t="shared" si="19"/>
        <v>0</v>
      </c>
      <c r="BI28" s="171">
        <f t="shared" si="19"/>
        <v>0</v>
      </c>
      <c r="BJ28" s="171">
        <f t="shared" si="19"/>
        <v>0</v>
      </c>
      <c r="BK28" s="171">
        <f t="shared" si="19"/>
        <v>0</v>
      </c>
      <c r="BL28" s="171">
        <f t="shared" si="19"/>
        <v>0</v>
      </c>
      <c r="BM28" s="171">
        <f t="shared" si="19"/>
        <v>0</v>
      </c>
      <c r="BN28" s="171">
        <f t="shared" si="19"/>
        <v>0</v>
      </c>
      <c r="BO28" s="171">
        <f t="shared" si="19"/>
        <v>0</v>
      </c>
      <c r="BP28" s="171">
        <f t="shared" si="19"/>
        <v>0</v>
      </c>
      <c r="BQ28" s="171">
        <f t="shared" si="19"/>
        <v>0</v>
      </c>
      <c r="BR28" s="171">
        <f t="shared" si="19"/>
        <v>0</v>
      </c>
      <c r="BS28" s="171">
        <f t="shared" si="19"/>
        <v>0</v>
      </c>
      <c r="BT28" s="171">
        <f t="shared" si="19"/>
        <v>0</v>
      </c>
      <c r="BU28" s="171">
        <f t="shared" si="19"/>
        <v>0</v>
      </c>
      <c r="BV28" s="171">
        <f t="shared" si="16"/>
        <v>0</v>
      </c>
      <c r="BW28" s="171">
        <f t="shared" si="16"/>
        <v>0</v>
      </c>
      <c r="BX28" s="171">
        <f t="shared" si="10"/>
        <v>0</v>
      </c>
      <c r="BY28" s="171">
        <f t="shared" si="10"/>
        <v>0</v>
      </c>
      <c r="BZ28" s="171">
        <f t="shared" si="10"/>
        <v>0</v>
      </c>
      <c r="CA28" s="171">
        <f t="shared" si="10"/>
        <v>0</v>
      </c>
      <c r="CB28" s="171">
        <f t="shared" si="10"/>
        <v>0</v>
      </c>
      <c r="CC28" s="171">
        <f t="shared" si="10"/>
        <v>0</v>
      </c>
      <c r="CD28" s="171">
        <f t="shared" si="10"/>
        <v>0</v>
      </c>
      <c r="CE28" s="171">
        <f t="shared" si="10"/>
        <v>0</v>
      </c>
      <c r="CF28" s="171">
        <f t="shared" si="10"/>
        <v>0</v>
      </c>
      <c r="CG28" s="171">
        <f t="shared" si="10"/>
        <v>0</v>
      </c>
      <c r="CH28" s="171">
        <f t="shared" si="10"/>
        <v>0</v>
      </c>
      <c r="CI28" s="171">
        <f t="shared" si="10"/>
        <v>0</v>
      </c>
      <c r="CJ28" s="171">
        <f t="shared" si="10"/>
        <v>0</v>
      </c>
      <c r="CK28" s="171">
        <f t="shared" si="10"/>
        <v>0</v>
      </c>
      <c r="CL28" s="171">
        <f t="shared" si="10"/>
        <v>0</v>
      </c>
      <c r="CM28" s="171">
        <f t="shared" si="10"/>
        <v>0</v>
      </c>
      <c r="CN28" s="171">
        <f t="shared" si="20"/>
        <v>0</v>
      </c>
      <c r="CO28" s="171">
        <f t="shared" si="20"/>
        <v>0</v>
      </c>
      <c r="CP28" s="171">
        <f t="shared" si="20"/>
        <v>0</v>
      </c>
      <c r="CQ28" s="171">
        <f t="shared" si="20"/>
        <v>0</v>
      </c>
      <c r="CR28" s="171">
        <f t="shared" si="20"/>
        <v>0</v>
      </c>
      <c r="CS28" s="171">
        <f t="shared" si="20"/>
        <v>0</v>
      </c>
      <c r="CT28" s="171">
        <f t="shared" si="20"/>
        <v>0</v>
      </c>
      <c r="CU28" s="171">
        <f t="shared" si="20"/>
        <v>0</v>
      </c>
      <c r="CV28" s="171">
        <f t="shared" si="20"/>
        <v>0</v>
      </c>
      <c r="CW28" s="171">
        <f t="shared" si="20"/>
        <v>0</v>
      </c>
      <c r="CX28" s="171">
        <f t="shared" si="20"/>
        <v>0</v>
      </c>
      <c r="CY28" s="171">
        <f t="shared" si="20"/>
        <v>0</v>
      </c>
      <c r="CZ28" s="171">
        <f t="shared" si="20"/>
        <v>0</v>
      </c>
      <c r="DA28" s="171">
        <f t="shared" si="20"/>
        <v>0</v>
      </c>
      <c r="DB28" s="171">
        <f t="shared" si="20"/>
        <v>0</v>
      </c>
      <c r="DC28" s="171">
        <f t="shared" si="20"/>
        <v>0</v>
      </c>
      <c r="DD28" s="171">
        <f t="shared" si="17"/>
        <v>0</v>
      </c>
      <c r="DE28" s="171">
        <f t="shared" si="17"/>
        <v>0</v>
      </c>
      <c r="DF28">
        <f t="shared" si="11"/>
        <v>0</v>
      </c>
      <c r="DG28">
        <f t="shared" si="5"/>
        <v>0</v>
      </c>
      <c r="DH28">
        <f t="shared" si="12"/>
        <v>0</v>
      </c>
      <c r="DI28" s="277"/>
    </row>
    <row r="29" spans="1:113" ht="12" customHeight="1">
      <c r="A29" s="273"/>
      <c r="B29" s="168"/>
      <c r="C29" s="176"/>
      <c r="D29" s="526"/>
      <c r="E29" s="177"/>
      <c r="F29" s="170">
        <f t="shared" si="7"/>
        <v>0</v>
      </c>
      <c r="G29" s="170" t="str">
        <f t="shared" si="0"/>
        <v/>
      </c>
      <c r="H29" s="171">
        <f t="shared" si="8"/>
        <v>0</v>
      </c>
      <c r="I29" s="171">
        <f t="shared" si="8"/>
        <v>0</v>
      </c>
      <c r="J29" s="171">
        <f t="shared" si="8"/>
        <v>0</v>
      </c>
      <c r="K29" s="171">
        <f t="shared" si="8"/>
        <v>0</v>
      </c>
      <c r="L29" s="171">
        <f t="shared" si="8"/>
        <v>0</v>
      </c>
      <c r="M29" s="171">
        <f t="shared" si="8"/>
        <v>0</v>
      </c>
      <c r="N29" s="171">
        <f t="shared" si="8"/>
        <v>0</v>
      </c>
      <c r="O29" s="171">
        <f t="shared" si="8"/>
        <v>0</v>
      </c>
      <c r="P29" s="171">
        <f t="shared" si="8"/>
        <v>0</v>
      </c>
      <c r="Q29" s="171">
        <f t="shared" si="8"/>
        <v>0</v>
      </c>
      <c r="R29" s="171">
        <f t="shared" si="8"/>
        <v>0</v>
      </c>
      <c r="S29" s="171">
        <f t="shared" si="8"/>
        <v>0</v>
      </c>
      <c r="T29" s="171">
        <f t="shared" si="8"/>
        <v>0</v>
      </c>
      <c r="U29" s="171">
        <f t="shared" si="8"/>
        <v>0</v>
      </c>
      <c r="V29" s="171">
        <f t="shared" si="8"/>
        <v>0</v>
      </c>
      <c r="W29" s="171">
        <f t="shared" si="8"/>
        <v>0</v>
      </c>
      <c r="X29" s="171">
        <f t="shared" si="18"/>
        <v>0</v>
      </c>
      <c r="Y29" s="171">
        <f t="shared" si="18"/>
        <v>0</v>
      </c>
      <c r="Z29" s="171">
        <f t="shared" si="18"/>
        <v>0</v>
      </c>
      <c r="AA29" s="171">
        <f t="shared" si="18"/>
        <v>0</v>
      </c>
      <c r="AB29" s="171">
        <f t="shared" si="18"/>
        <v>0</v>
      </c>
      <c r="AC29" s="171">
        <f t="shared" si="18"/>
        <v>0</v>
      </c>
      <c r="AD29" s="171">
        <f t="shared" si="18"/>
        <v>0</v>
      </c>
      <c r="AE29" s="171">
        <f t="shared" si="18"/>
        <v>0</v>
      </c>
      <c r="AF29" s="171">
        <f t="shared" si="18"/>
        <v>0</v>
      </c>
      <c r="AG29" s="171">
        <f t="shared" si="18"/>
        <v>0</v>
      </c>
      <c r="AH29" s="171">
        <f t="shared" si="18"/>
        <v>0</v>
      </c>
      <c r="AI29" s="171">
        <f t="shared" si="18"/>
        <v>0</v>
      </c>
      <c r="AJ29" s="171">
        <f t="shared" si="18"/>
        <v>0</v>
      </c>
      <c r="AK29" s="171">
        <f t="shared" si="18"/>
        <v>0</v>
      </c>
      <c r="AL29" s="171">
        <f t="shared" si="18"/>
        <v>0</v>
      </c>
      <c r="AM29" s="171">
        <f t="shared" si="18"/>
        <v>0</v>
      </c>
      <c r="AN29" s="171">
        <f t="shared" si="15"/>
        <v>0</v>
      </c>
      <c r="AO29" s="171">
        <f t="shared" si="15"/>
        <v>0</v>
      </c>
      <c r="AP29" s="171">
        <f t="shared" si="9"/>
        <v>0</v>
      </c>
      <c r="AQ29" s="171">
        <f t="shared" si="9"/>
        <v>0</v>
      </c>
      <c r="AR29" s="171">
        <f t="shared" si="9"/>
        <v>0</v>
      </c>
      <c r="AS29" s="171">
        <f t="shared" si="9"/>
        <v>0</v>
      </c>
      <c r="AT29" s="171">
        <f t="shared" si="9"/>
        <v>0</v>
      </c>
      <c r="AU29" s="171">
        <f t="shared" si="9"/>
        <v>0</v>
      </c>
      <c r="AV29" s="171">
        <f t="shared" si="9"/>
        <v>0</v>
      </c>
      <c r="AW29" s="171">
        <f t="shared" si="9"/>
        <v>0</v>
      </c>
      <c r="AX29" s="171">
        <f t="shared" si="9"/>
        <v>0</v>
      </c>
      <c r="AY29" s="171">
        <f t="shared" si="9"/>
        <v>0</v>
      </c>
      <c r="AZ29" s="171">
        <f t="shared" si="9"/>
        <v>0</v>
      </c>
      <c r="BA29" s="171">
        <f t="shared" si="9"/>
        <v>0</v>
      </c>
      <c r="BB29" s="171">
        <f t="shared" si="9"/>
        <v>0</v>
      </c>
      <c r="BC29" s="171">
        <f t="shared" si="9"/>
        <v>0</v>
      </c>
      <c r="BD29" s="171">
        <f t="shared" si="9"/>
        <v>0</v>
      </c>
      <c r="BE29" s="171">
        <f t="shared" si="9"/>
        <v>0</v>
      </c>
      <c r="BF29" s="171">
        <f t="shared" si="19"/>
        <v>0</v>
      </c>
      <c r="BG29" s="171">
        <f t="shared" si="19"/>
        <v>0</v>
      </c>
      <c r="BH29" s="171">
        <f t="shared" si="19"/>
        <v>0</v>
      </c>
      <c r="BI29" s="171">
        <f t="shared" si="19"/>
        <v>0</v>
      </c>
      <c r="BJ29" s="171">
        <f t="shared" si="19"/>
        <v>0</v>
      </c>
      <c r="BK29" s="171">
        <f t="shared" si="19"/>
        <v>0</v>
      </c>
      <c r="BL29" s="171">
        <f t="shared" si="19"/>
        <v>0</v>
      </c>
      <c r="BM29" s="171">
        <f t="shared" si="19"/>
        <v>0</v>
      </c>
      <c r="BN29" s="171">
        <f t="shared" si="19"/>
        <v>0</v>
      </c>
      <c r="BO29" s="171">
        <f t="shared" si="19"/>
        <v>0</v>
      </c>
      <c r="BP29" s="171">
        <f t="shared" si="19"/>
        <v>0</v>
      </c>
      <c r="BQ29" s="171">
        <f t="shared" si="19"/>
        <v>0</v>
      </c>
      <c r="BR29" s="171">
        <f t="shared" si="19"/>
        <v>0</v>
      </c>
      <c r="BS29" s="171">
        <f t="shared" si="19"/>
        <v>0</v>
      </c>
      <c r="BT29" s="171">
        <f t="shared" si="19"/>
        <v>0</v>
      </c>
      <c r="BU29" s="171">
        <f t="shared" si="19"/>
        <v>0</v>
      </c>
      <c r="BV29" s="171">
        <f t="shared" si="16"/>
        <v>0</v>
      </c>
      <c r="BW29" s="171">
        <f t="shared" si="16"/>
        <v>0</v>
      </c>
      <c r="BX29" s="171">
        <f t="shared" si="10"/>
        <v>0</v>
      </c>
      <c r="BY29" s="171">
        <f t="shared" si="10"/>
        <v>0</v>
      </c>
      <c r="BZ29" s="171">
        <f t="shared" si="10"/>
        <v>0</v>
      </c>
      <c r="CA29" s="171">
        <f t="shared" si="10"/>
        <v>0</v>
      </c>
      <c r="CB29" s="171">
        <f t="shared" si="10"/>
        <v>0</v>
      </c>
      <c r="CC29" s="171">
        <f t="shared" si="10"/>
        <v>0</v>
      </c>
      <c r="CD29" s="171">
        <f t="shared" si="10"/>
        <v>0</v>
      </c>
      <c r="CE29" s="171">
        <f t="shared" si="10"/>
        <v>0</v>
      </c>
      <c r="CF29" s="171">
        <f t="shared" si="10"/>
        <v>0</v>
      </c>
      <c r="CG29" s="171">
        <f t="shared" si="10"/>
        <v>0</v>
      </c>
      <c r="CH29" s="171">
        <f t="shared" si="10"/>
        <v>0</v>
      </c>
      <c r="CI29" s="171">
        <f t="shared" si="10"/>
        <v>0</v>
      </c>
      <c r="CJ29" s="171">
        <f t="shared" si="10"/>
        <v>0</v>
      </c>
      <c r="CK29" s="171">
        <f t="shared" si="10"/>
        <v>0</v>
      </c>
      <c r="CL29" s="171">
        <f t="shared" si="10"/>
        <v>0</v>
      </c>
      <c r="CM29" s="171">
        <f t="shared" si="10"/>
        <v>0</v>
      </c>
      <c r="CN29" s="171">
        <f t="shared" si="20"/>
        <v>0</v>
      </c>
      <c r="CO29" s="171">
        <f t="shared" si="20"/>
        <v>0</v>
      </c>
      <c r="CP29" s="171">
        <f t="shared" si="20"/>
        <v>0</v>
      </c>
      <c r="CQ29" s="171">
        <f t="shared" si="20"/>
        <v>0</v>
      </c>
      <c r="CR29" s="171">
        <f t="shared" si="20"/>
        <v>0</v>
      </c>
      <c r="CS29" s="171">
        <f t="shared" si="20"/>
        <v>0</v>
      </c>
      <c r="CT29" s="171">
        <f t="shared" si="20"/>
        <v>0</v>
      </c>
      <c r="CU29" s="171">
        <f t="shared" si="20"/>
        <v>0</v>
      </c>
      <c r="CV29" s="171">
        <f t="shared" si="20"/>
        <v>0</v>
      </c>
      <c r="CW29" s="171">
        <f t="shared" si="20"/>
        <v>0</v>
      </c>
      <c r="CX29" s="171">
        <f t="shared" si="20"/>
        <v>0</v>
      </c>
      <c r="CY29" s="171">
        <f t="shared" si="20"/>
        <v>0</v>
      </c>
      <c r="CZ29" s="171">
        <f t="shared" si="20"/>
        <v>0</v>
      </c>
      <c r="DA29" s="171">
        <f t="shared" si="20"/>
        <v>0</v>
      </c>
      <c r="DB29" s="171">
        <f t="shared" si="20"/>
        <v>0</v>
      </c>
      <c r="DC29" s="171">
        <f t="shared" si="20"/>
        <v>0</v>
      </c>
      <c r="DD29" s="171">
        <f t="shared" si="17"/>
        <v>0</v>
      </c>
      <c r="DE29" s="171">
        <f t="shared" si="17"/>
        <v>0</v>
      </c>
      <c r="DF29">
        <f t="shared" si="11"/>
        <v>0</v>
      </c>
      <c r="DG29">
        <f t="shared" si="5"/>
        <v>0</v>
      </c>
      <c r="DH29">
        <f t="shared" si="12"/>
        <v>0</v>
      </c>
      <c r="DI29" s="277"/>
    </row>
    <row r="30" spans="1:113" ht="12" customHeight="1">
      <c r="A30" s="273"/>
      <c r="B30" s="172"/>
      <c r="C30" s="176"/>
      <c r="D30" s="526"/>
      <c r="E30" s="177"/>
      <c r="F30" s="170">
        <f t="shared" si="7"/>
        <v>0</v>
      </c>
      <c r="G30" s="170" t="str">
        <f t="shared" si="0"/>
        <v/>
      </c>
      <c r="H30" s="171">
        <f t="shared" si="8"/>
        <v>0</v>
      </c>
      <c r="I30" s="171">
        <f t="shared" si="8"/>
        <v>0</v>
      </c>
      <c r="J30" s="171">
        <f t="shared" si="8"/>
        <v>0</v>
      </c>
      <c r="K30" s="171">
        <f t="shared" si="8"/>
        <v>0</v>
      </c>
      <c r="L30" s="171">
        <f t="shared" si="8"/>
        <v>0</v>
      </c>
      <c r="M30" s="171">
        <f t="shared" si="8"/>
        <v>0</v>
      </c>
      <c r="N30" s="171">
        <f t="shared" si="8"/>
        <v>0</v>
      </c>
      <c r="O30" s="171">
        <f t="shared" si="8"/>
        <v>0</v>
      </c>
      <c r="P30" s="171">
        <f t="shared" si="8"/>
        <v>0</v>
      </c>
      <c r="Q30" s="171">
        <f t="shared" si="8"/>
        <v>0</v>
      </c>
      <c r="R30" s="171">
        <f t="shared" si="8"/>
        <v>0</v>
      </c>
      <c r="S30" s="171">
        <f t="shared" si="8"/>
        <v>0</v>
      </c>
      <c r="T30" s="171">
        <f t="shared" si="8"/>
        <v>0</v>
      </c>
      <c r="U30" s="171">
        <f t="shared" si="8"/>
        <v>0</v>
      </c>
      <c r="V30" s="171">
        <f t="shared" si="8"/>
        <v>0</v>
      </c>
      <c r="W30" s="171">
        <f t="shared" si="8"/>
        <v>0</v>
      </c>
      <c r="X30" s="171">
        <f t="shared" si="18"/>
        <v>0</v>
      </c>
      <c r="Y30" s="171">
        <f t="shared" si="18"/>
        <v>0</v>
      </c>
      <c r="Z30" s="171">
        <f t="shared" si="18"/>
        <v>0</v>
      </c>
      <c r="AA30" s="171">
        <f t="shared" si="18"/>
        <v>0</v>
      </c>
      <c r="AB30" s="171">
        <f t="shared" si="18"/>
        <v>0</v>
      </c>
      <c r="AC30" s="171">
        <f t="shared" si="18"/>
        <v>0</v>
      </c>
      <c r="AD30" s="171">
        <f t="shared" si="18"/>
        <v>0</v>
      </c>
      <c r="AE30" s="171">
        <f t="shared" si="18"/>
        <v>0</v>
      </c>
      <c r="AF30" s="171">
        <f t="shared" si="18"/>
        <v>0</v>
      </c>
      <c r="AG30" s="171">
        <f t="shared" si="18"/>
        <v>0</v>
      </c>
      <c r="AH30" s="171">
        <f t="shared" si="18"/>
        <v>0</v>
      </c>
      <c r="AI30" s="171">
        <f t="shared" si="18"/>
        <v>0</v>
      </c>
      <c r="AJ30" s="171">
        <f t="shared" si="18"/>
        <v>0</v>
      </c>
      <c r="AK30" s="171">
        <f t="shared" si="18"/>
        <v>0</v>
      </c>
      <c r="AL30" s="171">
        <f t="shared" si="18"/>
        <v>0</v>
      </c>
      <c r="AM30" s="171">
        <f t="shared" si="18"/>
        <v>0</v>
      </c>
      <c r="AN30" s="171">
        <f t="shared" si="15"/>
        <v>0</v>
      </c>
      <c r="AO30" s="171">
        <f t="shared" si="15"/>
        <v>0</v>
      </c>
      <c r="AP30" s="171">
        <f t="shared" si="9"/>
        <v>0</v>
      </c>
      <c r="AQ30" s="171">
        <f t="shared" si="9"/>
        <v>0</v>
      </c>
      <c r="AR30" s="171">
        <f t="shared" si="9"/>
        <v>0</v>
      </c>
      <c r="AS30" s="171">
        <f t="shared" si="9"/>
        <v>0</v>
      </c>
      <c r="AT30" s="171">
        <f t="shared" si="9"/>
        <v>0</v>
      </c>
      <c r="AU30" s="171">
        <f t="shared" si="9"/>
        <v>0</v>
      </c>
      <c r="AV30" s="171">
        <f t="shared" si="9"/>
        <v>0</v>
      </c>
      <c r="AW30" s="171">
        <f t="shared" si="9"/>
        <v>0</v>
      </c>
      <c r="AX30" s="171">
        <f t="shared" si="9"/>
        <v>0</v>
      </c>
      <c r="AY30" s="171">
        <f t="shared" si="9"/>
        <v>0</v>
      </c>
      <c r="AZ30" s="171">
        <f t="shared" si="9"/>
        <v>0</v>
      </c>
      <c r="BA30" s="171">
        <f t="shared" si="9"/>
        <v>0</v>
      </c>
      <c r="BB30" s="171">
        <f t="shared" si="9"/>
        <v>0</v>
      </c>
      <c r="BC30" s="171">
        <f t="shared" si="9"/>
        <v>0</v>
      </c>
      <c r="BD30" s="171">
        <f t="shared" si="9"/>
        <v>0</v>
      </c>
      <c r="BE30" s="171">
        <f t="shared" si="9"/>
        <v>0</v>
      </c>
      <c r="BF30" s="171">
        <f t="shared" si="19"/>
        <v>0</v>
      </c>
      <c r="BG30" s="171">
        <f t="shared" si="19"/>
        <v>0</v>
      </c>
      <c r="BH30" s="171">
        <f t="shared" si="19"/>
        <v>0</v>
      </c>
      <c r="BI30" s="171">
        <f t="shared" si="19"/>
        <v>0</v>
      </c>
      <c r="BJ30" s="171">
        <f t="shared" si="19"/>
        <v>0</v>
      </c>
      <c r="BK30" s="171">
        <f t="shared" si="19"/>
        <v>0</v>
      </c>
      <c r="BL30" s="171">
        <f t="shared" si="19"/>
        <v>0</v>
      </c>
      <c r="BM30" s="171">
        <f t="shared" si="19"/>
        <v>0</v>
      </c>
      <c r="BN30" s="171">
        <f t="shared" si="19"/>
        <v>0</v>
      </c>
      <c r="BO30" s="171">
        <f t="shared" si="19"/>
        <v>0</v>
      </c>
      <c r="BP30" s="171">
        <f t="shared" si="19"/>
        <v>0</v>
      </c>
      <c r="BQ30" s="171">
        <f t="shared" si="19"/>
        <v>0</v>
      </c>
      <c r="BR30" s="171">
        <f t="shared" si="19"/>
        <v>0</v>
      </c>
      <c r="BS30" s="171">
        <f t="shared" si="19"/>
        <v>0</v>
      </c>
      <c r="BT30" s="171">
        <f t="shared" si="19"/>
        <v>0</v>
      </c>
      <c r="BU30" s="171">
        <f t="shared" si="19"/>
        <v>0</v>
      </c>
      <c r="BV30" s="171">
        <f t="shared" si="16"/>
        <v>0</v>
      </c>
      <c r="BW30" s="171">
        <f t="shared" si="16"/>
        <v>0</v>
      </c>
      <c r="BX30" s="171">
        <f t="shared" si="10"/>
        <v>0</v>
      </c>
      <c r="BY30" s="171">
        <f t="shared" si="10"/>
        <v>0</v>
      </c>
      <c r="BZ30" s="171">
        <f t="shared" si="10"/>
        <v>0</v>
      </c>
      <c r="CA30" s="171">
        <f t="shared" si="10"/>
        <v>0</v>
      </c>
      <c r="CB30" s="171">
        <f t="shared" si="10"/>
        <v>0</v>
      </c>
      <c r="CC30" s="171">
        <f t="shared" si="10"/>
        <v>0</v>
      </c>
      <c r="CD30" s="171">
        <f t="shared" si="10"/>
        <v>0</v>
      </c>
      <c r="CE30" s="171">
        <f t="shared" si="10"/>
        <v>0</v>
      </c>
      <c r="CF30" s="171">
        <f t="shared" si="10"/>
        <v>0</v>
      </c>
      <c r="CG30" s="171">
        <f t="shared" si="10"/>
        <v>0</v>
      </c>
      <c r="CH30" s="171">
        <f t="shared" si="10"/>
        <v>0</v>
      </c>
      <c r="CI30" s="171">
        <f t="shared" si="10"/>
        <v>0</v>
      </c>
      <c r="CJ30" s="171">
        <f t="shared" si="10"/>
        <v>0</v>
      </c>
      <c r="CK30" s="171">
        <f t="shared" si="10"/>
        <v>0</v>
      </c>
      <c r="CL30" s="171">
        <f t="shared" si="10"/>
        <v>0</v>
      </c>
      <c r="CM30" s="171">
        <f t="shared" si="10"/>
        <v>0</v>
      </c>
      <c r="CN30" s="171">
        <f t="shared" si="20"/>
        <v>0</v>
      </c>
      <c r="CO30" s="171">
        <f t="shared" si="20"/>
        <v>0</v>
      </c>
      <c r="CP30" s="171">
        <f t="shared" si="20"/>
        <v>0</v>
      </c>
      <c r="CQ30" s="171">
        <f t="shared" si="20"/>
        <v>0</v>
      </c>
      <c r="CR30" s="171">
        <f t="shared" si="20"/>
        <v>0</v>
      </c>
      <c r="CS30" s="171">
        <f t="shared" si="20"/>
        <v>0</v>
      </c>
      <c r="CT30" s="171">
        <f t="shared" si="20"/>
        <v>0</v>
      </c>
      <c r="CU30" s="171">
        <f t="shared" si="20"/>
        <v>0</v>
      </c>
      <c r="CV30" s="171">
        <f t="shared" si="20"/>
        <v>0</v>
      </c>
      <c r="CW30" s="171">
        <f t="shared" si="20"/>
        <v>0</v>
      </c>
      <c r="CX30" s="171">
        <f t="shared" si="20"/>
        <v>0</v>
      </c>
      <c r="CY30" s="171">
        <f t="shared" si="20"/>
        <v>0</v>
      </c>
      <c r="CZ30" s="171">
        <f t="shared" si="20"/>
        <v>0</v>
      </c>
      <c r="DA30" s="171">
        <f t="shared" si="20"/>
        <v>0</v>
      </c>
      <c r="DB30" s="171">
        <f t="shared" si="20"/>
        <v>0</v>
      </c>
      <c r="DC30" s="171">
        <f t="shared" si="20"/>
        <v>0</v>
      </c>
      <c r="DD30" s="171">
        <f t="shared" si="17"/>
        <v>0</v>
      </c>
      <c r="DE30" s="171">
        <f t="shared" si="17"/>
        <v>0</v>
      </c>
      <c r="DF30">
        <f t="shared" si="11"/>
        <v>0</v>
      </c>
      <c r="DG30">
        <f t="shared" si="5"/>
        <v>0</v>
      </c>
      <c r="DH30">
        <f t="shared" si="12"/>
        <v>0</v>
      </c>
      <c r="DI30" s="277"/>
    </row>
    <row r="31" spans="1:113" ht="12" customHeight="1">
      <c r="A31" s="273"/>
      <c r="B31" s="172"/>
      <c r="C31" s="176"/>
      <c r="D31" s="526"/>
      <c r="E31" s="177"/>
      <c r="F31" s="170">
        <f t="shared" si="7"/>
        <v>0</v>
      </c>
      <c r="G31" s="170" t="str">
        <f t="shared" si="0"/>
        <v/>
      </c>
      <c r="H31" s="171">
        <f t="shared" si="8"/>
        <v>0</v>
      </c>
      <c r="I31" s="171">
        <f t="shared" si="8"/>
        <v>0</v>
      </c>
      <c r="J31" s="171">
        <f t="shared" si="8"/>
        <v>0</v>
      </c>
      <c r="K31" s="171">
        <f t="shared" si="8"/>
        <v>0</v>
      </c>
      <c r="L31" s="171">
        <f t="shared" si="8"/>
        <v>0</v>
      </c>
      <c r="M31" s="171">
        <f t="shared" si="8"/>
        <v>0</v>
      </c>
      <c r="N31" s="171">
        <f t="shared" si="8"/>
        <v>0</v>
      </c>
      <c r="O31" s="171">
        <f t="shared" si="8"/>
        <v>0</v>
      </c>
      <c r="P31" s="171">
        <f t="shared" si="8"/>
        <v>0</v>
      </c>
      <c r="Q31" s="171">
        <f t="shared" si="8"/>
        <v>0</v>
      </c>
      <c r="R31" s="171">
        <f t="shared" si="8"/>
        <v>0</v>
      </c>
      <c r="S31" s="171">
        <f t="shared" si="8"/>
        <v>0</v>
      </c>
      <c r="T31" s="171">
        <f t="shared" si="8"/>
        <v>0</v>
      </c>
      <c r="U31" s="171">
        <f t="shared" si="8"/>
        <v>0</v>
      </c>
      <c r="V31" s="171">
        <f t="shared" si="8"/>
        <v>0</v>
      </c>
      <c r="W31" s="171">
        <f t="shared" si="8"/>
        <v>0</v>
      </c>
      <c r="X31" s="171">
        <f t="shared" si="18"/>
        <v>0</v>
      </c>
      <c r="Y31" s="171">
        <f t="shared" si="18"/>
        <v>0</v>
      </c>
      <c r="Z31" s="171">
        <f t="shared" si="18"/>
        <v>0</v>
      </c>
      <c r="AA31" s="171">
        <f t="shared" si="18"/>
        <v>0</v>
      </c>
      <c r="AB31" s="171">
        <f t="shared" si="18"/>
        <v>0</v>
      </c>
      <c r="AC31" s="171">
        <f t="shared" si="18"/>
        <v>0</v>
      </c>
      <c r="AD31" s="171">
        <f t="shared" si="18"/>
        <v>0</v>
      </c>
      <c r="AE31" s="171">
        <f t="shared" si="18"/>
        <v>0</v>
      </c>
      <c r="AF31" s="171">
        <f t="shared" si="18"/>
        <v>0</v>
      </c>
      <c r="AG31" s="171">
        <f t="shared" si="18"/>
        <v>0</v>
      </c>
      <c r="AH31" s="171">
        <f t="shared" si="18"/>
        <v>0</v>
      </c>
      <c r="AI31" s="171">
        <f t="shared" si="18"/>
        <v>0</v>
      </c>
      <c r="AJ31" s="171">
        <f t="shared" si="18"/>
        <v>0</v>
      </c>
      <c r="AK31" s="171">
        <f t="shared" si="18"/>
        <v>0</v>
      </c>
      <c r="AL31" s="171">
        <f t="shared" si="18"/>
        <v>0</v>
      </c>
      <c r="AM31" s="171">
        <f t="shared" si="18"/>
        <v>0</v>
      </c>
      <c r="AN31" s="171">
        <f t="shared" si="15"/>
        <v>0</v>
      </c>
      <c r="AO31" s="171">
        <f t="shared" si="15"/>
        <v>0</v>
      </c>
      <c r="AP31" s="171">
        <f t="shared" si="9"/>
        <v>0</v>
      </c>
      <c r="AQ31" s="171">
        <f t="shared" si="9"/>
        <v>0</v>
      </c>
      <c r="AR31" s="171">
        <f t="shared" si="9"/>
        <v>0</v>
      </c>
      <c r="AS31" s="171">
        <f t="shared" si="9"/>
        <v>0</v>
      </c>
      <c r="AT31" s="171">
        <f t="shared" si="9"/>
        <v>0</v>
      </c>
      <c r="AU31" s="171">
        <f t="shared" si="9"/>
        <v>0</v>
      </c>
      <c r="AV31" s="171">
        <f t="shared" si="9"/>
        <v>0</v>
      </c>
      <c r="AW31" s="171">
        <f t="shared" si="9"/>
        <v>0</v>
      </c>
      <c r="AX31" s="171">
        <f t="shared" si="9"/>
        <v>0</v>
      </c>
      <c r="AY31" s="171">
        <f t="shared" si="9"/>
        <v>0</v>
      </c>
      <c r="AZ31" s="171">
        <f t="shared" si="9"/>
        <v>0</v>
      </c>
      <c r="BA31" s="171">
        <f t="shared" si="9"/>
        <v>0</v>
      </c>
      <c r="BB31" s="171">
        <f t="shared" si="9"/>
        <v>0</v>
      </c>
      <c r="BC31" s="171">
        <f t="shared" si="9"/>
        <v>0</v>
      </c>
      <c r="BD31" s="171">
        <f t="shared" si="9"/>
        <v>0</v>
      </c>
      <c r="BE31" s="171">
        <f t="shared" si="9"/>
        <v>0</v>
      </c>
      <c r="BF31" s="171">
        <f t="shared" si="19"/>
        <v>0</v>
      </c>
      <c r="BG31" s="171">
        <f t="shared" si="19"/>
        <v>0</v>
      </c>
      <c r="BH31" s="171">
        <f t="shared" si="19"/>
        <v>0</v>
      </c>
      <c r="BI31" s="171">
        <f t="shared" si="19"/>
        <v>0</v>
      </c>
      <c r="BJ31" s="171">
        <f t="shared" si="19"/>
        <v>0</v>
      </c>
      <c r="BK31" s="171">
        <f t="shared" si="19"/>
        <v>0</v>
      </c>
      <c r="BL31" s="171">
        <f t="shared" si="19"/>
        <v>0</v>
      </c>
      <c r="BM31" s="171">
        <f t="shared" si="19"/>
        <v>0</v>
      </c>
      <c r="BN31" s="171">
        <f t="shared" si="19"/>
        <v>0</v>
      </c>
      <c r="BO31" s="171">
        <f t="shared" si="19"/>
        <v>0</v>
      </c>
      <c r="BP31" s="171">
        <f t="shared" si="19"/>
        <v>0</v>
      </c>
      <c r="BQ31" s="171">
        <f t="shared" si="19"/>
        <v>0</v>
      </c>
      <c r="BR31" s="171">
        <f t="shared" si="19"/>
        <v>0</v>
      </c>
      <c r="BS31" s="171">
        <f t="shared" si="19"/>
        <v>0</v>
      </c>
      <c r="BT31" s="171">
        <f t="shared" si="19"/>
        <v>0</v>
      </c>
      <c r="BU31" s="171">
        <f t="shared" si="19"/>
        <v>0</v>
      </c>
      <c r="BV31" s="171">
        <f t="shared" si="16"/>
        <v>0</v>
      </c>
      <c r="BW31" s="171">
        <f t="shared" si="16"/>
        <v>0</v>
      </c>
      <c r="BX31" s="171">
        <f t="shared" si="10"/>
        <v>0</v>
      </c>
      <c r="BY31" s="171">
        <f t="shared" si="10"/>
        <v>0</v>
      </c>
      <c r="BZ31" s="171">
        <f t="shared" si="10"/>
        <v>0</v>
      </c>
      <c r="CA31" s="171">
        <f t="shared" si="10"/>
        <v>0</v>
      </c>
      <c r="CB31" s="171">
        <f t="shared" si="10"/>
        <v>0</v>
      </c>
      <c r="CC31" s="171">
        <f t="shared" si="10"/>
        <v>0</v>
      </c>
      <c r="CD31" s="171">
        <f t="shared" si="10"/>
        <v>0</v>
      </c>
      <c r="CE31" s="171">
        <f t="shared" si="10"/>
        <v>0</v>
      </c>
      <c r="CF31" s="171">
        <f t="shared" si="10"/>
        <v>0</v>
      </c>
      <c r="CG31" s="171">
        <f t="shared" si="10"/>
        <v>0</v>
      </c>
      <c r="CH31" s="171">
        <f t="shared" si="10"/>
        <v>0</v>
      </c>
      <c r="CI31" s="171">
        <f t="shared" si="10"/>
        <v>0</v>
      </c>
      <c r="CJ31" s="171">
        <f t="shared" si="10"/>
        <v>0</v>
      </c>
      <c r="CK31" s="171">
        <f t="shared" si="10"/>
        <v>0</v>
      </c>
      <c r="CL31" s="171">
        <f t="shared" si="10"/>
        <v>0</v>
      </c>
      <c r="CM31" s="171">
        <f t="shared" si="10"/>
        <v>0</v>
      </c>
      <c r="CN31" s="171">
        <f t="shared" si="20"/>
        <v>0</v>
      </c>
      <c r="CO31" s="171">
        <f t="shared" si="20"/>
        <v>0</v>
      </c>
      <c r="CP31" s="171">
        <f t="shared" si="20"/>
        <v>0</v>
      </c>
      <c r="CQ31" s="171">
        <f t="shared" si="20"/>
        <v>0</v>
      </c>
      <c r="CR31" s="171">
        <f t="shared" si="20"/>
        <v>0</v>
      </c>
      <c r="CS31" s="171">
        <f t="shared" si="20"/>
        <v>0</v>
      </c>
      <c r="CT31" s="171">
        <f t="shared" si="20"/>
        <v>0</v>
      </c>
      <c r="CU31" s="171">
        <f t="shared" si="20"/>
        <v>0</v>
      </c>
      <c r="CV31" s="171">
        <f t="shared" si="20"/>
        <v>0</v>
      </c>
      <c r="CW31" s="171">
        <f t="shared" si="20"/>
        <v>0</v>
      </c>
      <c r="CX31" s="171">
        <f t="shared" si="20"/>
        <v>0</v>
      </c>
      <c r="CY31" s="171">
        <f t="shared" si="20"/>
        <v>0</v>
      </c>
      <c r="CZ31" s="171">
        <f t="shared" si="20"/>
        <v>0</v>
      </c>
      <c r="DA31" s="171">
        <f t="shared" si="20"/>
        <v>0</v>
      </c>
      <c r="DB31" s="171">
        <f t="shared" si="20"/>
        <v>0</v>
      </c>
      <c r="DC31" s="171">
        <f t="shared" si="20"/>
        <v>0</v>
      </c>
      <c r="DD31" s="171">
        <f t="shared" si="17"/>
        <v>0</v>
      </c>
      <c r="DE31" s="171">
        <f t="shared" si="17"/>
        <v>0</v>
      </c>
      <c r="DF31">
        <f t="shared" si="11"/>
        <v>0</v>
      </c>
      <c r="DG31">
        <f t="shared" si="5"/>
        <v>0</v>
      </c>
      <c r="DH31">
        <f t="shared" si="12"/>
        <v>0</v>
      </c>
      <c r="DI31" s="277"/>
    </row>
    <row r="32" spans="1:113" ht="12" customHeight="1">
      <c r="A32" s="273"/>
      <c r="B32" s="172"/>
      <c r="C32" s="176"/>
      <c r="D32" s="526"/>
      <c r="E32" s="177"/>
      <c r="F32" s="170">
        <f t="shared" si="7"/>
        <v>0</v>
      </c>
      <c r="G32" s="170" t="str">
        <f t="shared" si="0"/>
        <v/>
      </c>
      <c r="H32" s="171">
        <f t="shared" si="8"/>
        <v>0</v>
      </c>
      <c r="I32" s="171">
        <f t="shared" si="8"/>
        <v>0</v>
      </c>
      <c r="J32" s="171">
        <f t="shared" si="8"/>
        <v>0</v>
      </c>
      <c r="K32" s="171">
        <f t="shared" si="8"/>
        <v>0</v>
      </c>
      <c r="L32" s="171">
        <f t="shared" si="8"/>
        <v>0</v>
      </c>
      <c r="M32" s="171">
        <f t="shared" si="8"/>
        <v>0</v>
      </c>
      <c r="N32" s="171">
        <f t="shared" si="8"/>
        <v>0</v>
      </c>
      <c r="O32" s="171">
        <f t="shared" si="8"/>
        <v>0</v>
      </c>
      <c r="P32" s="171">
        <f t="shared" si="8"/>
        <v>0</v>
      </c>
      <c r="Q32" s="171">
        <f t="shared" si="8"/>
        <v>0</v>
      </c>
      <c r="R32" s="171">
        <f t="shared" si="8"/>
        <v>0</v>
      </c>
      <c r="S32" s="171">
        <f t="shared" si="8"/>
        <v>0</v>
      </c>
      <c r="T32" s="171">
        <f t="shared" si="8"/>
        <v>0</v>
      </c>
      <c r="U32" s="171">
        <f t="shared" si="8"/>
        <v>0</v>
      </c>
      <c r="V32" s="171">
        <f t="shared" si="8"/>
        <v>0</v>
      </c>
      <c r="W32" s="171">
        <f t="shared" si="8"/>
        <v>0</v>
      </c>
      <c r="X32" s="171">
        <f t="shared" si="18"/>
        <v>0</v>
      </c>
      <c r="Y32" s="171">
        <f t="shared" si="18"/>
        <v>0</v>
      </c>
      <c r="Z32" s="171">
        <f t="shared" si="18"/>
        <v>0</v>
      </c>
      <c r="AA32" s="171">
        <f t="shared" si="18"/>
        <v>0</v>
      </c>
      <c r="AB32" s="171">
        <f t="shared" si="18"/>
        <v>0</v>
      </c>
      <c r="AC32" s="171">
        <f t="shared" si="18"/>
        <v>0</v>
      </c>
      <c r="AD32" s="171">
        <f t="shared" si="18"/>
        <v>0</v>
      </c>
      <c r="AE32" s="171">
        <f t="shared" si="18"/>
        <v>0</v>
      </c>
      <c r="AF32" s="171">
        <f t="shared" si="18"/>
        <v>0</v>
      </c>
      <c r="AG32" s="171">
        <f t="shared" si="18"/>
        <v>0</v>
      </c>
      <c r="AH32" s="171">
        <f t="shared" si="18"/>
        <v>0</v>
      </c>
      <c r="AI32" s="171">
        <f t="shared" si="18"/>
        <v>0</v>
      </c>
      <c r="AJ32" s="171">
        <f t="shared" si="18"/>
        <v>0</v>
      </c>
      <c r="AK32" s="171">
        <f t="shared" si="18"/>
        <v>0</v>
      </c>
      <c r="AL32" s="171">
        <f t="shared" si="18"/>
        <v>0</v>
      </c>
      <c r="AM32" s="171">
        <f t="shared" si="18"/>
        <v>0</v>
      </c>
      <c r="AN32" s="171">
        <f t="shared" si="15"/>
        <v>0</v>
      </c>
      <c r="AO32" s="171">
        <f t="shared" si="15"/>
        <v>0</v>
      </c>
      <c r="AP32" s="171">
        <f t="shared" si="9"/>
        <v>0</v>
      </c>
      <c r="AQ32" s="171">
        <f t="shared" si="9"/>
        <v>0</v>
      </c>
      <c r="AR32" s="171">
        <f t="shared" si="9"/>
        <v>0</v>
      </c>
      <c r="AS32" s="171">
        <f t="shared" si="9"/>
        <v>0</v>
      </c>
      <c r="AT32" s="171">
        <f t="shared" si="9"/>
        <v>0</v>
      </c>
      <c r="AU32" s="171">
        <f t="shared" si="9"/>
        <v>0</v>
      </c>
      <c r="AV32" s="171">
        <f t="shared" si="9"/>
        <v>0</v>
      </c>
      <c r="AW32" s="171">
        <f t="shared" si="9"/>
        <v>0</v>
      </c>
      <c r="AX32" s="171">
        <f t="shared" si="9"/>
        <v>0</v>
      </c>
      <c r="AY32" s="171">
        <f t="shared" si="9"/>
        <v>0</v>
      </c>
      <c r="AZ32" s="171">
        <f t="shared" si="9"/>
        <v>0</v>
      </c>
      <c r="BA32" s="171">
        <f t="shared" si="9"/>
        <v>0</v>
      </c>
      <c r="BB32" s="171">
        <f t="shared" si="9"/>
        <v>0</v>
      </c>
      <c r="BC32" s="171">
        <f t="shared" si="9"/>
        <v>0</v>
      </c>
      <c r="BD32" s="171">
        <f t="shared" si="9"/>
        <v>0</v>
      </c>
      <c r="BE32" s="171">
        <f t="shared" si="9"/>
        <v>0</v>
      </c>
      <c r="BF32" s="171">
        <f t="shared" si="19"/>
        <v>0</v>
      </c>
      <c r="BG32" s="171">
        <f t="shared" si="19"/>
        <v>0</v>
      </c>
      <c r="BH32" s="171">
        <f t="shared" si="19"/>
        <v>0</v>
      </c>
      <c r="BI32" s="171">
        <f t="shared" si="19"/>
        <v>0</v>
      </c>
      <c r="BJ32" s="171">
        <f t="shared" si="19"/>
        <v>0</v>
      </c>
      <c r="BK32" s="171">
        <f t="shared" si="19"/>
        <v>0</v>
      </c>
      <c r="BL32" s="171">
        <f t="shared" si="19"/>
        <v>0</v>
      </c>
      <c r="BM32" s="171">
        <f t="shared" si="19"/>
        <v>0</v>
      </c>
      <c r="BN32" s="171">
        <f t="shared" si="19"/>
        <v>0</v>
      </c>
      <c r="BO32" s="171">
        <f t="shared" si="19"/>
        <v>0</v>
      </c>
      <c r="BP32" s="171">
        <f t="shared" si="19"/>
        <v>0</v>
      </c>
      <c r="BQ32" s="171">
        <f t="shared" si="19"/>
        <v>0</v>
      </c>
      <c r="BR32" s="171">
        <f t="shared" si="19"/>
        <v>0</v>
      </c>
      <c r="BS32" s="171">
        <f t="shared" si="19"/>
        <v>0</v>
      </c>
      <c r="BT32" s="171">
        <f t="shared" si="19"/>
        <v>0</v>
      </c>
      <c r="BU32" s="171">
        <f t="shared" si="19"/>
        <v>0</v>
      </c>
      <c r="BV32" s="171">
        <f t="shared" si="16"/>
        <v>0</v>
      </c>
      <c r="BW32" s="171">
        <f t="shared" si="16"/>
        <v>0</v>
      </c>
      <c r="BX32" s="171">
        <f t="shared" si="10"/>
        <v>0</v>
      </c>
      <c r="BY32" s="171">
        <f t="shared" si="10"/>
        <v>0</v>
      </c>
      <c r="BZ32" s="171">
        <f t="shared" si="10"/>
        <v>0</v>
      </c>
      <c r="CA32" s="171">
        <f t="shared" si="10"/>
        <v>0</v>
      </c>
      <c r="CB32" s="171">
        <f t="shared" si="10"/>
        <v>0</v>
      </c>
      <c r="CC32" s="171">
        <f t="shared" si="10"/>
        <v>0</v>
      </c>
      <c r="CD32" s="171">
        <f t="shared" si="10"/>
        <v>0</v>
      </c>
      <c r="CE32" s="171">
        <f t="shared" si="10"/>
        <v>0</v>
      </c>
      <c r="CF32" s="171">
        <f t="shared" si="10"/>
        <v>0</v>
      </c>
      <c r="CG32" s="171">
        <f t="shared" si="10"/>
        <v>0</v>
      </c>
      <c r="CH32" s="171">
        <f t="shared" si="10"/>
        <v>0</v>
      </c>
      <c r="CI32" s="171">
        <f t="shared" si="10"/>
        <v>0</v>
      </c>
      <c r="CJ32" s="171">
        <f t="shared" si="10"/>
        <v>0</v>
      </c>
      <c r="CK32" s="171">
        <f t="shared" si="10"/>
        <v>0</v>
      </c>
      <c r="CL32" s="171">
        <f t="shared" si="10"/>
        <v>0</v>
      </c>
      <c r="CM32" s="171">
        <f t="shared" si="10"/>
        <v>0</v>
      </c>
      <c r="CN32" s="171">
        <f t="shared" si="20"/>
        <v>0</v>
      </c>
      <c r="CO32" s="171">
        <f t="shared" si="20"/>
        <v>0</v>
      </c>
      <c r="CP32" s="171">
        <f t="shared" si="20"/>
        <v>0</v>
      </c>
      <c r="CQ32" s="171">
        <f t="shared" si="20"/>
        <v>0</v>
      </c>
      <c r="CR32" s="171">
        <f t="shared" si="20"/>
        <v>0</v>
      </c>
      <c r="CS32" s="171">
        <f t="shared" si="20"/>
        <v>0</v>
      </c>
      <c r="CT32" s="171">
        <f t="shared" si="20"/>
        <v>0</v>
      </c>
      <c r="CU32" s="171">
        <f t="shared" si="20"/>
        <v>0</v>
      </c>
      <c r="CV32" s="171">
        <f t="shared" si="20"/>
        <v>0</v>
      </c>
      <c r="CW32" s="171">
        <f t="shared" si="20"/>
        <v>0</v>
      </c>
      <c r="CX32" s="171">
        <f t="shared" si="20"/>
        <v>0</v>
      </c>
      <c r="CY32" s="171">
        <f t="shared" si="20"/>
        <v>0</v>
      </c>
      <c r="CZ32" s="171">
        <f t="shared" si="20"/>
        <v>0</v>
      </c>
      <c r="DA32" s="171">
        <f t="shared" si="20"/>
        <v>0</v>
      </c>
      <c r="DB32" s="171">
        <f t="shared" si="20"/>
        <v>0</v>
      </c>
      <c r="DC32" s="171">
        <f t="shared" si="20"/>
        <v>0</v>
      </c>
      <c r="DD32" s="171">
        <f t="shared" si="17"/>
        <v>0</v>
      </c>
      <c r="DE32" s="171">
        <f t="shared" si="17"/>
        <v>0</v>
      </c>
      <c r="DF32">
        <f t="shared" si="11"/>
        <v>0</v>
      </c>
      <c r="DG32">
        <f t="shared" si="5"/>
        <v>0</v>
      </c>
      <c r="DH32">
        <f t="shared" si="12"/>
        <v>0</v>
      </c>
      <c r="DI32" s="277"/>
    </row>
    <row r="33" spans="1:113" ht="12" customHeight="1">
      <c r="A33" s="273"/>
      <c r="B33" s="172"/>
      <c r="C33" s="176"/>
      <c r="D33" s="526"/>
      <c r="E33" s="177"/>
      <c r="F33" s="170">
        <f t="shared" si="7"/>
        <v>0</v>
      </c>
      <c r="G33" s="170" t="str">
        <f t="shared" si="0"/>
        <v/>
      </c>
      <c r="H33" s="171">
        <f t="shared" si="8"/>
        <v>0</v>
      </c>
      <c r="I33" s="171">
        <f t="shared" si="8"/>
        <v>0</v>
      </c>
      <c r="J33" s="171">
        <f t="shared" si="8"/>
        <v>0</v>
      </c>
      <c r="K33" s="171">
        <f t="shared" si="8"/>
        <v>0</v>
      </c>
      <c r="L33" s="171">
        <f t="shared" si="8"/>
        <v>0</v>
      </c>
      <c r="M33" s="171">
        <f t="shared" si="8"/>
        <v>0</v>
      </c>
      <c r="N33" s="171">
        <f t="shared" si="8"/>
        <v>0</v>
      </c>
      <c r="O33" s="171">
        <f t="shared" si="8"/>
        <v>0</v>
      </c>
      <c r="P33" s="171">
        <f t="shared" si="8"/>
        <v>0</v>
      </c>
      <c r="Q33" s="171">
        <f t="shared" si="8"/>
        <v>0</v>
      </c>
      <c r="R33" s="171">
        <f t="shared" si="8"/>
        <v>0</v>
      </c>
      <c r="S33" s="171">
        <f t="shared" si="8"/>
        <v>0</v>
      </c>
      <c r="T33" s="171">
        <f t="shared" si="8"/>
        <v>0</v>
      </c>
      <c r="U33" s="171">
        <f t="shared" si="8"/>
        <v>0</v>
      </c>
      <c r="V33" s="171">
        <f t="shared" si="8"/>
        <v>0</v>
      </c>
      <c r="W33" s="171">
        <f t="shared" si="8"/>
        <v>0</v>
      </c>
      <c r="X33" s="171">
        <f t="shared" si="18"/>
        <v>0</v>
      </c>
      <c r="Y33" s="171">
        <f t="shared" si="18"/>
        <v>0</v>
      </c>
      <c r="Z33" s="171">
        <f t="shared" si="18"/>
        <v>0</v>
      </c>
      <c r="AA33" s="171">
        <f t="shared" si="18"/>
        <v>0</v>
      </c>
      <c r="AB33" s="171">
        <f t="shared" si="18"/>
        <v>0</v>
      </c>
      <c r="AC33" s="171">
        <f t="shared" si="18"/>
        <v>0</v>
      </c>
      <c r="AD33" s="171">
        <f t="shared" si="18"/>
        <v>0</v>
      </c>
      <c r="AE33" s="171">
        <f t="shared" si="18"/>
        <v>0</v>
      </c>
      <c r="AF33" s="171">
        <f t="shared" si="18"/>
        <v>0</v>
      </c>
      <c r="AG33" s="171">
        <f t="shared" si="18"/>
        <v>0</v>
      </c>
      <c r="AH33" s="171">
        <f t="shared" si="18"/>
        <v>0</v>
      </c>
      <c r="AI33" s="171">
        <f t="shared" si="18"/>
        <v>0</v>
      </c>
      <c r="AJ33" s="171">
        <f t="shared" si="18"/>
        <v>0</v>
      </c>
      <c r="AK33" s="171">
        <f t="shared" si="18"/>
        <v>0</v>
      </c>
      <c r="AL33" s="171">
        <f t="shared" si="18"/>
        <v>0</v>
      </c>
      <c r="AM33" s="171">
        <f t="shared" si="18"/>
        <v>0</v>
      </c>
      <c r="AN33" s="171">
        <f t="shared" si="15"/>
        <v>0</v>
      </c>
      <c r="AO33" s="171">
        <f t="shared" si="15"/>
        <v>0</v>
      </c>
      <c r="AP33" s="171">
        <f t="shared" si="9"/>
        <v>0</v>
      </c>
      <c r="AQ33" s="171">
        <f t="shared" si="9"/>
        <v>0</v>
      </c>
      <c r="AR33" s="171">
        <f t="shared" si="9"/>
        <v>0</v>
      </c>
      <c r="AS33" s="171">
        <f t="shared" si="9"/>
        <v>0</v>
      </c>
      <c r="AT33" s="171">
        <f t="shared" si="9"/>
        <v>0</v>
      </c>
      <c r="AU33" s="171">
        <f t="shared" si="9"/>
        <v>0</v>
      </c>
      <c r="AV33" s="171">
        <f t="shared" si="9"/>
        <v>0</v>
      </c>
      <c r="AW33" s="171">
        <f t="shared" si="9"/>
        <v>0</v>
      </c>
      <c r="AX33" s="171">
        <f t="shared" si="9"/>
        <v>0</v>
      </c>
      <c r="AY33" s="171">
        <f t="shared" si="9"/>
        <v>0</v>
      </c>
      <c r="AZ33" s="171">
        <f t="shared" si="9"/>
        <v>0</v>
      </c>
      <c r="BA33" s="171">
        <f t="shared" si="9"/>
        <v>0</v>
      </c>
      <c r="BB33" s="171">
        <f t="shared" si="9"/>
        <v>0</v>
      </c>
      <c r="BC33" s="171">
        <f t="shared" si="9"/>
        <v>0</v>
      </c>
      <c r="BD33" s="171">
        <f t="shared" si="9"/>
        <v>0</v>
      </c>
      <c r="BE33" s="171">
        <f t="shared" si="9"/>
        <v>0</v>
      </c>
      <c r="BF33" s="171">
        <f t="shared" si="19"/>
        <v>0</v>
      </c>
      <c r="BG33" s="171">
        <f t="shared" si="19"/>
        <v>0</v>
      </c>
      <c r="BH33" s="171">
        <f t="shared" si="19"/>
        <v>0</v>
      </c>
      <c r="BI33" s="171">
        <f t="shared" si="19"/>
        <v>0</v>
      </c>
      <c r="BJ33" s="171">
        <f t="shared" si="19"/>
        <v>0</v>
      </c>
      <c r="BK33" s="171">
        <f t="shared" si="19"/>
        <v>0</v>
      </c>
      <c r="BL33" s="171">
        <f t="shared" si="19"/>
        <v>0</v>
      </c>
      <c r="BM33" s="171">
        <f t="shared" si="19"/>
        <v>0</v>
      </c>
      <c r="BN33" s="171">
        <f t="shared" si="19"/>
        <v>0</v>
      </c>
      <c r="BO33" s="171">
        <f t="shared" si="19"/>
        <v>0</v>
      </c>
      <c r="BP33" s="171">
        <f t="shared" si="19"/>
        <v>0</v>
      </c>
      <c r="BQ33" s="171">
        <f t="shared" si="19"/>
        <v>0</v>
      </c>
      <c r="BR33" s="171">
        <f t="shared" si="19"/>
        <v>0</v>
      </c>
      <c r="BS33" s="171">
        <f t="shared" si="19"/>
        <v>0</v>
      </c>
      <c r="BT33" s="171">
        <f t="shared" si="19"/>
        <v>0</v>
      </c>
      <c r="BU33" s="171">
        <f t="shared" si="19"/>
        <v>0</v>
      </c>
      <c r="BV33" s="171">
        <f t="shared" si="16"/>
        <v>0</v>
      </c>
      <c r="BW33" s="171">
        <f t="shared" si="16"/>
        <v>0</v>
      </c>
      <c r="BX33" s="171">
        <f t="shared" si="10"/>
        <v>0</v>
      </c>
      <c r="BY33" s="171">
        <f t="shared" si="10"/>
        <v>0</v>
      </c>
      <c r="BZ33" s="171">
        <f t="shared" si="10"/>
        <v>0</v>
      </c>
      <c r="CA33" s="171">
        <f t="shared" si="10"/>
        <v>0</v>
      </c>
      <c r="CB33" s="171">
        <f t="shared" si="10"/>
        <v>0</v>
      </c>
      <c r="CC33" s="171">
        <f t="shared" si="10"/>
        <v>0</v>
      </c>
      <c r="CD33" s="171">
        <f t="shared" si="10"/>
        <v>0</v>
      </c>
      <c r="CE33" s="171">
        <f t="shared" si="10"/>
        <v>0</v>
      </c>
      <c r="CF33" s="171">
        <f t="shared" si="10"/>
        <v>0</v>
      </c>
      <c r="CG33" s="171">
        <f t="shared" si="10"/>
        <v>0</v>
      </c>
      <c r="CH33" s="171">
        <f t="shared" si="10"/>
        <v>0</v>
      </c>
      <c r="CI33" s="171">
        <f t="shared" si="10"/>
        <v>0</v>
      </c>
      <c r="CJ33" s="171">
        <f t="shared" si="10"/>
        <v>0</v>
      </c>
      <c r="CK33" s="171">
        <f t="shared" si="10"/>
        <v>0</v>
      </c>
      <c r="CL33" s="171">
        <f t="shared" si="10"/>
        <v>0</v>
      </c>
      <c r="CM33" s="171">
        <f t="shared" si="10"/>
        <v>0</v>
      </c>
      <c r="CN33" s="171">
        <f t="shared" si="20"/>
        <v>0</v>
      </c>
      <c r="CO33" s="171">
        <f t="shared" si="20"/>
        <v>0</v>
      </c>
      <c r="CP33" s="171">
        <f t="shared" si="20"/>
        <v>0</v>
      </c>
      <c r="CQ33" s="171">
        <f t="shared" si="20"/>
        <v>0</v>
      </c>
      <c r="CR33" s="171">
        <f t="shared" si="20"/>
        <v>0</v>
      </c>
      <c r="CS33" s="171">
        <f t="shared" si="20"/>
        <v>0</v>
      </c>
      <c r="CT33" s="171">
        <f t="shared" si="20"/>
        <v>0</v>
      </c>
      <c r="CU33" s="171">
        <f t="shared" si="20"/>
        <v>0</v>
      </c>
      <c r="CV33" s="171">
        <f t="shared" si="20"/>
        <v>0</v>
      </c>
      <c r="CW33" s="171">
        <f t="shared" si="20"/>
        <v>0</v>
      </c>
      <c r="CX33" s="171">
        <f t="shared" si="20"/>
        <v>0</v>
      </c>
      <c r="CY33" s="171">
        <f t="shared" si="20"/>
        <v>0</v>
      </c>
      <c r="CZ33" s="171">
        <f t="shared" si="20"/>
        <v>0</v>
      </c>
      <c r="DA33" s="171">
        <f t="shared" si="20"/>
        <v>0</v>
      </c>
      <c r="DB33" s="171">
        <f t="shared" si="20"/>
        <v>0</v>
      </c>
      <c r="DC33" s="171">
        <f t="shared" si="20"/>
        <v>0</v>
      </c>
      <c r="DD33" s="171">
        <f t="shared" si="17"/>
        <v>0</v>
      </c>
      <c r="DE33" s="171">
        <f t="shared" si="17"/>
        <v>0</v>
      </c>
      <c r="DF33">
        <f t="shared" si="11"/>
        <v>0</v>
      </c>
      <c r="DG33">
        <f t="shared" si="5"/>
        <v>0</v>
      </c>
      <c r="DH33">
        <f t="shared" si="12"/>
        <v>0</v>
      </c>
      <c r="DI33" s="277"/>
    </row>
    <row r="34" spans="1:113" ht="12" customHeight="1">
      <c r="A34" s="273"/>
      <c r="B34" s="172"/>
      <c r="C34" s="176"/>
      <c r="D34" s="526"/>
      <c r="E34" s="177"/>
      <c r="F34" s="170">
        <f t="shared" si="7"/>
        <v>0</v>
      </c>
      <c r="G34" s="170" t="str">
        <f t="shared" si="0"/>
        <v/>
      </c>
      <c r="H34" s="171">
        <f t="shared" si="8"/>
        <v>0</v>
      </c>
      <c r="I34" s="171">
        <f t="shared" si="8"/>
        <v>0</v>
      </c>
      <c r="J34" s="171">
        <f t="shared" si="8"/>
        <v>0</v>
      </c>
      <c r="K34" s="171">
        <f t="shared" si="8"/>
        <v>0</v>
      </c>
      <c r="L34" s="171">
        <f t="shared" si="8"/>
        <v>0</v>
      </c>
      <c r="M34" s="171">
        <f t="shared" si="8"/>
        <v>0</v>
      </c>
      <c r="N34" s="171">
        <f t="shared" si="8"/>
        <v>0</v>
      </c>
      <c r="O34" s="171">
        <f t="shared" si="8"/>
        <v>0</v>
      </c>
      <c r="P34" s="171">
        <f t="shared" si="8"/>
        <v>0</v>
      </c>
      <c r="Q34" s="171">
        <f t="shared" si="8"/>
        <v>0</v>
      </c>
      <c r="R34" s="171">
        <f t="shared" si="8"/>
        <v>0</v>
      </c>
      <c r="S34" s="171">
        <f t="shared" si="8"/>
        <v>0</v>
      </c>
      <c r="T34" s="171">
        <f t="shared" si="8"/>
        <v>0</v>
      </c>
      <c r="U34" s="171">
        <f t="shared" si="8"/>
        <v>0</v>
      </c>
      <c r="V34" s="171">
        <f t="shared" si="8"/>
        <v>0</v>
      </c>
      <c r="W34" s="171">
        <f t="shared" si="8"/>
        <v>0</v>
      </c>
      <c r="X34" s="171">
        <f t="shared" si="18"/>
        <v>0</v>
      </c>
      <c r="Y34" s="171">
        <f t="shared" si="18"/>
        <v>0</v>
      </c>
      <c r="Z34" s="171">
        <f t="shared" si="18"/>
        <v>0</v>
      </c>
      <c r="AA34" s="171">
        <f t="shared" si="18"/>
        <v>0</v>
      </c>
      <c r="AB34" s="171">
        <f t="shared" si="18"/>
        <v>0</v>
      </c>
      <c r="AC34" s="171">
        <f t="shared" si="18"/>
        <v>0</v>
      </c>
      <c r="AD34" s="171">
        <f t="shared" si="18"/>
        <v>0</v>
      </c>
      <c r="AE34" s="171">
        <f t="shared" si="18"/>
        <v>0</v>
      </c>
      <c r="AF34" s="171">
        <f t="shared" si="18"/>
        <v>0</v>
      </c>
      <c r="AG34" s="171">
        <f t="shared" si="18"/>
        <v>0</v>
      </c>
      <c r="AH34" s="171">
        <f t="shared" si="18"/>
        <v>0</v>
      </c>
      <c r="AI34" s="171">
        <f t="shared" si="18"/>
        <v>0</v>
      </c>
      <c r="AJ34" s="171">
        <f t="shared" si="18"/>
        <v>0</v>
      </c>
      <c r="AK34" s="171">
        <f t="shared" si="18"/>
        <v>0</v>
      </c>
      <c r="AL34" s="171">
        <f t="shared" si="18"/>
        <v>0</v>
      </c>
      <c r="AM34" s="171">
        <f t="shared" si="18"/>
        <v>0</v>
      </c>
      <c r="AN34" s="171">
        <f t="shared" si="15"/>
        <v>0</v>
      </c>
      <c r="AO34" s="171">
        <f t="shared" si="15"/>
        <v>0</v>
      </c>
      <c r="AP34" s="171">
        <f t="shared" si="9"/>
        <v>0</v>
      </c>
      <c r="AQ34" s="171">
        <f t="shared" si="9"/>
        <v>0</v>
      </c>
      <c r="AR34" s="171">
        <f t="shared" si="9"/>
        <v>0</v>
      </c>
      <c r="AS34" s="171">
        <f t="shared" si="9"/>
        <v>0</v>
      </c>
      <c r="AT34" s="171">
        <f t="shared" si="9"/>
        <v>0</v>
      </c>
      <c r="AU34" s="171">
        <f t="shared" si="9"/>
        <v>0</v>
      </c>
      <c r="AV34" s="171">
        <f t="shared" si="9"/>
        <v>0</v>
      </c>
      <c r="AW34" s="171">
        <f t="shared" si="9"/>
        <v>0</v>
      </c>
      <c r="AX34" s="171">
        <f t="shared" si="9"/>
        <v>0</v>
      </c>
      <c r="AY34" s="171">
        <f t="shared" si="9"/>
        <v>0</v>
      </c>
      <c r="AZ34" s="171">
        <f t="shared" si="9"/>
        <v>0</v>
      </c>
      <c r="BA34" s="171">
        <f t="shared" si="9"/>
        <v>0</v>
      </c>
      <c r="BB34" s="171">
        <f t="shared" si="9"/>
        <v>0</v>
      </c>
      <c r="BC34" s="171">
        <f t="shared" si="9"/>
        <v>0</v>
      </c>
      <c r="BD34" s="171">
        <f t="shared" si="9"/>
        <v>0</v>
      </c>
      <c r="BE34" s="171">
        <f t="shared" si="9"/>
        <v>0</v>
      </c>
      <c r="BF34" s="171">
        <f t="shared" si="19"/>
        <v>0</v>
      </c>
      <c r="BG34" s="171">
        <f t="shared" si="19"/>
        <v>0</v>
      </c>
      <c r="BH34" s="171">
        <f t="shared" si="19"/>
        <v>0</v>
      </c>
      <c r="BI34" s="171">
        <f t="shared" si="19"/>
        <v>0</v>
      </c>
      <c r="BJ34" s="171">
        <f t="shared" si="19"/>
        <v>0</v>
      </c>
      <c r="BK34" s="171">
        <f t="shared" si="19"/>
        <v>0</v>
      </c>
      <c r="BL34" s="171">
        <f t="shared" si="19"/>
        <v>0</v>
      </c>
      <c r="BM34" s="171">
        <f t="shared" si="19"/>
        <v>0</v>
      </c>
      <c r="BN34" s="171">
        <f t="shared" si="19"/>
        <v>0</v>
      </c>
      <c r="BO34" s="171">
        <f t="shared" si="19"/>
        <v>0</v>
      </c>
      <c r="BP34" s="171">
        <f t="shared" si="19"/>
        <v>0</v>
      </c>
      <c r="BQ34" s="171">
        <f t="shared" si="19"/>
        <v>0</v>
      </c>
      <c r="BR34" s="171">
        <f t="shared" si="19"/>
        <v>0</v>
      </c>
      <c r="BS34" s="171">
        <f t="shared" si="19"/>
        <v>0</v>
      </c>
      <c r="BT34" s="171">
        <f t="shared" si="19"/>
        <v>0</v>
      </c>
      <c r="BU34" s="171">
        <f t="shared" si="19"/>
        <v>0</v>
      </c>
      <c r="BV34" s="171">
        <f t="shared" si="16"/>
        <v>0</v>
      </c>
      <c r="BW34" s="171">
        <f t="shared" si="16"/>
        <v>0</v>
      </c>
      <c r="BX34" s="171">
        <f t="shared" si="10"/>
        <v>0</v>
      </c>
      <c r="BY34" s="171">
        <f t="shared" si="10"/>
        <v>0</v>
      </c>
      <c r="BZ34" s="171">
        <f t="shared" si="10"/>
        <v>0</v>
      </c>
      <c r="CA34" s="171">
        <f t="shared" si="10"/>
        <v>0</v>
      </c>
      <c r="CB34" s="171">
        <f t="shared" si="10"/>
        <v>0</v>
      </c>
      <c r="CC34" s="171">
        <f t="shared" si="10"/>
        <v>0</v>
      </c>
      <c r="CD34" s="171">
        <f t="shared" si="10"/>
        <v>0</v>
      </c>
      <c r="CE34" s="171">
        <f t="shared" si="10"/>
        <v>0</v>
      </c>
      <c r="CF34" s="171">
        <f t="shared" si="10"/>
        <v>0</v>
      </c>
      <c r="CG34" s="171">
        <f t="shared" si="10"/>
        <v>0</v>
      </c>
      <c r="CH34" s="171">
        <f t="shared" si="10"/>
        <v>0</v>
      </c>
      <c r="CI34" s="171">
        <f t="shared" si="10"/>
        <v>0</v>
      </c>
      <c r="CJ34" s="171">
        <f t="shared" si="10"/>
        <v>0</v>
      </c>
      <c r="CK34" s="171">
        <f t="shared" si="10"/>
        <v>0</v>
      </c>
      <c r="CL34" s="171">
        <f t="shared" si="10"/>
        <v>0</v>
      </c>
      <c r="CM34" s="171">
        <f t="shared" si="10"/>
        <v>0</v>
      </c>
      <c r="CN34" s="171">
        <f t="shared" si="20"/>
        <v>0</v>
      </c>
      <c r="CO34" s="171">
        <f t="shared" si="20"/>
        <v>0</v>
      </c>
      <c r="CP34" s="171">
        <f t="shared" si="20"/>
        <v>0</v>
      </c>
      <c r="CQ34" s="171">
        <f t="shared" si="20"/>
        <v>0</v>
      </c>
      <c r="CR34" s="171">
        <f t="shared" si="20"/>
        <v>0</v>
      </c>
      <c r="CS34" s="171">
        <f t="shared" si="20"/>
        <v>0</v>
      </c>
      <c r="CT34" s="171">
        <f t="shared" si="20"/>
        <v>0</v>
      </c>
      <c r="CU34" s="171">
        <f t="shared" si="20"/>
        <v>0</v>
      </c>
      <c r="CV34" s="171">
        <f t="shared" si="20"/>
        <v>0</v>
      </c>
      <c r="CW34" s="171">
        <f t="shared" si="20"/>
        <v>0</v>
      </c>
      <c r="CX34" s="171">
        <f t="shared" si="20"/>
        <v>0</v>
      </c>
      <c r="CY34" s="171">
        <f t="shared" si="20"/>
        <v>0</v>
      </c>
      <c r="CZ34" s="171">
        <f t="shared" si="20"/>
        <v>0</v>
      </c>
      <c r="DA34" s="171">
        <f t="shared" si="20"/>
        <v>0</v>
      </c>
      <c r="DB34" s="171">
        <f t="shared" si="20"/>
        <v>0</v>
      </c>
      <c r="DC34" s="171">
        <f t="shared" si="20"/>
        <v>0</v>
      </c>
      <c r="DD34" s="171">
        <f t="shared" si="17"/>
        <v>0</v>
      </c>
      <c r="DE34" s="171">
        <f t="shared" si="17"/>
        <v>0</v>
      </c>
      <c r="DF34">
        <f t="shared" si="11"/>
        <v>0</v>
      </c>
      <c r="DG34">
        <f t="shared" si="5"/>
        <v>0</v>
      </c>
      <c r="DH34">
        <f t="shared" si="12"/>
        <v>0</v>
      </c>
      <c r="DI34" s="277"/>
    </row>
    <row r="35" spans="1:113" ht="12" customHeight="1">
      <c r="A35" s="273"/>
      <c r="B35" s="172"/>
      <c r="C35" s="176"/>
      <c r="D35" s="526"/>
      <c r="E35" s="177"/>
      <c r="F35" s="170">
        <f t="shared" si="7"/>
        <v>0</v>
      </c>
      <c r="G35" s="170" t="str">
        <f t="shared" si="0"/>
        <v/>
      </c>
      <c r="H35" s="171">
        <f t="shared" si="8"/>
        <v>0</v>
      </c>
      <c r="I35" s="171">
        <f t="shared" si="8"/>
        <v>0</v>
      </c>
      <c r="J35" s="171">
        <f t="shared" si="8"/>
        <v>0</v>
      </c>
      <c r="K35" s="171">
        <f t="shared" si="8"/>
        <v>0</v>
      </c>
      <c r="L35" s="171">
        <f t="shared" si="8"/>
        <v>0</v>
      </c>
      <c r="M35" s="171">
        <f t="shared" si="8"/>
        <v>0</v>
      </c>
      <c r="N35" s="171">
        <f t="shared" si="8"/>
        <v>0</v>
      </c>
      <c r="O35" s="171">
        <f t="shared" si="8"/>
        <v>0</v>
      </c>
      <c r="P35" s="171">
        <f t="shared" ref="P35:AE50" si="21">IF($E35=1,(IF((P$9+9)&gt;=$C35,IF((P$9+9)&lt;=$D35,1,0),0)),0)</f>
        <v>0</v>
      </c>
      <c r="Q35" s="171">
        <f t="shared" si="21"/>
        <v>0</v>
      </c>
      <c r="R35" s="171">
        <f t="shared" si="21"/>
        <v>0</v>
      </c>
      <c r="S35" s="171">
        <f t="shared" si="21"/>
        <v>0</v>
      </c>
      <c r="T35" s="171">
        <f t="shared" si="21"/>
        <v>0</v>
      </c>
      <c r="U35" s="171">
        <f t="shared" si="21"/>
        <v>0</v>
      </c>
      <c r="V35" s="171">
        <f t="shared" si="21"/>
        <v>0</v>
      </c>
      <c r="W35" s="171">
        <f t="shared" si="21"/>
        <v>0</v>
      </c>
      <c r="X35" s="171">
        <f t="shared" si="21"/>
        <v>0</v>
      </c>
      <c r="Y35" s="171">
        <f t="shared" si="21"/>
        <v>0</v>
      </c>
      <c r="Z35" s="171">
        <f t="shared" si="21"/>
        <v>0</v>
      </c>
      <c r="AA35" s="171">
        <f t="shared" si="21"/>
        <v>0</v>
      </c>
      <c r="AB35" s="171">
        <f t="shared" si="21"/>
        <v>0</v>
      </c>
      <c r="AC35" s="171">
        <f t="shared" si="21"/>
        <v>0</v>
      </c>
      <c r="AD35" s="171">
        <f t="shared" si="21"/>
        <v>0</v>
      </c>
      <c r="AE35" s="171">
        <f t="shared" si="21"/>
        <v>0</v>
      </c>
      <c r="AF35" s="171">
        <f t="shared" si="18"/>
        <v>0</v>
      </c>
      <c r="AG35" s="171">
        <f t="shared" si="18"/>
        <v>0</v>
      </c>
      <c r="AH35" s="171">
        <f t="shared" si="18"/>
        <v>0</v>
      </c>
      <c r="AI35" s="171">
        <f t="shared" si="18"/>
        <v>0</v>
      </c>
      <c r="AJ35" s="171">
        <f t="shared" si="18"/>
        <v>0</v>
      </c>
      <c r="AK35" s="171">
        <f t="shared" si="18"/>
        <v>0</v>
      </c>
      <c r="AL35" s="171">
        <f t="shared" si="18"/>
        <v>0</v>
      </c>
      <c r="AM35" s="171">
        <f t="shared" si="18"/>
        <v>0</v>
      </c>
      <c r="AN35" s="171">
        <f t="shared" si="15"/>
        <v>0</v>
      </c>
      <c r="AO35" s="171">
        <f t="shared" si="15"/>
        <v>0</v>
      </c>
      <c r="AP35" s="171">
        <f t="shared" si="9"/>
        <v>0</v>
      </c>
      <c r="AQ35" s="171">
        <f t="shared" si="9"/>
        <v>0</v>
      </c>
      <c r="AR35" s="171">
        <f t="shared" si="9"/>
        <v>0</v>
      </c>
      <c r="AS35" s="171">
        <f t="shared" si="9"/>
        <v>0</v>
      </c>
      <c r="AT35" s="171">
        <f t="shared" si="9"/>
        <v>0</v>
      </c>
      <c r="AU35" s="171">
        <f t="shared" si="9"/>
        <v>0</v>
      </c>
      <c r="AV35" s="171">
        <f t="shared" si="9"/>
        <v>0</v>
      </c>
      <c r="AW35" s="171">
        <f t="shared" si="9"/>
        <v>0</v>
      </c>
      <c r="AX35" s="171">
        <f t="shared" ref="AX35:BM50" si="22">IF($E35=2,(IF((AX$9+9)&gt;=$C35,IF((AX$9+9)&lt;=$D35,1,0),0)),0)</f>
        <v>0</v>
      </c>
      <c r="AY35" s="171">
        <f t="shared" si="22"/>
        <v>0</v>
      </c>
      <c r="AZ35" s="171">
        <f t="shared" si="22"/>
        <v>0</v>
      </c>
      <c r="BA35" s="171">
        <f t="shared" si="22"/>
        <v>0</v>
      </c>
      <c r="BB35" s="171">
        <f t="shared" si="22"/>
        <v>0</v>
      </c>
      <c r="BC35" s="171">
        <f t="shared" si="22"/>
        <v>0</v>
      </c>
      <c r="BD35" s="171">
        <f t="shared" si="22"/>
        <v>0</v>
      </c>
      <c r="BE35" s="171">
        <f t="shared" si="22"/>
        <v>0</v>
      </c>
      <c r="BF35" s="171">
        <f t="shared" si="22"/>
        <v>0</v>
      </c>
      <c r="BG35" s="171">
        <f t="shared" si="22"/>
        <v>0</v>
      </c>
      <c r="BH35" s="171">
        <f t="shared" si="22"/>
        <v>0</v>
      </c>
      <c r="BI35" s="171">
        <f t="shared" si="22"/>
        <v>0</v>
      </c>
      <c r="BJ35" s="171">
        <f t="shared" si="22"/>
        <v>0</v>
      </c>
      <c r="BK35" s="171">
        <f t="shared" si="22"/>
        <v>0</v>
      </c>
      <c r="BL35" s="171">
        <f t="shared" si="22"/>
        <v>0</v>
      </c>
      <c r="BM35" s="171">
        <f t="shared" si="22"/>
        <v>0</v>
      </c>
      <c r="BN35" s="171">
        <f t="shared" si="19"/>
        <v>0</v>
      </c>
      <c r="BO35" s="171">
        <f t="shared" si="19"/>
        <v>0</v>
      </c>
      <c r="BP35" s="171">
        <f t="shared" si="19"/>
        <v>0</v>
      </c>
      <c r="BQ35" s="171">
        <f t="shared" si="19"/>
        <v>0</v>
      </c>
      <c r="BR35" s="171">
        <f t="shared" si="19"/>
        <v>0</v>
      </c>
      <c r="BS35" s="171">
        <f t="shared" si="19"/>
        <v>0</v>
      </c>
      <c r="BT35" s="171">
        <f t="shared" si="19"/>
        <v>0</v>
      </c>
      <c r="BU35" s="171">
        <f t="shared" si="19"/>
        <v>0</v>
      </c>
      <c r="BV35" s="171">
        <f t="shared" si="16"/>
        <v>0</v>
      </c>
      <c r="BW35" s="171">
        <f t="shared" si="16"/>
        <v>0</v>
      </c>
      <c r="BX35" s="171">
        <f t="shared" si="10"/>
        <v>0</v>
      </c>
      <c r="BY35" s="171">
        <f t="shared" si="10"/>
        <v>0</v>
      </c>
      <c r="BZ35" s="171">
        <f t="shared" si="10"/>
        <v>0</v>
      </c>
      <c r="CA35" s="171">
        <f t="shared" si="10"/>
        <v>0</v>
      </c>
      <c r="CB35" s="171">
        <f t="shared" si="10"/>
        <v>0</v>
      </c>
      <c r="CC35" s="171">
        <f t="shared" si="10"/>
        <v>0</v>
      </c>
      <c r="CD35" s="171">
        <f t="shared" si="10"/>
        <v>0</v>
      </c>
      <c r="CE35" s="171">
        <f t="shared" si="10"/>
        <v>0</v>
      </c>
      <c r="CF35" s="171">
        <f t="shared" ref="CF35:CU50" si="23">IF($E35=3,(IF((CF$9+9)&gt;=$C35,IF((CF$9+9)&lt;=$D35,1,0),0)),0)</f>
        <v>0</v>
      </c>
      <c r="CG35" s="171">
        <f t="shared" si="23"/>
        <v>0</v>
      </c>
      <c r="CH35" s="171">
        <f t="shared" si="23"/>
        <v>0</v>
      </c>
      <c r="CI35" s="171">
        <f t="shared" si="23"/>
        <v>0</v>
      </c>
      <c r="CJ35" s="171">
        <f t="shared" si="23"/>
        <v>0</v>
      </c>
      <c r="CK35" s="171">
        <f t="shared" si="23"/>
        <v>0</v>
      </c>
      <c r="CL35" s="171">
        <f t="shared" si="23"/>
        <v>0</v>
      </c>
      <c r="CM35" s="171">
        <f t="shared" si="23"/>
        <v>0</v>
      </c>
      <c r="CN35" s="171">
        <f t="shared" si="23"/>
        <v>0</v>
      </c>
      <c r="CO35" s="171">
        <f t="shared" si="23"/>
        <v>0</v>
      </c>
      <c r="CP35" s="171">
        <f t="shared" si="23"/>
        <v>0</v>
      </c>
      <c r="CQ35" s="171">
        <f t="shared" si="23"/>
        <v>0</v>
      </c>
      <c r="CR35" s="171">
        <f t="shared" si="23"/>
        <v>0</v>
      </c>
      <c r="CS35" s="171">
        <f t="shared" si="23"/>
        <v>0</v>
      </c>
      <c r="CT35" s="171">
        <f t="shared" si="23"/>
        <v>0</v>
      </c>
      <c r="CU35" s="171">
        <f t="shared" si="23"/>
        <v>0</v>
      </c>
      <c r="CV35" s="171">
        <f t="shared" si="20"/>
        <v>0</v>
      </c>
      <c r="CW35" s="171">
        <f t="shared" si="20"/>
        <v>0</v>
      </c>
      <c r="CX35" s="171">
        <f t="shared" si="20"/>
        <v>0</v>
      </c>
      <c r="CY35" s="171">
        <f t="shared" si="20"/>
        <v>0</v>
      </c>
      <c r="CZ35" s="171">
        <f t="shared" si="20"/>
        <v>0</v>
      </c>
      <c r="DA35" s="171">
        <f t="shared" si="20"/>
        <v>0</v>
      </c>
      <c r="DB35" s="171">
        <f t="shared" si="20"/>
        <v>0</v>
      </c>
      <c r="DC35" s="171">
        <f t="shared" si="20"/>
        <v>0</v>
      </c>
      <c r="DD35" s="171">
        <f t="shared" si="17"/>
        <v>0</v>
      </c>
      <c r="DE35" s="171">
        <f t="shared" si="17"/>
        <v>0</v>
      </c>
      <c r="DF35">
        <f t="shared" si="11"/>
        <v>0</v>
      </c>
      <c r="DG35">
        <f t="shared" si="5"/>
        <v>0</v>
      </c>
      <c r="DH35">
        <f t="shared" si="12"/>
        <v>0</v>
      </c>
      <c r="DI35" s="277"/>
    </row>
    <row r="36" spans="1:113" ht="12" customHeight="1">
      <c r="A36" s="273"/>
      <c r="B36" s="172"/>
      <c r="C36" s="177"/>
      <c r="D36" s="526"/>
      <c r="E36" s="177"/>
      <c r="F36" s="170">
        <f t="shared" si="7"/>
        <v>0</v>
      </c>
      <c r="G36" s="170" t="str">
        <f t="shared" si="0"/>
        <v/>
      </c>
      <c r="H36" s="171">
        <f t="shared" ref="H36:W51" si="24">IF($E36=1,(IF((H$9+9)&gt;=$C36,IF((H$9+9)&lt;=$D36,1,0),0)),0)</f>
        <v>0</v>
      </c>
      <c r="I36" s="171">
        <f t="shared" si="24"/>
        <v>0</v>
      </c>
      <c r="J36" s="171">
        <f t="shared" si="24"/>
        <v>0</v>
      </c>
      <c r="K36" s="171">
        <f t="shared" si="24"/>
        <v>0</v>
      </c>
      <c r="L36" s="171">
        <f t="shared" si="24"/>
        <v>0</v>
      </c>
      <c r="M36" s="171">
        <f t="shared" si="24"/>
        <v>0</v>
      </c>
      <c r="N36" s="171">
        <f t="shared" si="24"/>
        <v>0</v>
      </c>
      <c r="O36" s="171">
        <f t="shared" si="24"/>
        <v>0</v>
      </c>
      <c r="P36" s="171">
        <f t="shared" si="24"/>
        <v>0</v>
      </c>
      <c r="Q36" s="171">
        <f t="shared" si="24"/>
        <v>0</v>
      </c>
      <c r="R36" s="171">
        <f t="shared" si="24"/>
        <v>0</v>
      </c>
      <c r="S36" s="171">
        <f t="shared" si="24"/>
        <v>0</v>
      </c>
      <c r="T36" s="171">
        <f t="shared" si="24"/>
        <v>0</v>
      </c>
      <c r="U36" s="171">
        <f t="shared" si="24"/>
        <v>0</v>
      </c>
      <c r="V36" s="171">
        <f t="shared" si="24"/>
        <v>0</v>
      </c>
      <c r="W36" s="171">
        <f t="shared" si="24"/>
        <v>0</v>
      </c>
      <c r="X36" s="171">
        <f t="shared" si="21"/>
        <v>0</v>
      </c>
      <c r="Y36" s="171">
        <f t="shared" si="21"/>
        <v>0</v>
      </c>
      <c r="Z36" s="171">
        <f t="shared" si="21"/>
        <v>0</v>
      </c>
      <c r="AA36" s="171">
        <f t="shared" si="21"/>
        <v>0</v>
      </c>
      <c r="AB36" s="171">
        <f t="shared" si="21"/>
        <v>0</v>
      </c>
      <c r="AC36" s="171">
        <f t="shared" si="21"/>
        <v>0</v>
      </c>
      <c r="AD36" s="171">
        <f t="shared" si="21"/>
        <v>0</v>
      </c>
      <c r="AE36" s="171">
        <f t="shared" si="21"/>
        <v>0</v>
      </c>
      <c r="AF36" s="171">
        <f t="shared" si="18"/>
        <v>0</v>
      </c>
      <c r="AG36" s="171">
        <f t="shared" si="18"/>
        <v>0</v>
      </c>
      <c r="AH36" s="171">
        <f t="shared" si="18"/>
        <v>0</v>
      </c>
      <c r="AI36" s="171">
        <f t="shared" si="18"/>
        <v>0</v>
      </c>
      <c r="AJ36" s="171">
        <f t="shared" si="18"/>
        <v>0</v>
      </c>
      <c r="AK36" s="171">
        <f t="shared" si="18"/>
        <v>0</v>
      </c>
      <c r="AL36" s="171">
        <f t="shared" si="18"/>
        <v>0</v>
      </c>
      <c r="AM36" s="171">
        <f t="shared" ref="AM36:AO36" si="25">IF($E36=1,(IF((AM$9+9)&gt;=$C36,IF((AM$9+9)&lt;=$D36,1,0),0)),0)</f>
        <v>0</v>
      </c>
      <c r="AN36" s="171">
        <f t="shared" si="25"/>
        <v>0</v>
      </c>
      <c r="AO36" s="171">
        <f t="shared" si="25"/>
        <v>0</v>
      </c>
      <c r="AP36" s="171">
        <f t="shared" ref="AP36:BE51" si="26">IF($E36=2,(IF((AP$9+9)&gt;=$C36,IF((AP$9+9)&lt;=$D36,1,0),0)),0)</f>
        <v>0</v>
      </c>
      <c r="AQ36" s="171">
        <f t="shared" si="26"/>
        <v>0</v>
      </c>
      <c r="AR36" s="171">
        <f t="shared" si="26"/>
        <v>0</v>
      </c>
      <c r="AS36" s="171">
        <f t="shared" si="26"/>
        <v>0</v>
      </c>
      <c r="AT36" s="171">
        <f t="shared" si="26"/>
        <v>0</v>
      </c>
      <c r="AU36" s="171">
        <f t="shared" si="26"/>
        <v>0</v>
      </c>
      <c r="AV36" s="171">
        <f t="shared" si="26"/>
        <v>0</v>
      </c>
      <c r="AW36" s="171">
        <f t="shared" si="26"/>
        <v>0</v>
      </c>
      <c r="AX36" s="171">
        <f t="shared" si="26"/>
        <v>0</v>
      </c>
      <c r="AY36" s="171">
        <f t="shared" si="26"/>
        <v>0</v>
      </c>
      <c r="AZ36" s="171">
        <f t="shared" si="26"/>
        <v>0</v>
      </c>
      <c r="BA36" s="171">
        <f t="shared" si="26"/>
        <v>0</v>
      </c>
      <c r="BB36" s="171">
        <f t="shared" si="26"/>
        <v>0</v>
      </c>
      <c r="BC36" s="171">
        <f t="shared" si="26"/>
        <v>0</v>
      </c>
      <c r="BD36" s="171">
        <f t="shared" si="26"/>
        <v>0</v>
      </c>
      <c r="BE36" s="171">
        <f t="shared" si="26"/>
        <v>0</v>
      </c>
      <c r="BF36" s="171">
        <f t="shared" si="22"/>
        <v>0</v>
      </c>
      <c r="BG36" s="171">
        <f t="shared" si="22"/>
        <v>0</v>
      </c>
      <c r="BH36" s="171">
        <f t="shared" si="22"/>
        <v>0</v>
      </c>
      <c r="BI36" s="171">
        <f t="shared" si="22"/>
        <v>0</v>
      </c>
      <c r="BJ36" s="171">
        <f t="shared" si="22"/>
        <v>0</v>
      </c>
      <c r="BK36" s="171">
        <f t="shared" si="22"/>
        <v>0</v>
      </c>
      <c r="BL36" s="171">
        <f t="shared" si="22"/>
        <v>0</v>
      </c>
      <c r="BM36" s="171">
        <f t="shared" si="22"/>
        <v>0</v>
      </c>
      <c r="BN36" s="171">
        <f t="shared" si="19"/>
        <v>0</v>
      </c>
      <c r="BO36" s="171">
        <f t="shared" si="19"/>
        <v>0</v>
      </c>
      <c r="BP36" s="171">
        <f t="shared" si="19"/>
        <v>0</v>
      </c>
      <c r="BQ36" s="171">
        <f t="shared" si="19"/>
        <v>0</v>
      </c>
      <c r="BR36" s="171">
        <f t="shared" si="19"/>
        <v>0</v>
      </c>
      <c r="BS36" s="171">
        <f t="shared" si="19"/>
        <v>0</v>
      </c>
      <c r="BT36" s="171">
        <f t="shared" si="19"/>
        <v>0</v>
      </c>
      <c r="BU36" s="171">
        <f t="shared" ref="BU36:BW36" si="27">IF($E36=2,(IF((BU$9+9)&gt;=$C36,IF((BU$9+9)&lt;=$D36,1,0),0)),0)</f>
        <v>0</v>
      </c>
      <c r="BV36" s="171">
        <f t="shared" si="27"/>
        <v>0</v>
      </c>
      <c r="BW36" s="171">
        <f t="shared" si="27"/>
        <v>0</v>
      </c>
      <c r="BX36" s="171">
        <f t="shared" ref="BX36:CM51" si="28">IF($E36=3,(IF((BX$9+9)&gt;=$C36,IF((BX$9+9)&lt;=$D36,1,0),0)),0)</f>
        <v>0</v>
      </c>
      <c r="BY36" s="171">
        <f t="shared" si="28"/>
        <v>0</v>
      </c>
      <c r="BZ36" s="171">
        <f t="shared" si="28"/>
        <v>0</v>
      </c>
      <c r="CA36" s="171">
        <f t="shared" si="28"/>
        <v>0</v>
      </c>
      <c r="CB36" s="171">
        <f t="shared" si="28"/>
        <v>0</v>
      </c>
      <c r="CC36" s="171">
        <f t="shared" si="28"/>
        <v>0</v>
      </c>
      <c r="CD36" s="171">
        <f t="shared" si="28"/>
        <v>0</v>
      </c>
      <c r="CE36" s="171">
        <f t="shared" si="28"/>
        <v>0</v>
      </c>
      <c r="CF36" s="171">
        <f t="shared" si="28"/>
        <v>0</v>
      </c>
      <c r="CG36" s="171">
        <f t="shared" si="28"/>
        <v>0</v>
      </c>
      <c r="CH36" s="171">
        <f t="shared" si="28"/>
        <v>0</v>
      </c>
      <c r="CI36" s="171">
        <f t="shared" si="28"/>
        <v>0</v>
      </c>
      <c r="CJ36" s="171">
        <f t="shared" si="28"/>
        <v>0</v>
      </c>
      <c r="CK36" s="171">
        <f t="shared" si="28"/>
        <v>0</v>
      </c>
      <c r="CL36" s="171">
        <f t="shared" si="28"/>
        <v>0</v>
      </c>
      <c r="CM36" s="171">
        <f t="shared" si="28"/>
        <v>0</v>
      </c>
      <c r="CN36" s="171">
        <f t="shared" si="23"/>
        <v>0</v>
      </c>
      <c r="CO36" s="171">
        <f t="shared" si="23"/>
        <v>0</v>
      </c>
      <c r="CP36" s="171">
        <f t="shared" si="23"/>
        <v>0</v>
      </c>
      <c r="CQ36" s="171">
        <f t="shared" si="23"/>
        <v>0</v>
      </c>
      <c r="CR36" s="171">
        <f t="shared" si="23"/>
        <v>0</v>
      </c>
      <c r="CS36" s="171">
        <f t="shared" si="23"/>
        <v>0</v>
      </c>
      <c r="CT36" s="171">
        <f t="shared" si="23"/>
        <v>0</v>
      </c>
      <c r="CU36" s="171">
        <f t="shared" si="23"/>
        <v>0</v>
      </c>
      <c r="CV36" s="171">
        <f t="shared" si="20"/>
        <v>0</v>
      </c>
      <c r="CW36" s="171">
        <f t="shared" si="20"/>
        <v>0</v>
      </c>
      <c r="CX36" s="171">
        <f t="shared" si="20"/>
        <v>0</v>
      </c>
      <c r="CY36" s="171">
        <f t="shared" si="20"/>
        <v>0</v>
      </c>
      <c r="CZ36" s="171">
        <f t="shared" si="20"/>
        <v>0</v>
      </c>
      <c r="DA36" s="171">
        <f t="shared" si="20"/>
        <v>0</v>
      </c>
      <c r="DB36" s="171">
        <f t="shared" si="20"/>
        <v>0</v>
      </c>
      <c r="DC36" s="171">
        <f t="shared" ref="DC36:DE36" si="29">IF($E36=3,(IF((DC$9+9)&gt;=$C36,IF((DC$9+9)&lt;=$D36,1,0),0)),0)</f>
        <v>0</v>
      </c>
      <c r="DD36" s="171">
        <f t="shared" si="29"/>
        <v>0</v>
      </c>
      <c r="DE36" s="171">
        <f t="shared" si="29"/>
        <v>0</v>
      </c>
      <c r="DF36">
        <f t="shared" si="11"/>
        <v>0</v>
      </c>
      <c r="DG36">
        <f t="shared" si="5"/>
        <v>0</v>
      </c>
      <c r="DH36">
        <f t="shared" si="12"/>
        <v>0</v>
      </c>
      <c r="DI36" s="277"/>
    </row>
    <row r="37" spans="1:113" ht="12" customHeight="1">
      <c r="A37" s="273"/>
      <c r="B37" s="172"/>
      <c r="C37" s="177"/>
      <c r="D37" s="526"/>
      <c r="E37" s="177"/>
      <c r="F37" s="170">
        <f t="shared" si="7"/>
        <v>0</v>
      </c>
      <c r="G37" s="170" t="str">
        <f t="shared" si="0"/>
        <v/>
      </c>
      <c r="H37" s="171">
        <f t="shared" si="24"/>
        <v>0</v>
      </c>
      <c r="I37" s="171">
        <f t="shared" si="24"/>
        <v>0</v>
      </c>
      <c r="J37" s="171">
        <f t="shared" si="24"/>
        <v>0</v>
      </c>
      <c r="K37" s="171">
        <f t="shared" si="24"/>
        <v>0</v>
      </c>
      <c r="L37" s="171">
        <f t="shared" si="24"/>
        <v>0</v>
      </c>
      <c r="M37" s="171">
        <f t="shared" si="24"/>
        <v>0</v>
      </c>
      <c r="N37" s="171">
        <f t="shared" si="24"/>
        <v>0</v>
      </c>
      <c r="O37" s="171">
        <f t="shared" si="24"/>
        <v>0</v>
      </c>
      <c r="P37" s="171">
        <f t="shared" si="24"/>
        <v>0</v>
      </c>
      <c r="Q37" s="171">
        <f t="shared" si="24"/>
        <v>0</v>
      </c>
      <c r="R37" s="171">
        <f t="shared" si="24"/>
        <v>0</v>
      </c>
      <c r="S37" s="171">
        <f t="shared" si="24"/>
        <v>0</v>
      </c>
      <c r="T37" s="171">
        <f t="shared" si="24"/>
        <v>0</v>
      </c>
      <c r="U37" s="171">
        <f t="shared" si="24"/>
        <v>0</v>
      </c>
      <c r="V37" s="171">
        <f t="shared" si="24"/>
        <v>0</v>
      </c>
      <c r="W37" s="171">
        <f t="shared" si="24"/>
        <v>0</v>
      </c>
      <c r="X37" s="171">
        <f t="shared" si="21"/>
        <v>0</v>
      </c>
      <c r="Y37" s="171">
        <f t="shared" si="21"/>
        <v>0</v>
      </c>
      <c r="Z37" s="171">
        <f t="shared" si="21"/>
        <v>0</v>
      </c>
      <c r="AA37" s="171">
        <f t="shared" si="21"/>
        <v>0</v>
      </c>
      <c r="AB37" s="171">
        <f t="shared" si="21"/>
        <v>0</v>
      </c>
      <c r="AC37" s="171">
        <f t="shared" si="21"/>
        <v>0</v>
      </c>
      <c r="AD37" s="171">
        <f t="shared" si="21"/>
        <v>0</v>
      </c>
      <c r="AE37" s="171">
        <f t="shared" si="21"/>
        <v>0</v>
      </c>
      <c r="AF37" s="171">
        <f t="shared" ref="AF37:AO64" si="30">IF($E37=1,(IF((AF$9+9)&gt;=$C37,IF((AF$9+9)&lt;=$D37,1,0),0)),0)</f>
        <v>0</v>
      </c>
      <c r="AG37" s="171">
        <f t="shared" si="30"/>
        <v>0</v>
      </c>
      <c r="AH37" s="171">
        <f t="shared" si="30"/>
        <v>0</v>
      </c>
      <c r="AI37" s="171">
        <f t="shared" si="30"/>
        <v>0</v>
      </c>
      <c r="AJ37" s="171">
        <f t="shared" si="30"/>
        <v>0</v>
      </c>
      <c r="AK37" s="171">
        <f t="shared" si="30"/>
        <v>0</v>
      </c>
      <c r="AL37" s="171">
        <f t="shared" si="30"/>
        <v>0</v>
      </c>
      <c r="AM37" s="171">
        <f t="shared" si="30"/>
        <v>0</v>
      </c>
      <c r="AN37" s="171">
        <f t="shared" si="30"/>
        <v>0</v>
      </c>
      <c r="AO37" s="171">
        <f t="shared" si="30"/>
        <v>0</v>
      </c>
      <c r="AP37" s="171">
        <f t="shared" si="26"/>
        <v>0</v>
      </c>
      <c r="AQ37" s="171">
        <f t="shared" si="26"/>
        <v>0</v>
      </c>
      <c r="AR37" s="171">
        <f t="shared" si="26"/>
        <v>0</v>
      </c>
      <c r="AS37" s="171">
        <f t="shared" si="26"/>
        <v>0</v>
      </c>
      <c r="AT37" s="171">
        <f t="shared" si="26"/>
        <v>0</v>
      </c>
      <c r="AU37" s="171">
        <f t="shared" si="26"/>
        <v>0</v>
      </c>
      <c r="AV37" s="171">
        <f t="shared" si="26"/>
        <v>0</v>
      </c>
      <c r="AW37" s="171">
        <f t="shared" si="26"/>
        <v>0</v>
      </c>
      <c r="AX37" s="171">
        <f t="shared" si="26"/>
        <v>0</v>
      </c>
      <c r="AY37" s="171">
        <f t="shared" si="26"/>
        <v>0</v>
      </c>
      <c r="AZ37" s="171">
        <f t="shared" si="26"/>
        <v>0</v>
      </c>
      <c r="BA37" s="171">
        <f t="shared" si="26"/>
        <v>0</v>
      </c>
      <c r="BB37" s="171">
        <f t="shared" si="26"/>
        <v>0</v>
      </c>
      <c r="BC37" s="171">
        <f t="shared" si="26"/>
        <v>0</v>
      </c>
      <c r="BD37" s="171">
        <f t="shared" si="26"/>
        <v>0</v>
      </c>
      <c r="BE37" s="171">
        <f t="shared" si="26"/>
        <v>0</v>
      </c>
      <c r="BF37" s="171">
        <f t="shared" si="22"/>
        <v>0</v>
      </c>
      <c r="BG37" s="171">
        <f t="shared" si="22"/>
        <v>0</v>
      </c>
      <c r="BH37" s="171">
        <f t="shared" si="22"/>
        <v>0</v>
      </c>
      <c r="BI37" s="171">
        <f t="shared" si="22"/>
        <v>0</v>
      </c>
      <c r="BJ37" s="171">
        <f t="shared" si="22"/>
        <v>0</v>
      </c>
      <c r="BK37" s="171">
        <f t="shared" si="22"/>
        <v>0</v>
      </c>
      <c r="BL37" s="171">
        <f t="shared" si="22"/>
        <v>0</v>
      </c>
      <c r="BM37" s="171">
        <f t="shared" si="22"/>
        <v>0</v>
      </c>
      <c r="BN37" s="171">
        <f t="shared" ref="BN37:BW64" si="31">IF($E37=2,(IF((BN$9+9)&gt;=$C37,IF((BN$9+9)&lt;=$D37,1,0),0)),0)</f>
        <v>0</v>
      </c>
      <c r="BO37" s="171">
        <f t="shared" si="31"/>
        <v>0</v>
      </c>
      <c r="BP37" s="171">
        <f t="shared" si="31"/>
        <v>0</v>
      </c>
      <c r="BQ37" s="171">
        <f t="shared" si="31"/>
        <v>0</v>
      </c>
      <c r="BR37" s="171">
        <f t="shared" si="31"/>
        <v>0</v>
      </c>
      <c r="BS37" s="171">
        <f t="shared" si="31"/>
        <v>0</v>
      </c>
      <c r="BT37" s="171">
        <f t="shared" si="31"/>
        <v>0</v>
      </c>
      <c r="BU37" s="171">
        <f t="shared" si="31"/>
        <v>0</v>
      </c>
      <c r="BV37" s="171">
        <f t="shared" si="31"/>
        <v>0</v>
      </c>
      <c r="BW37" s="171">
        <f t="shared" si="31"/>
        <v>0</v>
      </c>
      <c r="BX37" s="171">
        <f t="shared" si="28"/>
        <v>0</v>
      </c>
      <c r="BY37" s="171">
        <f t="shared" si="28"/>
        <v>0</v>
      </c>
      <c r="BZ37" s="171">
        <f t="shared" si="28"/>
        <v>0</v>
      </c>
      <c r="CA37" s="171">
        <f t="shared" si="28"/>
        <v>0</v>
      </c>
      <c r="CB37" s="171">
        <f t="shared" si="28"/>
        <v>0</v>
      </c>
      <c r="CC37" s="171">
        <f t="shared" si="28"/>
        <v>0</v>
      </c>
      <c r="CD37" s="171">
        <f t="shared" si="28"/>
        <v>0</v>
      </c>
      <c r="CE37" s="171">
        <f t="shared" si="28"/>
        <v>0</v>
      </c>
      <c r="CF37" s="171">
        <f t="shared" si="28"/>
        <v>0</v>
      </c>
      <c r="CG37" s="171">
        <f t="shared" si="28"/>
        <v>0</v>
      </c>
      <c r="CH37" s="171">
        <f t="shared" si="28"/>
        <v>0</v>
      </c>
      <c r="CI37" s="171">
        <f t="shared" si="28"/>
        <v>0</v>
      </c>
      <c r="CJ37" s="171">
        <f t="shared" si="28"/>
        <v>0</v>
      </c>
      <c r="CK37" s="171">
        <f t="shared" si="28"/>
        <v>0</v>
      </c>
      <c r="CL37" s="171">
        <f t="shared" si="28"/>
        <v>0</v>
      </c>
      <c r="CM37" s="171">
        <f t="shared" si="28"/>
        <v>0</v>
      </c>
      <c r="CN37" s="171">
        <f t="shared" si="23"/>
        <v>0</v>
      </c>
      <c r="CO37" s="171">
        <f t="shared" si="23"/>
        <v>0</v>
      </c>
      <c r="CP37" s="171">
        <f t="shared" si="23"/>
        <v>0</v>
      </c>
      <c r="CQ37" s="171">
        <f t="shared" si="23"/>
        <v>0</v>
      </c>
      <c r="CR37" s="171">
        <f t="shared" si="23"/>
        <v>0</v>
      </c>
      <c r="CS37" s="171">
        <f t="shared" si="23"/>
        <v>0</v>
      </c>
      <c r="CT37" s="171">
        <f t="shared" si="23"/>
        <v>0</v>
      </c>
      <c r="CU37" s="171">
        <f t="shared" si="23"/>
        <v>0</v>
      </c>
      <c r="CV37" s="171">
        <f t="shared" ref="CV37:DE64" si="32">IF($E37=3,(IF((CV$9+9)&gt;=$C37,IF((CV$9+9)&lt;=$D37,1,0),0)),0)</f>
        <v>0</v>
      </c>
      <c r="CW37" s="171">
        <f t="shared" si="32"/>
        <v>0</v>
      </c>
      <c r="CX37" s="171">
        <f t="shared" si="32"/>
        <v>0</v>
      </c>
      <c r="CY37" s="171">
        <f t="shared" si="32"/>
        <v>0</v>
      </c>
      <c r="CZ37" s="171">
        <f t="shared" si="32"/>
        <v>0</v>
      </c>
      <c r="DA37" s="171">
        <f t="shared" si="32"/>
        <v>0</v>
      </c>
      <c r="DB37" s="171">
        <f t="shared" si="32"/>
        <v>0</v>
      </c>
      <c r="DC37" s="171">
        <f t="shared" si="32"/>
        <v>0</v>
      </c>
      <c r="DD37" s="171">
        <f t="shared" si="32"/>
        <v>0</v>
      </c>
      <c r="DE37" s="171">
        <f t="shared" si="32"/>
        <v>0</v>
      </c>
      <c r="DF37">
        <f t="shared" si="11"/>
        <v>0</v>
      </c>
      <c r="DG37">
        <f t="shared" si="5"/>
        <v>0</v>
      </c>
      <c r="DH37">
        <f t="shared" si="12"/>
        <v>0</v>
      </c>
      <c r="DI37" s="277"/>
    </row>
    <row r="38" spans="1:113" ht="12" customHeight="1">
      <c r="A38" s="273"/>
      <c r="B38" s="172"/>
      <c r="C38" s="177"/>
      <c r="D38" s="526"/>
      <c r="E38" s="177"/>
      <c r="F38" s="170">
        <f t="shared" si="7"/>
        <v>0</v>
      </c>
      <c r="G38" s="170" t="str">
        <f t="shared" si="0"/>
        <v/>
      </c>
      <c r="H38" s="171">
        <f t="shared" si="24"/>
        <v>0</v>
      </c>
      <c r="I38" s="171">
        <f t="shared" si="24"/>
        <v>0</v>
      </c>
      <c r="J38" s="171">
        <f t="shared" si="24"/>
        <v>0</v>
      </c>
      <c r="K38" s="171">
        <f t="shared" si="24"/>
        <v>0</v>
      </c>
      <c r="L38" s="171">
        <f t="shared" si="24"/>
        <v>0</v>
      </c>
      <c r="M38" s="171">
        <f t="shared" si="24"/>
        <v>0</v>
      </c>
      <c r="N38" s="171">
        <f t="shared" si="24"/>
        <v>0</v>
      </c>
      <c r="O38" s="171">
        <f t="shared" si="24"/>
        <v>0</v>
      </c>
      <c r="P38" s="171">
        <f t="shared" si="24"/>
        <v>0</v>
      </c>
      <c r="Q38" s="171">
        <f t="shared" si="24"/>
        <v>0</v>
      </c>
      <c r="R38" s="171">
        <f t="shared" si="24"/>
        <v>0</v>
      </c>
      <c r="S38" s="171">
        <f t="shared" si="24"/>
        <v>0</v>
      </c>
      <c r="T38" s="171">
        <f t="shared" si="24"/>
        <v>0</v>
      </c>
      <c r="U38" s="171">
        <f t="shared" si="24"/>
        <v>0</v>
      </c>
      <c r="V38" s="171">
        <f t="shared" si="24"/>
        <v>0</v>
      </c>
      <c r="W38" s="171">
        <f t="shared" si="24"/>
        <v>0</v>
      </c>
      <c r="X38" s="171">
        <f t="shared" si="21"/>
        <v>0</v>
      </c>
      <c r="Y38" s="171">
        <f t="shared" si="21"/>
        <v>0</v>
      </c>
      <c r="Z38" s="171">
        <f t="shared" si="21"/>
        <v>0</v>
      </c>
      <c r="AA38" s="171">
        <f t="shared" si="21"/>
        <v>0</v>
      </c>
      <c r="AB38" s="171">
        <f t="shared" si="21"/>
        <v>0</v>
      </c>
      <c r="AC38" s="171">
        <f t="shared" si="21"/>
        <v>0</v>
      </c>
      <c r="AD38" s="171">
        <f t="shared" si="21"/>
        <v>0</v>
      </c>
      <c r="AE38" s="171">
        <f t="shared" si="21"/>
        <v>0</v>
      </c>
      <c r="AF38" s="171">
        <f t="shared" si="30"/>
        <v>0</v>
      </c>
      <c r="AG38" s="171">
        <f t="shared" si="30"/>
        <v>0</v>
      </c>
      <c r="AH38" s="171">
        <f t="shared" si="30"/>
        <v>0</v>
      </c>
      <c r="AI38" s="171">
        <f t="shared" si="30"/>
        <v>0</v>
      </c>
      <c r="AJ38" s="171">
        <f t="shared" si="30"/>
        <v>0</v>
      </c>
      <c r="AK38" s="171">
        <f t="shared" si="30"/>
        <v>0</v>
      </c>
      <c r="AL38" s="171">
        <f t="shared" si="30"/>
        <v>0</v>
      </c>
      <c r="AM38" s="171">
        <f t="shared" si="30"/>
        <v>0</v>
      </c>
      <c r="AN38" s="171">
        <f t="shared" si="30"/>
        <v>0</v>
      </c>
      <c r="AO38" s="171">
        <f t="shared" si="30"/>
        <v>0</v>
      </c>
      <c r="AP38" s="171">
        <f t="shared" si="26"/>
        <v>0</v>
      </c>
      <c r="AQ38" s="171">
        <f t="shared" si="26"/>
        <v>0</v>
      </c>
      <c r="AR38" s="171">
        <f t="shared" si="26"/>
        <v>0</v>
      </c>
      <c r="AS38" s="171">
        <f t="shared" si="26"/>
        <v>0</v>
      </c>
      <c r="AT38" s="171">
        <f t="shared" si="26"/>
        <v>0</v>
      </c>
      <c r="AU38" s="171">
        <f t="shared" si="26"/>
        <v>0</v>
      </c>
      <c r="AV38" s="171">
        <f t="shared" si="26"/>
        <v>0</v>
      </c>
      <c r="AW38" s="171">
        <f t="shared" si="26"/>
        <v>0</v>
      </c>
      <c r="AX38" s="171">
        <f t="shared" si="26"/>
        <v>0</v>
      </c>
      <c r="AY38" s="171">
        <f t="shared" si="26"/>
        <v>0</v>
      </c>
      <c r="AZ38" s="171">
        <f t="shared" si="26"/>
        <v>0</v>
      </c>
      <c r="BA38" s="171">
        <f t="shared" si="26"/>
        <v>0</v>
      </c>
      <c r="BB38" s="171">
        <f t="shared" si="26"/>
        <v>0</v>
      </c>
      <c r="BC38" s="171">
        <f t="shared" si="26"/>
        <v>0</v>
      </c>
      <c r="BD38" s="171">
        <f t="shared" si="26"/>
        <v>0</v>
      </c>
      <c r="BE38" s="171">
        <f t="shared" si="26"/>
        <v>0</v>
      </c>
      <c r="BF38" s="171">
        <f t="shared" si="22"/>
        <v>0</v>
      </c>
      <c r="BG38" s="171">
        <f t="shared" si="22"/>
        <v>0</v>
      </c>
      <c r="BH38" s="171">
        <f t="shared" si="22"/>
        <v>0</v>
      </c>
      <c r="BI38" s="171">
        <f t="shared" si="22"/>
        <v>0</v>
      </c>
      <c r="BJ38" s="171">
        <f t="shared" si="22"/>
        <v>0</v>
      </c>
      <c r="BK38" s="171">
        <f t="shared" si="22"/>
        <v>0</v>
      </c>
      <c r="BL38" s="171">
        <f t="shared" si="22"/>
        <v>0</v>
      </c>
      <c r="BM38" s="171">
        <f t="shared" si="22"/>
        <v>0</v>
      </c>
      <c r="BN38" s="171">
        <f t="shared" si="31"/>
        <v>0</v>
      </c>
      <c r="BO38" s="171">
        <f t="shared" si="31"/>
        <v>0</v>
      </c>
      <c r="BP38" s="171">
        <f t="shared" si="31"/>
        <v>0</v>
      </c>
      <c r="BQ38" s="171">
        <f t="shared" si="31"/>
        <v>0</v>
      </c>
      <c r="BR38" s="171">
        <f t="shared" si="31"/>
        <v>0</v>
      </c>
      <c r="BS38" s="171">
        <f t="shared" si="31"/>
        <v>0</v>
      </c>
      <c r="BT38" s="171">
        <f t="shared" si="31"/>
        <v>0</v>
      </c>
      <c r="BU38" s="171">
        <f t="shared" si="31"/>
        <v>0</v>
      </c>
      <c r="BV38" s="171">
        <f t="shared" si="31"/>
        <v>0</v>
      </c>
      <c r="BW38" s="171">
        <f t="shared" si="31"/>
        <v>0</v>
      </c>
      <c r="BX38" s="171">
        <f t="shared" si="28"/>
        <v>0</v>
      </c>
      <c r="BY38" s="171">
        <f t="shared" si="28"/>
        <v>0</v>
      </c>
      <c r="BZ38" s="171">
        <f t="shared" si="28"/>
        <v>0</v>
      </c>
      <c r="CA38" s="171">
        <f t="shared" si="28"/>
        <v>0</v>
      </c>
      <c r="CB38" s="171">
        <f t="shared" si="28"/>
        <v>0</v>
      </c>
      <c r="CC38" s="171">
        <f t="shared" si="28"/>
        <v>0</v>
      </c>
      <c r="CD38" s="171">
        <f t="shared" si="28"/>
        <v>0</v>
      </c>
      <c r="CE38" s="171">
        <f t="shared" si="28"/>
        <v>0</v>
      </c>
      <c r="CF38" s="171">
        <f t="shared" si="28"/>
        <v>0</v>
      </c>
      <c r="CG38" s="171">
        <f t="shared" si="28"/>
        <v>0</v>
      </c>
      <c r="CH38" s="171">
        <f t="shared" si="28"/>
        <v>0</v>
      </c>
      <c r="CI38" s="171">
        <f t="shared" si="28"/>
        <v>0</v>
      </c>
      <c r="CJ38" s="171">
        <f t="shared" si="28"/>
        <v>0</v>
      </c>
      <c r="CK38" s="171">
        <f t="shared" si="28"/>
        <v>0</v>
      </c>
      <c r="CL38" s="171">
        <f t="shared" si="28"/>
        <v>0</v>
      </c>
      <c r="CM38" s="171">
        <f t="shared" si="28"/>
        <v>0</v>
      </c>
      <c r="CN38" s="171">
        <f t="shared" si="23"/>
        <v>0</v>
      </c>
      <c r="CO38" s="171">
        <f t="shared" si="23"/>
        <v>0</v>
      </c>
      <c r="CP38" s="171">
        <f t="shared" si="23"/>
        <v>0</v>
      </c>
      <c r="CQ38" s="171">
        <f t="shared" si="23"/>
        <v>0</v>
      </c>
      <c r="CR38" s="171">
        <f t="shared" si="23"/>
        <v>0</v>
      </c>
      <c r="CS38" s="171">
        <f t="shared" si="23"/>
        <v>0</v>
      </c>
      <c r="CT38" s="171">
        <f t="shared" si="23"/>
        <v>0</v>
      </c>
      <c r="CU38" s="171">
        <f t="shared" si="23"/>
        <v>0</v>
      </c>
      <c r="CV38" s="171">
        <f t="shared" si="32"/>
        <v>0</v>
      </c>
      <c r="CW38" s="171">
        <f t="shared" si="32"/>
        <v>0</v>
      </c>
      <c r="CX38" s="171">
        <f t="shared" si="32"/>
        <v>0</v>
      </c>
      <c r="CY38" s="171">
        <f t="shared" si="32"/>
        <v>0</v>
      </c>
      <c r="CZ38" s="171">
        <f t="shared" si="32"/>
        <v>0</v>
      </c>
      <c r="DA38" s="171">
        <f t="shared" si="32"/>
        <v>0</v>
      </c>
      <c r="DB38" s="171">
        <f t="shared" si="32"/>
        <v>0</v>
      </c>
      <c r="DC38" s="171">
        <f t="shared" si="32"/>
        <v>0</v>
      </c>
      <c r="DD38" s="171">
        <f t="shared" si="32"/>
        <v>0</v>
      </c>
      <c r="DE38" s="171">
        <f t="shared" si="32"/>
        <v>0</v>
      </c>
      <c r="DF38">
        <f t="shared" si="11"/>
        <v>0</v>
      </c>
      <c r="DG38">
        <f t="shared" si="5"/>
        <v>0</v>
      </c>
      <c r="DH38">
        <f t="shared" si="12"/>
        <v>0</v>
      </c>
      <c r="DI38" s="277"/>
    </row>
    <row r="39" spans="1:113" ht="12" customHeight="1">
      <c r="A39" s="273"/>
      <c r="B39" s="172"/>
      <c r="C39" s="177"/>
      <c r="D39" s="526"/>
      <c r="E39" s="177"/>
      <c r="F39" s="170">
        <f t="shared" si="7"/>
        <v>0</v>
      </c>
      <c r="G39" s="170" t="str">
        <f t="shared" si="0"/>
        <v/>
      </c>
      <c r="H39" s="171">
        <f t="shared" si="24"/>
        <v>0</v>
      </c>
      <c r="I39" s="171">
        <f t="shared" si="24"/>
        <v>0</v>
      </c>
      <c r="J39" s="171">
        <f t="shared" si="24"/>
        <v>0</v>
      </c>
      <c r="K39" s="171">
        <f t="shared" si="24"/>
        <v>0</v>
      </c>
      <c r="L39" s="171">
        <f t="shared" si="24"/>
        <v>0</v>
      </c>
      <c r="M39" s="171">
        <f t="shared" si="24"/>
        <v>0</v>
      </c>
      <c r="N39" s="171">
        <f t="shared" si="24"/>
        <v>0</v>
      </c>
      <c r="O39" s="171">
        <f t="shared" si="24"/>
        <v>0</v>
      </c>
      <c r="P39" s="171">
        <f t="shared" si="24"/>
        <v>0</v>
      </c>
      <c r="Q39" s="171">
        <f t="shared" si="24"/>
        <v>0</v>
      </c>
      <c r="R39" s="171">
        <f t="shared" si="24"/>
        <v>0</v>
      </c>
      <c r="S39" s="171">
        <f t="shared" si="24"/>
        <v>0</v>
      </c>
      <c r="T39" s="171">
        <f t="shared" si="24"/>
        <v>0</v>
      </c>
      <c r="U39" s="171">
        <f t="shared" si="24"/>
        <v>0</v>
      </c>
      <c r="V39" s="171">
        <f t="shared" si="24"/>
        <v>0</v>
      </c>
      <c r="W39" s="171">
        <f t="shared" si="24"/>
        <v>0</v>
      </c>
      <c r="X39" s="171">
        <f t="shared" si="21"/>
        <v>0</v>
      </c>
      <c r="Y39" s="171">
        <f t="shared" si="21"/>
        <v>0</v>
      </c>
      <c r="Z39" s="171">
        <f t="shared" si="21"/>
        <v>0</v>
      </c>
      <c r="AA39" s="171">
        <f t="shared" si="21"/>
        <v>0</v>
      </c>
      <c r="AB39" s="171">
        <f t="shared" si="21"/>
        <v>0</v>
      </c>
      <c r="AC39" s="171">
        <f t="shared" si="21"/>
        <v>0</v>
      </c>
      <c r="AD39" s="171">
        <f t="shared" si="21"/>
        <v>0</v>
      </c>
      <c r="AE39" s="171">
        <f t="shared" si="21"/>
        <v>0</v>
      </c>
      <c r="AF39" s="171">
        <f t="shared" si="30"/>
        <v>0</v>
      </c>
      <c r="AG39" s="171">
        <f t="shared" si="30"/>
        <v>0</v>
      </c>
      <c r="AH39" s="171">
        <f t="shared" si="30"/>
        <v>0</v>
      </c>
      <c r="AI39" s="171">
        <f t="shared" si="30"/>
        <v>0</v>
      </c>
      <c r="AJ39" s="171">
        <f t="shared" si="30"/>
        <v>0</v>
      </c>
      <c r="AK39" s="171">
        <f t="shared" si="30"/>
        <v>0</v>
      </c>
      <c r="AL39" s="171">
        <f t="shared" si="30"/>
        <v>0</v>
      </c>
      <c r="AM39" s="171">
        <f t="shared" si="30"/>
        <v>0</v>
      </c>
      <c r="AN39" s="171">
        <f t="shared" si="30"/>
        <v>0</v>
      </c>
      <c r="AO39" s="171">
        <f t="shared" si="30"/>
        <v>0</v>
      </c>
      <c r="AP39" s="171">
        <f t="shared" si="26"/>
        <v>0</v>
      </c>
      <c r="AQ39" s="171">
        <f t="shared" si="26"/>
        <v>0</v>
      </c>
      <c r="AR39" s="171">
        <f t="shared" si="26"/>
        <v>0</v>
      </c>
      <c r="AS39" s="171">
        <f t="shared" si="26"/>
        <v>0</v>
      </c>
      <c r="AT39" s="171">
        <f t="shared" si="26"/>
        <v>0</v>
      </c>
      <c r="AU39" s="171">
        <f t="shared" si="26"/>
        <v>0</v>
      </c>
      <c r="AV39" s="171">
        <f t="shared" si="26"/>
        <v>0</v>
      </c>
      <c r="AW39" s="171">
        <f t="shared" si="26"/>
        <v>0</v>
      </c>
      <c r="AX39" s="171">
        <f t="shared" si="26"/>
        <v>0</v>
      </c>
      <c r="AY39" s="171">
        <f t="shared" si="26"/>
        <v>0</v>
      </c>
      <c r="AZ39" s="171">
        <f t="shared" si="26"/>
        <v>0</v>
      </c>
      <c r="BA39" s="171">
        <f t="shared" si="26"/>
        <v>0</v>
      </c>
      <c r="BB39" s="171">
        <f t="shared" si="26"/>
        <v>0</v>
      </c>
      <c r="BC39" s="171">
        <f t="shared" si="26"/>
        <v>0</v>
      </c>
      <c r="BD39" s="171">
        <f t="shared" si="26"/>
        <v>0</v>
      </c>
      <c r="BE39" s="171">
        <f t="shared" si="26"/>
        <v>0</v>
      </c>
      <c r="BF39" s="171">
        <f t="shared" si="22"/>
        <v>0</v>
      </c>
      <c r="BG39" s="171">
        <f t="shared" si="22"/>
        <v>0</v>
      </c>
      <c r="BH39" s="171">
        <f t="shared" si="22"/>
        <v>0</v>
      </c>
      <c r="BI39" s="171">
        <f t="shared" si="22"/>
        <v>0</v>
      </c>
      <c r="BJ39" s="171">
        <f t="shared" si="22"/>
        <v>0</v>
      </c>
      <c r="BK39" s="171">
        <f t="shared" si="22"/>
        <v>0</v>
      </c>
      <c r="BL39" s="171">
        <f t="shared" si="22"/>
        <v>0</v>
      </c>
      <c r="BM39" s="171">
        <f t="shared" si="22"/>
        <v>0</v>
      </c>
      <c r="BN39" s="171">
        <f t="shared" si="31"/>
        <v>0</v>
      </c>
      <c r="BO39" s="171">
        <f t="shared" si="31"/>
        <v>0</v>
      </c>
      <c r="BP39" s="171">
        <f t="shared" si="31"/>
        <v>0</v>
      </c>
      <c r="BQ39" s="171">
        <f t="shared" si="31"/>
        <v>0</v>
      </c>
      <c r="BR39" s="171">
        <f t="shared" si="31"/>
        <v>0</v>
      </c>
      <c r="BS39" s="171">
        <f t="shared" si="31"/>
        <v>0</v>
      </c>
      <c r="BT39" s="171">
        <f t="shared" si="31"/>
        <v>0</v>
      </c>
      <c r="BU39" s="171">
        <f t="shared" si="31"/>
        <v>0</v>
      </c>
      <c r="BV39" s="171">
        <f t="shared" si="31"/>
        <v>0</v>
      </c>
      <c r="BW39" s="171">
        <f t="shared" si="31"/>
        <v>0</v>
      </c>
      <c r="BX39" s="171">
        <f t="shared" si="28"/>
        <v>0</v>
      </c>
      <c r="BY39" s="171">
        <f t="shared" si="28"/>
        <v>0</v>
      </c>
      <c r="BZ39" s="171">
        <f t="shared" si="28"/>
        <v>0</v>
      </c>
      <c r="CA39" s="171">
        <f t="shared" si="28"/>
        <v>0</v>
      </c>
      <c r="CB39" s="171">
        <f t="shared" si="28"/>
        <v>0</v>
      </c>
      <c r="CC39" s="171">
        <f t="shared" si="28"/>
        <v>0</v>
      </c>
      <c r="CD39" s="171">
        <f t="shared" si="28"/>
        <v>0</v>
      </c>
      <c r="CE39" s="171">
        <f t="shared" si="28"/>
        <v>0</v>
      </c>
      <c r="CF39" s="171">
        <f t="shared" si="28"/>
        <v>0</v>
      </c>
      <c r="CG39" s="171">
        <f t="shared" si="28"/>
        <v>0</v>
      </c>
      <c r="CH39" s="171">
        <f t="shared" si="28"/>
        <v>0</v>
      </c>
      <c r="CI39" s="171">
        <f t="shared" si="28"/>
        <v>0</v>
      </c>
      <c r="CJ39" s="171">
        <f t="shared" si="28"/>
        <v>0</v>
      </c>
      <c r="CK39" s="171">
        <f t="shared" si="28"/>
        <v>0</v>
      </c>
      <c r="CL39" s="171">
        <f t="shared" si="28"/>
        <v>0</v>
      </c>
      <c r="CM39" s="171">
        <f t="shared" si="28"/>
        <v>0</v>
      </c>
      <c r="CN39" s="171">
        <f t="shared" si="23"/>
        <v>0</v>
      </c>
      <c r="CO39" s="171">
        <f t="shared" si="23"/>
        <v>0</v>
      </c>
      <c r="CP39" s="171">
        <f t="shared" si="23"/>
        <v>0</v>
      </c>
      <c r="CQ39" s="171">
        <f t="shared" si="23"/>
        <v>0</v>
      </c>
      <c r="CR39" s="171">
        <f t="shared" si="23"/>
        <v>0</v>
      </c>
      <c r="CS39" s="171">
        <f t="shared" si="23"/>
        <v>0</v>
      </c>
      <c r="CT39" s="171">
        <f t="shared" si="23"/>
        <v>0</v>
      </c>
      <c r="CU39" s="171">
        <f t="shared" si="23"/>
        <v>0</v>
      </c>
      <c r="CV39" s="171">
        <f t="shared" si="32"/>
        <v>0</v>
      </c>
      <c r="CW39" s="171">
        <f t="shared" si="32"/>
        <v>0</v>
      </c>
      <c r="CX39" s="171">
        <f t="shared" si="32"/>
        <v>0</v>
      </c>
      <c r="CY39" s="171">
        <f t="shared" si="32"/>
        <v>0</v>
      </c>
      <c r="CZ39" s="171">
        <f t="shared" si="32"/>
        <v>0</v>
      </c>
      <c r="DA39" s="171">
        <f t="shared" si="32"/>
        <v>0</v>
      </c>
      <c r="DB39" s="171">
        <f t="shared" si="32"/>
        <v>0</v>
      </c>
      <c r="DC39" s="171">
        <f t="shared" si="32"/>
        <v>0</v>
      </c>
      <c r="DD39" s="171">
        <f t="shared" si="32"/>
        <v>0</v>
      </c>
      <c r="DE39" s="171">
        <f t="shared" si="32"/>
        <v>0</v>
      </c>
      <c r="DF39">
        <f t="shared" ref="DF39:DF64" si="33">SUM(H39:DE39)</f>
        <v>0</v>
      </c>
      <c r="DG39">
        <f t="shared" ref="DG39:DG64" si="34">SUMPRODUCT(H39:DE39,$H$65:$DE$65)</f>
        <v>0</v>
      </c>
      <c r="DH39">
        <f t="shared" ref="DH39:DH64" si="35">IF(DF39&lt;&gt;0,DG39/DF39,0)</f>
        <v>0</v>
      </c>
      <c r="DI39" s="277"/>
    </row>
    <row r="40" spans="1:113" ht="12" customHeight="1">
      <c r="A40" s="273"/>
      <c r="B40" s="172"/>
      <c r="C40" s="177"/>
      <c r="D40" s="526"/>
      <c r="E40" s="177"/>
      <c r="F40" s="170">
        <f t="shared" si="7"/>
        <v>0</v>
      </c>
      <c r="G40" s="170" t="str">
        <f t="shared" si="0"/>
        <v/>
      </c>
      <c r="H40" s="171">
        <f t="shared" si="24"/>
        <v>0</v>
      </c>
      <c r="I40" s="171">
        <f t="shared" si="24"/>
        <v>0</v>
      </c>
      <c r="J40" s="171">
        <f t="shared" si="24"/>
        <v>0</v>
      </c>
      <c r="K40" s="171">
        <f t="shared" si="24"/>
        <v>0</v>
      </c>
      <c r="L40" s="171">
        <f t="shared" si="24"/>
        <v>0</v>
      </c>
      <c r="M40" s="171">
        <f t="shared" si="24"/>
        <v>0</v>
      </c>
      <c r="N40" s="171">
        <f t="shared" si="24"/>
        <v>0</v>
      </c>
      <c r="O40" s="171">
        <f t="shared" si="24"/>
        <v>0</v>
      </c>
      <c r="P40" s="171">
        <f t="shared" si="24"/>
        <v>0</v>
      </c>
      <c r="Q40" s="171">
        <f t="shared" si="24"/>
        <v>0</v>
      </c>
      <c r="R40" s="171">
        <f t="shared" si="24"/>
        <v>0</v>
      </c>
      <c r="S40" s="171">
        <f t="shared" si="24"/>
        <v>0</v>
      </c>
      <c r="T40" s="171">
        <f t="shared" si="24"/>
        <v>0</v>
      </c>
      <c r="U40" s="171">
        <f t="shared" si="24"/>
        <v>0</v>
      </c>
      <c r="V40" s="171">
        <f t="shared" si="24"/>
        <v>0</v>
      </c>
      <c r="W40" s="171">
        <f t="shared" si="24"/>
        <v>0</v>
      </c>
      <c r="X40" s="171">
        <f t="shared" si="21"/>
        <v>0</v>
      </c>
      <c r="Y40" s="171">
        <f t="shared" si="21"/>
        <v>0</v>
      </c>
      <c r="Z40" s="171">
        <f t="shared" si="21"/>
        <v>0</v>
      </c>
      <c r="AA40" s="171">
        <f t="shared" si="21"/>
        <v>0</v>
      </c>
      <c r="AB40" s="171">
        <f t="shared" si="21"/>
        <v>0</v>
      </c>
      <c r="AC40" s="171">
        <f t="shared" si="21"/>
        <v>0</v>
      </c>
      <c r="AD40" s="171">
        <f t="shared" si="21"/>
        <v>0</v>
      </c>
      <c r="AE40" s="171">
        <f t="shared" si="21"/>
        <v>0</v>
      </c>
      <c r="AF40" s="171">
        <f t="shared" si="30"/>
        <v>0</v>
      </c>
      <c r="AG40" s="171">
        <f t="shared" si="30"/>
        <v>0</v>
      </c>
      <c r="AH40" s="171">
        <f t="shared" si="30"/>
        <v>0</v>
      </c>
      <c r="AI40" s="171">
        <f t="shared" si="30"/>
        <v>0</v>
      </c>
      <c r="AJ40" s="171">
        <f t="shared" si="30"/>
        <v>0</v>
      </c>
      <c r="AK40" s="171">
        <f t="shared" si="30"/>
        <v>0</v>
      </c>
      <c r="AL40" s="171">
        <f t="shared" si="30"/>
        <v>0</v>
      </c>
      <c r="AM40" s="171">
        <f t="shared" si="30"/>
        <v>0</v>
      </c>
      <c r="AN40" s="171">
        <f t="shared" si="30"/>
        <v>0</v>
      </c>
      <c r="AO40" s="171">
        <f t="shared" si="30"/>
        <v>0</v>
      </c>
      <c r="AP40" s="171">
        <f t="shared" si="26"/>
        <v>0</v>
      </c>
      <c r="AQ40" s="171">
        <f t="shared" si="26"/>
        <v>0</v>
      </c>
      <c r="AR40" s="171">
        <f t="shared" si="26"/>
        <v>0</v>
      </c>
      <c r="AS40" s="171">
        <f t="shared" si="26"/>
        <v>0</v>
      </c>
      <c r="AT40" s="171">
        <f t="shared" si="26"/>
        <v>0</v>
      </c>
      <c r="AU40" s="171">
        <f t="shared" si="26"/>
        <v>0</v>
      </c>
      <c r="AV40" s="171">
        <f t="shared" si="26"/>
        <v>0</v>
      </c>
      <c r="AW40" s="171">
        <f t="shared" si="26"/>
        <v>0</v>
      </c>
      <c r="AX40" s="171">
        <f t="shared" si="26"/>
        <v>0</v>
      </c>
      <c r="AY40" s="171">
        <f t="shared" si="26"/>
        <v>0</v>
      </c>
      <c r="AZ40" s="171">
        <f t="shared" si="26"/>
        <v>0</v>
      </c>
      <c r="BA40" s="171">
        <f t="shared" si="26"/>
        <v>0</v>
      </c>
      <c r="BB40" s="171">
        <f t="shared" si="26"/>
        <v>0</v>
      </c>
      <c r="BC40" s="171">
        <f t="shared" si="26"/>
        <v>0</v>
      </c>
      <c r="BD40" s="171">
        <f t="shared" si="26"/>
        <v>0</v>
      </c>
      <c r="BE40" s="171">
        <f t="shared" si="26"/>
        <v>0</v>
      </c>
      <c r="BF40" s="171">
        <f t="shared" si="22"/>
        <v>0</v>
      </c>
      <c r="BG40" s="171">
        <f t="shared" si="22"/>
        <v>0</v>
      </c>
      <c r="BH40" s="171">
        <f t="shared" si="22"/>
        <v>0</v>
      </c>
      <c r="BI40" s="171">
        <f t="shared" si="22"/>
        <v>0</v>
      </c>
      <c r="BJ40" s="171">
        <f t="shared" si="22"/>
        <v>0</v>
      </c>
      <c r="BK40" s="171">
        <f t="shared" si="22"/>
        <v>0</v>
      </c>
      <c r="BL40" s="171">
        <f t="shared" si="22"/>
        <v>0</v>
      </c>
      <c r="BM40" s="171">
        <f t="shared" si="22"/>
        <v>0</v>
      </c>
      <c r="BN40" s="171">
        <f t="shared" si="31"/>
        <v>0</v>
      </c>
      <c r="BO40" s="171">
        <f t="shared" si="31"/>
        <v>0</v>
      </c>
      <c r="BP40" s="171">
        <f t="shared" si="31"/>
        <v>0</v>
      </c>
      <c r="BQ40" s="171">
        <f t="shared" si="31"/>
        <v>0</v>
      </c>
      <c r="BR40" s="171">
        <f t="shared" si="31"/>
        <v>0</v>
      </c>
      <c r="BS40" s="171">
        <f t="shared" si="31"/>
        <v>0</v>
      </c>
      <c r="BT40" s="171">
        <f t="shared" si="31"/>
        <v>0</v>
      </c>
      <c r="BU40" s="171">
        <f t="shared" si="31"/>
        <v>0</v>
      </c>
      <c r="BV40" s="171">
        <f t="shared" si="31"/>
        <v>0</v>
      </c>
      <c r="BW40" s="171">
        <f t="shared" si="31"/>
        <v>0</v>
      </c>
      <c r="BX40" s="171">
        <f t="shared" si="28"/>
        <v>0</v>
      </c>
      <c r="BY40" s="171">
        <f t="shared" si="28"/>
        <v>0</v>
      </c>
      <c r="BZ40" s="171">
        <f t="shared" si="28"/>
        <v>0</v>
      </c>
      <c r="CA40" s="171">
        <f t="shared" si="28"/>
        <v>0</v>
      </c>
      <c r="CB40" s="171">
        <f t="shared" si="28"/>
        <v>0</v>
      </c>
      <c r="CC40" s="171">
        <f t="shared" si="28"/>
        <v>0</v>
      </c>
      <c r="CD40" s="171">
        <f t="shared" si="28"/>
        <v>0</v>
      </c>
      <c r="CE40" s="171">
        <f t="shared" si="28"/>
        <v>0</v>
      </c>
      <c r="CF40" s="171">
        <f t="shared" si="28"/>
        <v>0</v>
      </c>
      <c r="CG40" s="171">
        <f t="shared" si="28"/>
        <v>0</v>
      </c>
      <c r="CH40" s="171">
        <f t="shared" si="28"/>
        <v>0</v>
      </c>
      <c r="CI40" s="171">
        <f t="shared" si="28"/>
        <v>0</v>
      </c>
      <c r="CJ40" s="171">
        <f t="shared" si="28"/>
        <v>0</v>
      </c>
      <c r="CK40" s="171">
        <f t="shared" si="28"/>
        <v>0</v>
      </c>
      <c r="CL40" s="171">
        <f t="shared" si="28"/>
        <v>0</v>
      </c>
      <c r="CM40" s="171">
        <f t="shared" si="28"/>
        <v>0</v>
      </c>
      <c r="CN40" s="171">
        <f t="shared" si="23"/>
        <v>0</v>
      </c>
      <c r="CO40" s="171">
        <f t="shared" si="23"/>
        <v>0</v>
      </c>
      <c r="CP40" s="171">
        <f t="shared" si="23"/>
        <v>0</v>
      </c>
      <c r="CQ40" s="171">
        <f t="shared" si="23"/>
        <v>0</v>
      </c>
      <c r="CR40" s="171">
        <f t="shared" si="23"/>
        <v>0</v>
      </c>
      <c r="CS40" s="171">
        <f t="shared" si="23"/>
        <v>0</v>
      </c>
      <c r="CT40" s="171">
        <f t="shared" si="23"/>
        <v>0</v>
      </c>
      <c r="CU40" s="171">
        <f t="shared" si="23"/>
        <v>0</v>
      </c>
      <c r="CV40" s="171">
        <f t="shared" si="32"/>
        <v>0</v>
      </c>
      <c r="CW40" s="171">
        <f t="shared" si="32"/>
        <v>0</v>
      </c>
      <c r="CX40" s="171">
        <f t="shared" si="32"/>
        <v>0</v>
      </c>
      <c r="CY40" s="171">
        <f t="shared" si="32"/>
        <v>0</v>
      </c>
      <c r="CZ40" s="171">
        <f t="shared" si="32"/>
        <v>0</v>
      </c>
      <c r="DA40" s="171">
        <f t="shared" si="32"/>
        <v>0</v>
      </c>
      <c r="DB40" s="171">
        <f t="shared" si="32"/>
        <v>0</v>
      </c>
      <c r="DC40" s="171">
        <f t="shared" si="32"/>
        <v>0</v>
      </c>
      <c r="DD40" s="171">
        <f t="shared" si="32"/>
        <v>0</v>
      </c>
      <c r="DE40" s="171">
        <f t="shared" si="32"/>
        <v>0</v>
      </c>
      <c r="DF40">
        <f t="shared" si="33"/>
        <v>0</v>
      </c>
      <c r="DG40">
        <f t="shared" si="34"/>
        <v>0</v>
      </c>
      <c r="DH40">
        <f t="shared" si="35"/>
        <v>0</v>
      </c>
      <c r="DI40" s="277"/>
    </row>
    <row r="41" spans="1:113" ht="12" customHeight="1">
      <c r="A41" s="273"/>
      <c r="B41" s="172"/>
      <c r="C41" s="177"/>
      <c r="D41" s="526"/>
      <c r="E41" s="177"/>
      <c r="F41" s="170">
        <f t="shared" si="7"/>
        <v>0</v>
      </c>
      <c r="G41" s="170" t="str">
        <f t="shared" si="0"/>
        <v/>
      </c>
      <c r="H41" s="171">
        <f t="shared" si="24"/>
        <v>0</v>
      </c>
      <c r="I41" s="171">
        <f t="shared" si="24"/>
        <v>0</v>
      </c>
      <c r="J41" s="171">
        <f t="shared" si="24"/>
        <v>0</v>
      </c>
      <c r="K41" s="171">
        <f t="shared" si="24"/>
        <v>0</v>
      </c>
      <c r="L41" s="171">
        <f t="shared" si="24"/>
        <v>0</v>
      </c>
      <c r="M41" s="171">
        <f t="shared" si="24"/>
        <v>0</v>
      </c>
      <c r="N41" s="171">
        <f t="shared" si="24"/>
        <v>0</v>
      </c>
      <c r="O41" s="171">
        <f t="shared" si="24"/>
        <v>0</v>
      </c>
      <c r="P41" s="171">
        <f t="shared" si="24"/>
        <v>0</v>
      </c>
      <c r="Q41" s="171">
        <f t="shared" si="24"/>
        <v>0</v>
      </c>
      <c r="R41" s="171">
        <f t="shared" si="24"/>
        <v>0</v>
      </c>
      <c r="S41" s="171">
        <f t="shared" si="24"/>
        <v>0</v>
      </c>
      <c r="T41" s="171">
        <f t="shared" si="24"/>
        <v>0</v>
      </c>
      <c r="U41" s="171">
        <f t="shared" si="24"/>
        <v>0</v>
      </c>
      <c r="V41" s="171">
        <f t="shared" si="24"/>
        <v>0</v>
      </c>
      <c r="W41" s="171">
        <f t="shared" si="24"/>
        <v>0</v>
      </c>
      <c r="X41" s="171">
        <f t="shared" si="21"/>
        <v>0</v>
      </c>
      <c r="Y41" s="171">
        <f t="shared" si="21"/>
        <v>0</v>
      </c>
      <c r="Z41" s="171">
        <f t="shared" si="21"/>
        <v>0</v>
      </c>
      <c r="AA41" s="171">
        <f t="shared" si="21"/>
        <v>0</v>
      </c>
      <c r="AB41" s="171">
        <f t="shared" si="21"/>
        <v>0</v>
      </c>
      <c r="AC41" s="171">
        <f t="shared" si="21"/>
        <v>0</v>
      </c>
      <c r="AD41" s="171">
        <f t="shared" si="21"/>
        <v>0</v>
      </c>
      <c r="AE41" s="171">
        <f t="shared" si="21"/>
        <v>0</v>
      </c>
      <c r="AF41" s="171">
        <f t="shared" si="30"/>
        <v>0</v>
      </c>
      <c r="AG41" s="171">
        <f t="shared" si="30"/>
        <v>0</v>
      </c>
      <c r="AH41" s="171">
        <f t="shared" si="30"/>
        <v>0</v>
      </c>
      <c r="AI41" s="171">
        <f t="shared" si="30"/>
        <v>0</v>
      </c>
      <c r="AJ41" s="171">
        <f t="shared" si="30"/>
        <v>0</v>
      </c>
      <c r="AK41" s="171">
        <f t="shared" si="30"/>
        <v>0</v>
      </c>
      <c r="AL41" s="171">
        <f t="shared" si="30"/>
        <v>0</v>
      </c>
      <c r="AM41" s="171">
        <f t="shared" si="30"/>
        <v>0</v>
      </c>
      <c r="AN41" s="171">
        <f t="shared" si="30"/>
        <v>0</v>
      </c>
      <c r="AO41" s="171">
        <f t="shared" si="30"/>
        <v>0</v>
      </c>
      <c r="AP41" s="171">
        <f t="shared" si="26"/>
        <v>0</v>
      </c>
      <c r="AQ41" s="171">
        <f t="shared" si="26"/>
        <v>0</v>
      </c>
      <c r="AR41" s="171">
        <f t="shared" si="26"/>
        <v>0</v>
      </c>
      <c r="AS41" s="171">
        <f t="shared" si="26"/>
        <v>0</v>
      </c>
      <c r="AT41" s="171">
        <f t="shared" si="26"/>
        <v>0</v>
      </c>
      <c r="AU41" s="171">
        <f t="shared" si="26"/>
        <v>0</v>
      </c>
      <c r="AV41" s="171">
        <f t="shared" si="26"/>
        <v>0</v>
      </c>
      <c r="AW41" s="171">
        <f t="shared" si="26"/>
        <v>0</v>
      </c>
      <c r="AX41" s="171">
        <f t="shared" si="26"/>
        <v>0</v>
      </c>
      <c r="AY41" s="171">
        <f t="shared" si="26"/>
        <v>0</v>
      </c>
      <c r="AZ41" s="171">
        <f t="shared" si="26"/>
        <v>0</v>
      </c>
      <c r="BA41" s="171">
        <f t="shared" si="26"/>
        <v>0</v>
      </c>
      <c r="BB41" s="171">
        <f t="shared" si="26"/>
        <v>0</v>
      </c>
      <c r="BC41" s="171">
        <f t="shared" si="26"/>
        <v>0</v>
      </c>
      <c r="BD41" s="171">
        <f t="shared" si="26"/>
        <v>0</v>
      </c>
      <c r="BE41" s="171">
        <f t="shared" si="26"/>
        <v>0</v>
      </c>
      <c r="BF41" s="171">
        <f t="shared" si="22"/>
        <v>0</v>
      </c>
      <c r="BG41" s="171">
        <f t="shared" si="22"/>
        <v>0</v>
      </c>
      <c r="BH41" s="171">
        <f t="shared" si="22"/>
        <v>0</v>
      </c>
      <c r="BI41" s="171">
        <f t="shared" si="22"/>
        <v>0</v>
      </c>
      <c r="BJ41" s="171">
        <f t="shared" si="22"/>
        <v>0</v>
      </c>
      <c r="BK41" s="171">
        <f t="shared" si="22"/>
        <v>0</v>
      </c>
      <c r="BL41" s="171">
        <f t="shared" si="22"/>
        <v>0</v>
      </c>
      <c r="BM41" s="171">
        <f t="shared" si="22"/>
        <v>0</v>
      </c>
      <c r="BN41" s="171">
        <f t="shared" si="31"/>
        <v>0</v>
      </c>
      <c r="BO41" s="171">
        <f t="shared" si="31"/>
        <v>0</v>
      </c>
      <c r="BP41" s="171">
        <f t="shared" si="31"/>
        <v>0</v>
      </c>
      <c r="BQ41" s="171">
        <f t="shared" si="31"/>
        <v>0</v>
      </c>
      <c r="BR41" s="171">
        <f t="shared" si="31"/>
        <v>0</v>
      </c>
      <c r="BS41" s="171">
        <f t="shared" si="31"/>
        <v>0</v>
      </c>
      <c r="BT41" s="171">
        <f t="shared" si="31"/>
        <v>0</v>
      </c>
      <c r="BU41" s="171">
        <f t="shared" si="31"/>
        <v>0</v>
      </c>
      <c r="BV41" s="171">
        <f t="shared" si="31"/>
        <v>0</v>
      </c>
      <c r="BW41" s="171">
        <f t="shared" si="31"/>
        <v>0</v>
      </c>
      <c r="BX41" s="171">
        <f t="shared" si="28"/>
        <v>0</v>
      </c>
      <c r="BY41" s="171">
        <f t="shared" si="28"/>
        <v>0</v>
      </c>
      <c r="BZ41" s="171">
        <f t="shared" si="28"/>
        <v>0</v>
      </c>
      <c r="CA41" s="171">
        <f t="shared" si="28"/>
        <v>0</v>
      </c>
      <c r="CB41" s="171">
        <f t="shared" si="28"/>
        <v>0</v>
      </c>
      <c r="CC41" s="171">
        <f t="shared" si="28"/>
        <v>0</v>
      </c>
      <c r="CD41" s="171">
        <f t="shared" si="28"/>
        <v>0</v>
      </c>
      <c r="CE41" s="171">
        <f t="shared" si="28"/>
        <v>0</v>
      </c>
      <c r="CF41" s="171">
        <f t="shared" si="28"/>
        <v>0</v>
      </c>
      <c r="CG41" s="171">
        <f t="shared" si="28"/>
        <v>0</v>
      </c>
      <c r="CH41" s="171">
        <f t="shared" si="28"/>
        <v>0</v>
      </c>
      <c r="CI41" s="171">
        <f t="shared" si="28"/>
        <v>0</v>
      </c>
      <c r="CJ41" s="171">
        <f t="shared" si="28"/>
        <v>0</v>
      </c>
      <c r="CK41" s="171">
        <f t="shared" si="28"/>
        <v>0</v>
      </c>
      <c r="CL41" s="171">
        <f t="shared" si="28"/>
        <v>0</v>
      </c>
      <c r="CM41" s="171">
        <f t="shared" si="28"/>
        <v>0</v>
      </c>
      <c r="CN41" s="171">
        <f t="shared" si="23"/>
        <v>0</v>
      </c>
      <c r="CO41" s="171">
        <f t="shared" si="23"/>
        <v>0</v>
      </c>
      <c r="CP41" s="171">
        <f t="shared" si="23"/>
        <v>0</v>
      </c>
      <c r="CQ41" s="171">
        <f t="shared" si="23"/>
        <v>0</v>
      </c>
      <c r="CR41" s="171">
        <f t="shared" si="23"/>
        <v>0</v>
      </c>
      <c r="CS41" s="171">
        <f t="shared" si="23"/>
        <v>0</v>
      </c>
      <c r="CT41" s="171">
        <f t="shared" si="23"/>
        <v>0</v>
      </c>
      <c r="CU41" s="171">
        <f t="shared" si="23"/>
        <v>0</v>
      </c>
      <c r="CV41" s="171">
        <f t="shared" si="32"/>
        <v>0</v>
      </c>
      <c r="CW41" s="171">
        <f t="shared" si="32"/>
        <v>0</v>
      </c>
      <c r="CX41" s="171">
        <f t="shared" si="32"/>
        <v>0</v>
      </c>
      <c r="CY41" s="171">
        <f t="shared" si="32"/>
        <v>0</v>
      </c>
      <c r="CZ41" s="171">
        <f t="shared" si="32"/>
        <v>0</v>
      </c>
      <c r="DA41" s="171">
        <f t="shared" si="32"/>
        <v>0</v>
      </c>
      <c r="DB41" s="171">
        <f t="shared" si="32"/>
        <v>0</v>
      </c>
      <c r="DC41" s="171">
        <f t="shared" si="32"/>
        <v>0</v>
      </c>
      <c r="DD41" s="171">
        <f t="shared" si="32"/>
        <v>0</v>
      </c>
      <c r="DE41" s="171">
        <f t="shared" si="32"/>
        <v>0</v>
      </c>
      <c r="DF41">
        <f t="shared" si="33"/>
        <v>0</v>
      </c>
      <c r="DG41">
        <f t="shared" si="34"/>
        <v>0</v>
      </c>
      <c r="DH41">
        <f t="shared" si="35"/>
        <v>0</v>
      </c>
      <c r="DI41" s="277"/>
    </row>
    <row r="42" spans="1:113" ht="12" customHeight="1">
      <c r="A42" s="273"/>
      <c r="B42" s="172"/>
      <c r="C42" s="177"/>
      <c r="D42" s="526"/>
      <c r="E42" s="177"/>
      <c r="F42" s="170">
        <f t="shared" si="7"/>
        <v>0</v>
      </c>
      <c r="G42" s="170" t="str">
        <f t="shared" si="0"/>
        <v/>
      </c>
      <c r="H42" s="171">
        <f t="shared" si="24"/>
        <v>0</v>
      </c>
      <c r="I42" s="171">
        <f t="shared" si="24"/>
        <v>0</v>
      </c>
      <c r="J42" s="171">
        <f t="shared" si="24"/>
        <v>0</v>
      </c>
      <c r="K42" s="171">
        <f t="shared" si="24"/>
        <v>0</v>
      </c>
      <c r="L42" s="171">
        <f t="shared" si="24"/>
        <v>0</v>
      </c>
      <c r="M42" s="171">
        <f t="shared" si="24"/>
        <v>0</v>
      </c>
      <c r="N42" s="171">
        <f t="shared" si="24"/>
        <v>0</v>
      </c>
      <c r="O42" s="171">
        <f t="shared" si="24"/>
        <v>0</v>
      </c>
      <c r="P42" s="171">
        <f t="shared" si="24"/>
        <v>0</v>
      </c>
      <c r="Q42" s="171">
        <f t="shared" si="24"/>
        <v>0</v>
      </c>
      <c r="R42" s="171">
        <f t="shared" si="24"/>
        <v>0</v>
      </c>
      <c r="S42" s="171">
        <f t="shared" si="24"/>
        <v>0</v>
      </c>
      <c r="T42" s="171">
        <f t="shared" si="24"/>
        <v>0</v>
      </c>
      <c r="U42" s="171">
        <f t="shared" si="24"/>
        <v>0</v>
      </c>
      <c r="V42" s="171">
        <f t="shared" si="24"/>
        <v>0</v>
      </c>
      <c r="W42" s="171">
        <f t="shared" si="24"/>
        <v>0</v>
      </c>
      <c r="X42" s="171">
        <f t="shared" si="21"/>
        <v>0</v>
      </c>
      <c r="Y42" s="171">
        <f t="shared" si="21"/>
        <v>0</v>
      </c>
      <c r="Z42" s="171">
        <f t="shared" si="21"/>
        <v>0</v>
      </c>
      <c r="AA42" s="171">
        <f t="shared" si="21"/>
        <v>0</v>
      </c>
      <c r="AB42" s="171">
        <f t="shared" si="21"/>
        <v>0</v>
      </c>
      <c r="AC42" s="171">
        <f t="shared" si="21"/>
        <v>0</v>
      </c>
      <c r="AD42" s="171">
        <f t="shared" si="21"/>
        <v>0</v>
      </c>
      <c r="AE42" s="171">
        <f t="shared" si="21"/>
        <v>0</v>
      </c>
      <c r="AF42" s="171">
        <f t="shared" si="30"/>
        <v>0</v>
      </c>
      <c r="AG42" s="171">
        <f t="shared" si="30"/>
        <v>0</v>
      </c>
      <c r="AH42" s="171">
        <f t="shared" si="30"/>
        <v>0</v>
      </c>
      <c r="AI42" s="171">
        <f t="shared" si="30"/>
        <v>0</v>
      </c>
      <c r="AJ42" s="171">
        <f t="shared" si="30"/>
        <v>0</v>
      </c>
      <c r="AK42" s="171">
        <f t="shared" si="30"/>
        <v>0</v>
      </c>
      <c r="AL42" s="171">
        <f t="shared" si="30"/>
        <v>0</v>
      </c>
      <c r="AM42" s="171">
        <f t="shared" si="30"/>
        <v>0</v>
      </c>
      <c r="AN42" s="171">
        <f t="shared" si="30"/>
        <v>0</v>
      </c>
      <c r="AO42" s="171">
        <f t="shared" si="30"/>
        <v>0</v>
      </c>
      <c r="AP42" s="171">
        <f t="shared" si="26"/>
        <v>0</v>
      </c>
      <c r="AQ42" s="171">
        <f t="shared" si="26"/>
        <v>0</v>
      </c>
      <c r="AR42" s="171">
        <f t="shared" si="26"/>
        <v>0</v>
      </c>
      <c r="AS42" s="171">
        <f t="shared" si="26"/>
        <v>0</v>
      </c>
      <c r="AT42" s="171">
        <f t="shared" si="26"/>
        <v>0</v>
      </c>
      <c r="AU42" s="171">
        <f t="shared" si="26"/>
        <v>0</v>
      </c>
      <c r="AV42" s="171">
        <f t="shared" si="26"/>
        <v>0</v>
      </c>
      <c r="AW42" s="171">
        <f t="shared" si="26"/>
        <v>0</v>
      </c>
      <c r="AX42" s="171">
        <f t="shared" si="26"/>
        <v>0</v>
      </c>
      <c r="AY42" s="171">
        <f t="shared" si="26"/>
        <v>0</v>
      </c>
      <c r="AZ42" s="171">
        <f t="shared" si="26"/>
        <v>0</v>
      </c>
      <c r="BA42" s="171">
        <f t="shared" si="26"/>
        <v>0</v>
      </c>
      <c r="BB42" s="171">
        <f t="shared" si="26"/>
        <v>0</v>
      </c>
      <c r="BC42" s="171">
        <f t="shared" si="26"/>
        <v>0</v>
      </c>
      <c r="BD42" s="171">
        <f t="shared" si="26"/>
        <v>0</v>
      </c>
      <c r="BE42" s="171">
        <f t="shared" si="26"/>
        <v>0</v>
      </c>
      <c r="BF42" s="171">
        <f t="shared" si="22"/>
        <v>0</v>
      </c>
      <c r="BG42" s="171">
        <f t="shared" si="22"/>
        <v>0</v>
      </c>
      <c r="BH42" s="171">
        <f t="shared" si="22"/>
        <v>0</v>
      </c>
      <c r="BI42" s="171">
        <f t="shared" si="22"/>
        <v>0</v>
      </c>
      <c r="BJ42" s="171">
        <f t="shared" si="22"/>
        <v>0</v>
      </c>
      <c r="BK42" s="171">
        <f t="shared" si="22"/>
        <v>0</v>
      </c>
      <c r="BL42" s="171">
        <f t="shared" si="22"/>
        <v>0</v>
      </c>
      <c r="BM42" s="171">
        <f t="shared" si="22"/>
        <v>0</v>
      </c>
      <c r="BN42" s="171">
        <f t="shared" si="31"/>
        <v>0</v>
      </c>
      <c r="BO42" s="171">
        <f t="shared" si="31"/>
        <v>0</v>
      </c>
      <c r="BP42" s="171">
        <f t="shared" si="31"/>
        <v>0</v>
      </c>
      <c r="BQ42" s="171">
        <f t="shared" si="31"/>
        <v>0</v>
      </c>
      <c r="BR42" s="171">
        <f t="shared" si="31"/>
        <v>0</v>
      </c>
      <c r="BS42" s="171">
        <f t="shared" si="31"/>
        <v>0</v>
      </c>
      <c r="BT42" s="171">
        <f t="shared" si="31"/>
        <v>0</v>
      </c>
      <c r="BU42" s="171">
        <f t="shared" si="31"/>
        <v>0</v>
      </c>
      <c r="BV42" s="171">
        <f t="shared" si="31"/>
        <v>0</v>
      </c>
      <c r="BW42" s="171">
        <f t="shared" si="31"/>
        <v>0</v>
      </c>
      <c r="BX42" s="171">
        <f t="shared" si="28"/>
        <v>0</v>
      </c>
      <c r="BY42" s="171">
        <f t="shared" si="28"/>
        <v>0</v>
      </c>
      <c r="BZ42" s="171">
        <f t="shared" si="28"/>
        <v>0</v>
      </c>
      <c r="CA42" s="171">
        <f t="shared" si="28"/>
        <v>0</v>
      </c>
      <c r="CB42" s="171">
        <f t="shared" si="28"/>
        <v>0</v>
      </c>
      <c r="CC42" s="171">
        <f t="shared" si="28"/>
        <v>0</v>
      </c>
      <c r="CD42" s="171">
        <f t="shared" si="28"/>
        <v>0</v>
      </c>
      <c r="CE42" s="171">
        <f t="shared" si="28"/>
        <v>0</v>
      </c>
      <c r="CF42" s="171">
        <f t="shared" si="28"/>
        <v>0</v>
      </c>
      <c r="CG42" s="171">
        <f t="shared" si="28"/>
        <v>0</v>
      </c>
      <c r="CH42" s="171">
        <f t="shared" si="28"/>
        <v>0</v>
      </c>
      <c r="CI42" s="171">
        <f t="shared" si="28"/>
        <v>0</v>
      </c>
      <c r="CJ42" s="171">
        <f t="shared" si="28"/>
        <v>0</v>
      </c>
      <c r="CK42" s="171">
        <f t="shared" si="28"/>
        <v>0</v>
      </c>
      <c r="CL42" s="171">
        <f t="shared" si="28"/>
        <v>0</v>
      </c>
      <c r="CM42" s="171">
        <f t="shared" si="28"/>
        <v>0</v>
      </c>
      <c r="CN42" s="171">
        <f t="shared" si="23"/>
        <v>0</v>
      </c>
      <c r="CO42" s="171">
        <f t="shared" si="23"/>
        <v>0</v>
      </c>
      <c r="CP42" s="171">
        <f t="shared" si="23"/>
        <v>0</v>
      </c>
      <c r="CQ42" s="171">
        <f t="shared" si="23"/>
        <v>0</v>
      </c>
      <c r="CR42" s="171">
        <f t="shared" si="23"/>
        <v>0</v>
      </c>
      <c r="CS42" s="171">
        <f t="shared" si="23"/>
        <v>0</v>
      </c>
      <c r="CT42" s="171">
        <f t="shared" si="23"/>
        <v>0</v>
      </c>
      <c r="CU42" s="171">
        <f t="shared" si="23"/>
        <v>0</v>
      </c>
      <c r="CV42" s="171">
        <f t="shared" si="32"/>
        <v>0</v>
      </c>
      <c r="CW42" s="171">
        <f t="shared" si="32"/>
        <v>0</v>
      </c>
      <c r="CX42" s="171">
        <f t="shared" si="32"/>
        <v>0</v>
      </c>
      <c r="CY42" s="171">
        <f t="shared" si="32"/>
        <v>0</v>
      </c>
      <c r="CZ42" s="171">
        <f t="shared" si="32"/>
        <v>0</v>
      </c>
      <c r="DA42" s="171">
        <f t="shared" si="32"/>
        <v>0</v>
      </c>
      <c r="DB42" s="171">
        <f t="shared" si="32"/>
        <v>0</v>
      </c>
      <c r="DC42" s="171">
        <f t="shared" si="32"/>
        <v>0</v>
      </c>
      <c r="DD42" s="171">
        <f t="shared" si="32"/>
        <v>0</v>
      </c>
      <c r="DE42" s="171">
        <f t="shared" si="32"/>
        <v>0</v>
      </c>
      <c r="DF42">
        <f t="shared" si="33"/>
        <v>0</v>
      </c>
      <c r="DG42">
        <f t="shared" si="34"/>
        <v>0</v>
      </c>
      <c r="DH42">
        <f t="shared" si="35"/>
        <v>0</v>
      </c>
      <c r="DI42" s="277"/>
    </row>
    <row r="43" spans="1:113" ht="12" customHeight="1">
      <c r="A43" s="273"/>
      <c r="B43" s="172"/>
      <c r="C43" s="177"/>
      <c r="D43" s="526"/>
      <c r="E43" s="177"/>
      <c r="F43" s="170">
        <f t="shared" si="7"/>
        <v>0</v>
      </c>
      <c r="G43" s="170" t="str">
        <f t="shared" si="0"/>
        <v/>
      </c>
      <c r="H43" s="171">
        <f t="shared" si="24"/>
        <v>0</v>
      </c>
      <c r="I43" s="171">
        <f t="shared" si="24"/>
        <v>0</v>
      </c>
      <c r="J43" s="171">
        <f t="shared" si="24"/>
        <v>0</v>
      </c>
      <c r="K43" s="171">
        <f t="shared" si="24"/>
        <v>0</v>
      </c>
      <c r="L43" s="171">
        <f t="shared" si="24"/>
        <v>0</v>
      </c>
      <c r="M43" s="171">
        <f t="shared" si="24"/>
        <v>0</v>
      </c>
      <c r="N43" s="171">
        <f t="shared" si="24"/>
        <v>0</v>
      </c>
      <c r="O43" s="171">
        <f t="shared" si="24"/>
        <v>0</v>
      </c>
      <c r="P43" s="171">
        <f t="shared" si="24"/>
        <v>0</v>
      </c>
      <c r="Q43" s="171">
        <f t="shared" si="24"/>
        <v>0</v>
      </c>
      <c r="R43" s="171">
        <f t="shared" si="24"/>
        <v>0</v>
      </c>
      <c r="S43" s="171">
        <f t="shared" si="24"/>
        <v>0</v>
      </c>
      <c r="T43" s="171">
        <f t="shared" si="24"/>
        <v>0</v>
      </c>
      <c r="U43" s="171">
        <f t="shared" si="24"/>
        <v>0</v>
      </c>
      <c r="V43" s="171">
        <f t="shared" si="24"/>
        <v>0</v>
      </c>
      <c r="W43" s="171">
        <f t="shared" si="24"/>
        <v>0</v>
      </c>
      <c r="X43" s="171">
        <f t="shared" si="21"/>
        <v>0</v>
      </c>
      <c r="Y43" s="171">
        <f t="shared" si="21"/>
        <v>0</v>
      </c>
      <c r="Z43" s="171">
        <f t="shared" si="21"/>
        <v>0</v>
      </c>
      <c r="AA43" s="171">
        <f t="shared" si="21"/>
        <v>0</v>
      </c>
      <c r="AB43" s="171">
        <f t="shared" si="21"/>
        <v>0</v>
      </c>
      <c r="AC43" s="171">
        <f t="shared" si="21"/>
        <v>0</v>
      </c>
      <c r="AD43" s="171">
        <f t="shared" si="21"/>
        <v>0</v>
      </c>
      <c r="AE43" s="171">
        <f t="shared" si="21"/>
        <v>0</v>
      </c>
      <c r="AF43" s="171">
        <f t="shared" si="30"/>
        <v>0</v>
      </c>
      <c r="AG43" s="171">
        <f t="shared" si="30"/>
        <v>0</v>
      </c>
      <c r="AH43" s="171">
        <f t="shared" si="30"/>
        <v>0</v>
      </c>
      <c r="AI43" s="171">
        <f t="shared" si="30"/>
        <v>0</v>
      </c>
      <c r="AJ43" s="171">
        <f t="shared" si="30"/>
        <v>0</v>
      </c>
      <c r="AK43" s="171">
        <f t="shared" si="30"/>
        <v>0</v>
      </c>
      <c r="AL43" s="171">
        <f t="shared" si="30"/>
        <v>0</v>
      </c>
      <c r="AM43" s="171">
        <f t="shared" si="30"/>
        <v>0</v>
      </c>
      <c r="AN43" s="171">
        <f t="shared" si="30"/>
        <v>0</v>
      </c>
      <c r="AO43" s="171">
        <f t="shared" si="30"/>
        <v>0</v>
      </c>
      <c r="AP43" s="171">
        <f t="shared" si="26"/>
        <v>0</v>
      </c>
      <c r="AQ43" s="171">
        <f t="shared" si="26"/>
        <v>0</v>
      </c>
      <c r="AR43" s="171">
        <f t="shared" si="26"/>
        <v>0</v>
      </c>
      <c r="AS43" s="171">
        <f t="shared" si="26"/>
        <v>0</v>
      </c>
      <c r="AT43" s="171">
        <f t="shared" si="26"/>
        <v>0</v>
      </c>
      <c r="AU43" s="171">
        <f t="shared" si="26"/>
        <v>0</v>
      </c>
      <c r="AV43" s="171">
        <f t="shared" si="26"/>
        <v>0</v>
      </c>
      <c r="AW43" s="171">
        <f t="shared" si="26"/>
        <v>0</v>
      </c>
      <c r="AX43" s="171">
        <f t="shared" si="26"/>
        <v>0</v>
      </c>
      <c r="AY43" s="171">
        <f t="shared" si="26"/>
        <v>0</v>
      </c>
      <c r="AZ43" s="171">
        <f t="shared" si="26"/>
        <v>0</v>
      </c>
      <c r="BA43" s="171">
        <f t="shared" si="26"/>
        <v>0</v>
      </c>
      <c r="BB43" s="171">
        <f t="shared" si="26"/>
        <v>0</v>
      </c>
      <c r="BC43" s="171">
        <f t="shared" si="26"/>
        <v>0</v>
      </c>
      <c r="BD43" s="171">
        <f t="shared" si="26"/>
        <v>0</v>
      </c>
      <c r="BE43" s="171">
        <f t="shared" si="26"/>
        <v>0</v>
      </c>
      <c r="BF43" s="171">
        <f t="shared" si="22"/>
        <v>0</v>
      </c>
      <c r="BG43" s="171">
        <f t="shared" si="22"/>
        <v>0</v>
      </c>
      <c r="BH43" s="171">
        <f t="shared" si="22"/>
        <v>0</v>
      </c>
      <c r="BI43" s="171">
        <f t="shared" si="22"/>
        <v>0</v>
      </c>
      <c r="BJ43" s="171">
        <f t="shared" si="22"/>
        <v>0</v>
      </c>
      <c r="BK43" s="171">
        <f t="shared" si="22"/>
        <v>0</v>
      </c>
      <c r="BL43" s="171">
        <f t="shared" si="22"/>
        <v>0</v>
      </c>
      <c r="BM43" s="171">
        <f t="shared" si="22"/>
        <v>0</v>
      </c>
      <c r="BN43" s="171">
        <f t="shared" si="31"/>
        <v>0</v>
      </c>
      <c r="BO43" s="171">
        <f t="shared" si="31"/>
        <v>0</v>
      </c>
      <c r="BP43" s="171">
        <f t="shared" si="31"/>
        <v>0</v>
      </c>
      <c r="BQ43" s="171">
        <f t="shared" si="31"/>
        <v>0</v>
      </c>
      <c r="BR43" s="171">
        <f t="shared" si="31"/>
        <v>0</v>
      </c>
      <c r="BS43" s="171">
        <f t="shared" si="31"/>
        <v>0</v>
      </c>
      <c r="BT43" s="171">
        <f t="shared" si="31"/>
        <v>0</v>
      </c>
      <c r="BU43" s="171">
        <f t="shared" si="31"/>
        <v>0</v>
      </c>
      <c r="BV43" s="171">
        <f t="shared" si="31"/>
        <v>0</v>
      </c>
      <c r="BW43" s="171">
        <f t="shared" si="31"/>
        <v>0</v>
      </c>
      <c r="BX43" s="171">
        <f t="shared" si="28"/>
        <v>0</v>
      </c>
      <c r="BY43" s="171">
        <f t="shared" si="28"/>
        <v>0</v>
      </c>
      <c r="BZ43" s="171">
        <f t="shared" si="28"/>
        <v>0</v>
      </c>
      <c r="CA43" s="171">
        <f t="shared" si="28"/>
        <v>0</v>
      </c>
      <c r="CB43" s="171">
        <f t="shared" si="28"/>
        <v>0</v>
      </c>
      <c r="CC43" s="171">
        <f t="shared" si="28"/>
        <v>0</v>
      </c>
      <c r="CD43" s="171">
        <f t="shared" si="28"/>
        <v>0</v>
      </c>
      <c r="CE43" s="171">
        <f t="shared" si="28"/>
        <v>0</v>
      </c>
      <c r="CF43" s="171">
        <f t="shared" si="28"/>
        <v>0</v>
      </c>
      <c r="CG43" s="171">
        <f t="shared" si="28"/>
        <v>0</v>
      </c>
      <c r="CH43" s="171">
        <f t="shared" si="28"/>
        <v>0</v>
      </c>
      <c r="CI43" s="171">
        <f t="shared" si="28"/>
        <v>0</v>
      </c>
      <c r="CJ43" s="171">
        <f t="shared" si="28"/>
        <v>0</v>
      </c>
      <c r="CK43" s="171">
        <f t="shared" si="28"/>
        <v>0</v>
      </c>
      <c r="CL43" s="171">
        <f t="shared" si="28"/>
        <v>0</v>
      </c>
      <c r="CM43" s="171">
        <f t="shared" si="28"/>
        <v>0</v>
      </c>
      <c r="CN43" s="171">
        <f t="shared" si="23"/>
        <v>0</v>
      </c>
      <c r="CO43" s="171">
        <f t="shared" si="23"/>
        <v>0</v>
      </c>
      <c r="CP43" s="171">
        <f t="shared" si="23"/>
        <v>0</v>
      </c>
      <c r="CQ43" s="171">
        <f t="shared" si="23"/>
        <v>0</v>
      </c>
      <c r="CR43" s="171">
        <f t="shared" si="23"/>
        <v>0</v>
      </c>
      <c r="CS43" s="171">
        <f t="shared" si="23"/>
        <v>0</v>
      </c>
      <c r="CT43" s="171">
        <f t="shared" si="23"/>
        <v>0</v>
      </c>
      <c r="CU43" s="171">
        <f t="shared" si="23"/>
        <v>0</v>
      </c>
      <c r="CV43" s="171">
        <f t="shared" si="32"/>
        <v>0</v>
      </c>
      <c r="CW43" s="171">
        <f t="shared" si="32"/>
        <v>0</v>
      </c>
      <c r="CX43" s="171">
        <f t="shared" si="32"/>
        <v>0</v>
      </c>
      <c r="CY43" s="171">
        <f t="shared" si="32"/>
        <v>0</v>
      </c>
      <c r="CZ43" s="171">
        <f t="shared" si="32"/>
        <v>0</v>
      </c>
      <c r="DA43" s="171">
        <f t="shared" si="32"/>
        <v>0</v>
      </c>
      <c r="DB43" s="171">
        <f t="shared" si="32"/>
        <v>0</v>
      </c>
      <c r="DC43" s="171">
        <f t="shared" si="32"/>
        <v>0</v>
      </c>
      <c r="DD43" s="171">
        <f t="shared" si="32"/>
        <v>0</v>
      </c>
      <c r="DE43" s="171">
        <f t="shared" si="32"/>
        <v>0</v>
      </c>
      <c r="DF43">
        <f t="shared" si="33"/>
        <v>0</v>
      </c>
      <c r="DG43">
        <f t="shared" si="34"/>
        <v>0</v>
      </c>
      <c r="DH43">
        <f t="shared" si="35"/>
        <v>0</v>
      </c>
      <c r="DI43" s="277"/>
    </row>
    <row r="44" spans="1:113" ht="12" customHeight="1">
      <c r="A44" s="273"/>
      <c r="B44" s="172"/>
      <c r="C44" s="177"/>
      <c r="D44" s="526"/>
      <c r="E44" s="177"/>
      <c r="F44" s="170">
        <f t="shared" si="7"/>
        <v>0</v>
      </c>
      <c r="G44" s="170" t="str">
        <f t="shared" ref="G44:G64" si="36">IF(DH44&gt;1,$G$9,"")</f>
        <v/>
      </c>
      <c r="H44" s="171">
        <f t="shared" si="24"/>
        <v>0</v>
      </c>
      <c r="I44" s="171">
        <f t="shared" si="24"/>
        <v>0</v>
      </c>
      <c r="J44" s="171">
        <f t="shared" si="24"/>
        <v>0</v>
      </c>
      <c r="K44" s="171">
        <f t="shared" si="24"/>
        <v>0</v>
      </c>
      <c r="L44" s="171">
        <f t="shared" si="24"/>
        <v>0</v>
      </c>
      <c r="M44" s="171">
        <f t="shared" si="24"/>
        <v>0</v>
      </c>
      <c r="N44" s="171">
        <f t="shared" si="24"/>
        <v>0</v>
      </c>
      <c r="O44" s="171">
        <f t="shared" si="24"/>
        <v>0</v>
      </c>
      <c r="P44" s="171">
        <f t="shared" si="24"/>
        <v>0</v>
      </c>
      <c r="Q44" s="171">
        <f t="shared" si="24"/>
        <v>0</v>
      </c>
      <c r="R44" s="171">
        <f t="shared" si="24"/>
        <v>0</v>
      </c>
      <c r="S44" s="171">
        <f t="shared" si="24"/>
        <v>0</v>
      </c>
      <c r="T44" s="171">
        <f t="shared" si="24"/>
        <v>0</v>
      </c>
      <c r="U44" s="171">
        <f t="shared" si="24"/>
        <v>0</v>
      </c>
      <c r="V44" s="171">
        <f t="shared" si="24"/>
        <v>0</v>
      </c>
      <c r="W44" s="171">
        <f t="shared" si="24"/>
        <v>0</v>
      </c>
      <c r="X44" s="171">
        <f t="shared" si="21"/>
        <v>0</v>
      </c>
      <c r="Y44" s="171">
        <f t="shared" si="21"/>
        <v>0</v>
      </c>
      <c r="Z44" s="171">
        <f t="shared" si="21"/>
        <v>0</v>
      </c>
      <c r="AA44" s="171">
        <f t="shared" si="21"/>
        <v>0</v>
      </c>
      <c r="AB44" s="171">
        <f t="shared" si="21"/>
        <v>0</v>
      </c>
      <c r="AC44" s="171">
        <f t="shared" si="21"/>
        <v>0</v>
      </c>
      <c r="AD44" s="171">
        <f t="shared" si="21"/>
        <v>0</v>
      </c>
      <c r="AE44" s="171">
        <f t="shared" si="21"/>
        <v>0</v>
      </c>
      <c r="AF44" s="171">
        <f t="shared" si="30"/>
        <v>0</v>
      </c>
      <c r="AG44" s="171">
        <f t="shared" si="30"/>
        <v>0</v>
      </c>
      <c r="AH44" s="171">
        <f t="shared" si="30"/>
        <v>0</v>
      </c>
      <c r="AI44" s="171">
        <f t="shared" si="30"/>
        <v>0</v>
      </c>
      <c r="AJ44" s="171">
        <f t="shared" si="30"/>
        <v>0</v>
      </c>
      <c r="AK44" s="171">
        <f t="shared" si="30"/>
        <v>0</v>
      </c>
      <c r="AL44" s="171">
        <f t="shared" si="30"/>
        <v>0</v>
      </c>
      <c r="AM44" s="171">
        <f t="shared" si="30"/>
        <v>0</v>
      </c>
      <c r="AN44" s="171">
        <f t="shared" si="30"/>
        <v>0</v>
      </c>
      <c r="AO44" s="171">
        <f t="shared" si="30"/>
        <v>0</v>
      </c>
      <c r="AP44" s="171">
        <f t="shared" si="26"/>
        <v>0</v>
      </c>
      <c r="AQ44" s="171">
        <f t="shared" si="26"/>
        <v>0</v>
      </c>
      <c r="AR44" s="171">
        <f t="shared" si="26"/>
        <v>0</v>
      </c>
      <c r="AS44" s="171">
        <f t="shared" si="26"/>
        <v>0</v>
      </c>
      <c r="AT44" s="171">
        <f t="shared" si="26"/>
        <v>0</v>
      </c>
      <c r="AU44" s="171">
        <f t="shared" si="26"/>
        <v>0</v>
      </c>
      <c r="AV44" s="171">
        <f t="shared" si="26"/>
        <v>0</v>
      </c>
      <c r="AW44" s="171">
        <f t="shared" si="26"/>
        <v>0</v>
      </c>
      <c r="AX44" s="171">
        <f t="shared" si="26"/>
        <v>0</v>
      </c>
      <c r="AY44" s="171">
        <f t="shared" si="26"/>
        <v>0</v>
      </c>
      <c r="AZ44" s="171">
        <f t="shared" si="26"/>
        <v>0</v>
      </c>
      <c r="BA44" s="171">
        <f t="shared" si="26"/>
        <v>0</v>
      </c>
      <c r="BB44" s="171">
        <f t="shared" si="26"/>
        <v>0</v>
      </c>
      <c r="BC44" s="171">
        <f t="shared" si="26"/>
        <v>0</v>
      </c>
      <c r="BD44" s="171">
        <f t="shared" si="26"/>
        <v>0</v>
      </c>
      <c r="BE44" s="171">
        <f t="shared" si="26"/>
        <v>0</v>
      </c>
      <c r="BF44" s="171">
        <f t="shared" si="22"/>
        <v>0</v>
      </c>
      <c r="BG44" s="171">
        <f t="shared" si="22"/>
        <v>0</v>
      </c>
      <c r="BH44" s="171">
        <f t="shared" si="22"/>
        <v>0</v>
      </c>
      <c r="BI44" s="171">
        <f t="shared" si="22"/>
        <v>0</v>
      </c>
      <c r="BJ44" s="171">
        <f t="shared" si="22"/>
        <v>0</v>
      </c>
      <c r="BK44" s="171">
        <f t="shared" si="22"/>
        <v>0</v>
      </c>
      <c r="BL44" s="171">
        <f t="shared" si="22"/>
        <v>0</v>
      </c>
      <c r="BM44" s="171">
        <f t="shared" si="22"/>
        <v>0</v>
      </c>
      <c r="BN44" s="171">
        <f t="shared" si="31"/>
        <v>0</v>
      </c>
      <c r="BO44" s="171">
        <f t="shared" si="31"/>
        <v>0</v>
      </c>
      <c r="BP44" s="171">
        <f t="shared" si="31"/>
        <v>0</v>
      </c>
      <c r="BQ44" s="171">
        <f t="shared" si="31"/>
        <v>0</v>
      </c>
      <c r="BR44" s="171">
        <f t="shared" si="31"/>
        <v>0</v>
      </c>
      <c r="BS44" s="171">
        <f t="shared" si="31"/>
        <v>0</v>
      </c>
      <c r="BT44" s="171">
        <f t="shared" si="31"/>
        <v>0</v>
      </c>
      <c r="BU44" s="171">
        <f t="shared" si="31"/>
        <v>0</v>
      </c>
      <c r="BV44" s="171">
        <f t="shared" si="31"/>
        <v>0</v>
      </c>
      <c r="BW44" s="171">
        <f t="shared" si="31"/>
        <v>0</v>
      </c>
      <c r="BX44" s="171">
        <f t="shared" si="28"/>
        <v>0</v>
      </c>
      <c r="BY44" s="171">
        <f t="shared" si="28"/>
        <v>0</v>
      </c>
      <c r="BZ44" s="171">
        <f t="shared" si="28"/>
        <v>0</v>
      </c>
      <c r="CA44" s="171">
        <f t="shared" si="28"/>
        <v>0</v>
      </c>
      <c r="CB44" s="171">
        <f t="shared" si="28"/>
        <v>0</v>
      </c>
      <c r="CC44" s="171">
        <f t="shared" si="28"/>
        <v>0</v>
      </c>
      <c r="CD44" s="171">
        <f t="shared" si="28"/>
        <v>0</v>
      </c>
      <c r="CE44" s="171">
        <f t="shared" si="28"/>
        <v>0</v>
      </c>
      <c r="CF44" s="171">
        <f t="shared" si="28"/>
        <v>0</v>
      </c>
      <c r="CG44" s="171">
        <f t="shared" si="28"/>
        <v>0</v>
      </c>
      <c r="CH44" s="171">
        <f t="shared" si="28"/>
        <v>0</v>
      </c>
      <c r="CI44" s="171">
        <f t="shared" si="28"/>
        <v>0</v>
      </c>
      <c r="CJ44" s="171">
        <f t="shared" si="28"/>
        <v>0</v>
      </c>
      <c r="CK44" s="171">
        <f t="shared" si="28"/>
        <v>0</v>
      </c>
      <c r="CL44" s="171">
        <f t="shared" si="28"/>
        <v>0</v>
      </c>
      <c r="CM44" s="171">
        <f t="shared" si="28"/>
        <v>0</v>
      </c>
      <c r="CN44" s="171">
        <f t="shared" si="23"/>
        <v>0</v>
      </c>
      <c r="CO44" s="171">
        <f t="shared" si="23"/>
        <v>0</v>
      </c>
      <c r="CP44" s="171">
        <f t="shared" si="23"/>
        <v>0</v>
      </c>
      <c r="CQ44" s="171">
        <f t="shared" si="23"/>
        <v>0</v>
      </c>
      <c r="CR44" s="171">
        <f t="shared" si="23"/>
        <v>0</v>
      </c>
      <c r="CS44" s="171">
        <f t="shared" si="23"/>
        <v>0</v>
      </c>
      <c r="CT44" s="171">
        <f t="shared" si="23"/>
        <v>0</v>
      </c>
      <c r="CU44" s="171">
        <f t="shared" si="23"/>
        <v>0</v>
      </c>
      <c r="CV44" s="171">
        <f t="shared" si="32"/>
        <v>0</v>
      </c>
      <c r="CW44" s="171">
        <f t="shared" si="32"/>
        <v>0</v>
      </c>
      <c r="CX44" s="171">
        <f t="shared" si="32"/>
        <v>0</v>
      </c>
      <c r="CY44" s="171">
        <f t="shared" si="32"/>
        <v>0</v>
      </c>
      <c r="CZ44" s="171">
        <f t="shared" si="32"/>
        <v>0</v>
      </c>
      <c r="DA44" s="171">
        <f t="shared" si="32"/>
        <v>0</v>
      </c>
      <c r="DB44" s="171">
        <f t="shared" si="32"/>
        <v>0</v>
      </c>
      <c r="DC44" s="171">
        <f t="shared" si="32"/>
        <v>0</v>
      </c>
      <c r="DD44" s="171">
        <f t="shared" si="32"/>
        <v>0</v>
      </c>
      <c r="DE44" s="171">
        <f t="shared" si="32"/>
        <v>0</v>
      </c>
      <c r="DF44">
        <f t="shared" si="33"/>
        <v>0</v>
      </c>
      <c r="DG44">
        <f t="shared" si="34"/>
        <v>0</v>
      </c>
      <c r="DH44">
        <f t="shared" si="35"/>
        <v>0</v>
      </c>
      <c r="DI44" s="277"/>
    </row>
    <row r="45" spans="1:113" ht="12" customHeight="1">
      <c r="A45" s="273"/>
      <c r="B45" s="172"/>
      <c r="C45" s="177"/>
      <c r="D45" s="526"/>
      <c r="E45" s="177"/>
      <c r="F45" s="170">
        <f t="shared" si="7"/>
        <v>0</v>
      </c>
      <c r="G45" s="170" t="str">
        <f t="shared" si="36"/>
        <v/>
      </c>
      <c r="H45" s="171">
        <f t="shared" si="24"/>
        <v>0</v>
      </c>
      <c r="I45" s="171">
        <f t="shared" si="24"/>
        <v>0</v>
      </c>
      <c r="J45" s="171">
        <f t="shared" si="24"/>
        <v>0</v>
      </c>
      <c r="K45" s="171">
        <f t="shared" si="24"/>
        <v>0</v>
      </c>
      <c r="L45" s="171">
        <f t="shared" si="24"/>
        <v>0</v>
      </c>
      <c r="M45" s="171">
        <f t="shared" si="24"/>
        <v>0</v>
      </c>
      <c r="N45" s="171">
        <f t="shared" si="24"/>
        <v>0</v>
      </c>
      <c r="O45" s="171">
        <f t="shared" si="24"/>
        <v>0</v>
      </c>
      <c r="P45" s="171">
        <f t="shared" si="24"/>
        <v>0</v>
      </c>
      <c r="Q45" s="171">
        <f t="shared" si="24"/>
        <v>0</v>
      </c>
      <c r="R45" s="171">
        <f t="shared" si="24"/>
        <v>0</v>
      </c>
      <c r="S45" s="171">
        <f t="shared" si="24"/>
        <v>0</v>
      </c>
      <c r="T45" s="171">
        <f t="shared" si="24"/>
        <v>0</v>
      </c>
      <c r="U45" s="171">
        <f t="shared" si="24"/>
        <v>0</v>
      </c>
      <c r="V45" s="171">
        <f t="shared" si="24"/>
        <v>0</v>
      </c>
      <c r="W45" s="171">
        <f t="shared" si="24"/>
        <v>0</v>
      </c>
      <c r="X45" s="171">
        <f t="shared" si="21"/>
        <v>0</v>
      </c>
      <c r="Y45" s="171">
        <f t="shared" si="21"/>
        <v>0</v>
      </c>
      <c r="Z45" s="171">
        <f t="shared" si="21"/>
        <v>0</v>
      </c>
      <c r="AA45" s="171">
        <f t="shared" si="21"/>
        <v>0</v>
      </c>
      <c r="AB45" s="171">
        <f t="shared" si="21"/>
        <v>0</v>
      </c>
      <c r="AC45" s="171">
        <f t="shared" si="21"/>
        <v>0</v>
      </c>
      <c r="AD45" s="171">
        <f t="shared" si="21"/>
        <v>0</v>
      </c>
      <c r="AE45" s="171">
        <f t="shared" si="21"/>
        <v>0</v>
      </c>
      <c r="AF45" s="171">
        <f t="shared" si="30"/>
        <v>0</v>
      </c>
      <c r="AG45" s="171">
        <f t="shared" si="30"/>
        <v>0</v>
      </c>
      <c r="AH45" s="171">
        <f t="shared" si="30"/>
        <v>0</v>
      </c>
      <c r="AI45" s="171">
        <f t="shared" si="30"/>
        <v>0</v>
      </c>
      <c r="AJ45" s="171">
        <f t="shared" si="30"/>
        <v>0</v>
      </c>
      <c r="AK45" s="171">
        <f t="shared" si="30"/>
        <v>0</v>
      </c>
      <c r="AL45" s="171">
        <f t="shared" si="30"/>
        <v>0</v>
      </c>
      <c r="AM45" s="171">
        <f t="shared" si="30"/>
        <v>0</v>
      </c>
      <c r="AN45" s="171">
        <f t="shared" si="30"/>
        <v>0</v>
      </c>
      <c r="AO45" s="171">
        <f t="shared" si="30"/>
        <v>0</v>
      </c>
      <c r="AP45" s="171">
        <f t="shared" si="26"/>
        <v>0</v>
      </c>
      <c r="AQ45" s="171">
        <f t="shared" si="26"/>
        <v>0</v>
      </c>
      <c r="AR45" s="171">
        <f t="shared" si="26"/>
        <v>0</v>
      </c>
      <c r="AS45" s="171">
        <f t="shared" si="26"/>
        <v>0</v>
      </c>
      <c r="AT45" s="171">
        <f t="shared" si="26"/>
        <v>0</v>
      </c>
      <c r="AU45" s="171">
        <f t="shared" si="26"/>
        <v>0</v>
      </c>
      <c r="AV45" s="171">
        <f t="shared" si="26"/>
        <v>0</v>
      </c>
      <c r="AW45" s="171">
        <f t="shared" si="26"/>
        <v>0</v>
      </c>
      <c r="AX45" s="171">
        <f t="shared" si="26"/>
        <v>0</v>
      </c>
      <c r="AY45" s="171">
        <f t="shared" si="26"/>
        <v>0</v>
      </c>
      <c r="AZ45" s="171">
        <f t="shared" si="26"/>
        <v>0</v>
      </c>
      <c r="BA45" s="171">
        <f t="shared" si="26"/>
        <v>0</v>
      </c>
      <c r="BB45" s="171">
        <f t="shared" si="26"/>
        <v>0</v>
      </c>
      <c r="BC45" s="171">
        <f t="shared" si="26"/>
        <v>0</v>
      </c>
      <c r="BD45" s="171">
        <f t="shared" si="26"/>
        <v>0</v>
      </c>
      <c r="BE45" s="171">
        <f t="shared" si="26"/>
        <v>0</v>
      </c>
      <c r="BF45" s="171">
        <f t="shared" si="22"/>
        <v>0</v>
      </c>
      <c r="BG45" s="171">
        <f t="shared" si="22"/>
        <v>0</v>
      </c>
      <c r="BH45" s="171">
        <f t="shared" si="22"/>
        <v>0</v>
      </c>
      <c r="BI45" s="171">
        <f t="shared" si="22"/>
        <v>0</v>
      </c>
      <c r="BJ45" s="171">
        <f t="shared" si="22"/>
        <v>0</v>
      </c>
      <c r="BK45" s="171">
        <f t="shared" si="22"/>
        <v>0</v>
      </c>
      <c r="BL45" s="171">
        <f t="shared" si="22"/>
        <v>0</v>
      </c>
      <c r="BM45" s="171">
        <f t="shared" si="22"/>
        <v>0</v>
      </c>
      <c r="BN45" s="171">
        <f t="shared" si="31"/>
        <v>0</v>
      </c>
      <c r="BO45" s="171">
        <f t="shared" si="31"/>
        <v>0</v>
      </c>
      <c r="BP45" s="171">
        <f t="shared" si="31"/>
        <v>0</v>
      </c>
      <c r="BQ45" s="171">
        <f t="shared" si="31"/>
        <v>0</v>
      </c>
      <c r="BR45" s="171">
        <f t="shared" si="31"/>
        <v>0</v>
      </c>
      <c r="BS45" s="171">
        <f t="shared" si="31"/>
        <v>0</v>
      </c>
      <c r="BT45" s="171">
        <f t="shared" si="31"/>
        <v>0</v>
      </c>
      <c r="BU45" s="171">
        <f t="shared" si="31"/>
        <v>0</v>
      </c>
      <c r="BV45" s="171">
        <f t="shared" si="31"/>
        <v>0</v>
      </c>
      <c r="BW45" s="171">
        <f t="shared" si="31"/>
        <v>0</v>
      </c>
      <c r="BX45" s="171">
        <f t="shared" si="28"/>
        <v>0</v>
      </c>
      <c r="BY45" s="171">
        <f t="shared" si="28"/>
        <v>0</v>
      </c>
      <c r="BZ45" s="171">
        <f t="shared" si="28"/>
        <v>0</v>
      </c>
      <c r="CA45" s="171">
        <f t="shared" si="28"/>
        <v>0</v>
      </c>
      <c r="CB45" s="171">
        <f t="shared" si="28"/>
        <v>0</v>
      </c>
      <c r="CC45" s="171">
        <f t="shared" si="28"/>
        <v>0</v>
      </c>
      <c r="CD45" s="171">
        <f t="shared" si="28"/>
        <v>0</v>
      </c>
      <c r="CE45" s="171">
        <f t="shared" si="28"/>
        <v>0</v>
      </c>
      <c r="CF45" s="171">
        <f t="shared" si="28"/>
        <v>0</v>
      </c>
      <c r="CG45" s="171">
        <f t="shared" si="28"/>
        <v>0</v>
      </c>
      <c r="CH45" s="171">
        <f t="shared" si="28"/>
        <v>0</v>
      </c>
      <c r="CI45" s="171">
        <f t="shared" si="28"/>
        <v>0</v>
      </c>
      <c r="CJ45" s="171">
        <f t="shared" si="28"/>
        <v>0</v>
      </c>
      <c r="CK45" s="171">
        <f t="shared" si="28"/>
        <v>0</v>
      </c>
      <c r="CL45" s="171">
        <f t="shared" si="28"/>
        <v>0</v>
      </c>
      <c r="CM45" s="171">
        <f t="shared" si="28"/>
        <v>0</v>
      </c>
      <c r="CN45" s="171">
        <f t="shared" si="23"/>
        <v>0</v>
      </c>
      <c r="CO45" s="171">
        <f t="shared" si="23"/>
        <v>0</v>
      </c>
      <c r="CP45" s="171">
        <f t="shared" si="23"/>
        <v>0</v>
      </c>
      <c r="CQ45" s="171">
        <f t="shared" si="23"/>
        <v>0</v>
      </c>
      <c r="CR45" s="171">
        <f t="shared" si="23"/>
        <v>0</v>
      </c>
      <c r="CS45" s="171">
        <f t="shared" si="23"/>
        <v>0</v>
      </c>
      <c r="CT45" s="171">
        <f t="shared" si="23"/>
        <v>0</v>
      </c>
      <c r="CU45" s="171">
        <f t="shared" si="23"/>
        <v>0</v>
      </c>
      <c r="CV45" s="171">
        <f t="shared" si="32"/>
        <v>0</v>
      </c>
      <c r="CW45" s="171">
        <f t="shared" si="32"/>
        <v>0</v>
      </c>
      <c r="CX45" s="171">
        <f t="shared" si="32"/>
        <v>0</v>
      </c>
      <c r="CY45" s="171">
        <f t="shared" si="32"/>
        <v>0</v>
      </c>
      <c r="CZ45" s="171">
        <f t="shared" si="32"/>
        <v>0</v>
      </c>
      <c r="DA45" s="171">
        <f t="shared" si="32"/>
        <v>0</v>
      </c>
      <c r="DB45" s="171">
        <f t="shared" si="32"/>
        <v>0</v>
      </c>
      <c r="DC45" s="171">
        <f t="shared" si="32"/>
        <v>0</v>
      </c>
      <c r="DD45" s="171">
        <f t="shared" si="32"/>
        <v>0</v>
      </c>
      <c r="DE45" s="171">
        <f t="shared" si="32"/>
        <v>0</v>
      </c>
      <c r="DF45">
        <f t="shared" si="33"/>
        <v>0</v>
      </c>
      <c r="DG45">
        <f t="shared" si="34"/>
        <v>0</v>
      </c>
      <c r="DH45">
        <f t="shared" si="35"/>
        <v>0</v>
      </c>
      <c r="DI45" s="277"/>
    </row>
    <row r="46" spans="1:113" ht="12" customHeight="1">
      <c r="A46" s="273"/>
      <c r="B46" s="172"/>
      <c r="C46" s="177"/>
      <c r="D46" s="526"/>
      <c r="E46" s="177"/>
      <c r="F46" s="170">
        <f t="shared" si="7"/>
        <v>0</v>
      </c>
      <c r="G46" s="170" t="str">
        <f t="shared" si="36"/>
        <v/>
      </c>
      <c r="H46" s="171">
        <f t="shared" si="24"/>
        <v>0</v>
      </c>
      <c r="I46" s="171">
        <f t="shared" si="24"/>
        <v>0</v>
      </c>
      <c r="J46" s="171">
        <f t="shared" si="24"/>
        <v>0</v>
      </c>
      <c r="K46" s="171">
        <f t="shared" si="24"/>
        <v>0</v>
      </c>
      <c r="L46" s="171">
        <f t="shared" si="24"/>
        <v>0</v>
      </c>
      <c r="M46" s="171">
        <f t="shared" si="24"/>
        <v>0</v>
      </c>
      <c r="N46" s="171">
        <f t="shared" si="24"/>
        <v>0</v>
      </c>
      <c r="O46" s="171">
        <f t="shared" si="24"/>
        <v>0</v>
      </c>
      <c r="P46" s="171">
        <f t="shared" si="24"/>
        <v>0</v>
      </c>
      <c r="Q46" s="171">
        <f t="shared" si="24"/>
        <v>0</v>
      </c>
      <c r="R46" s="171">
        <f t="shared" si="24"/>
        <v>0</v>
      </c>
      <c r="S46" s="171">
        <f t="shared" si="24"/>
        <v>0</v>
      </c>
      <c r="T46" s="171">
        <f t="shared" si="24"/>
        <v>0</v>
      </c>
      <c r="U46" s="171">
        <f t="shared" si="24"/>
        <v>0</v>
      </c>
      <c r="V46" s="171">
        <f t="shared" si="24"/>
        <v>0</v>
      </c>
      <c r="W46" s="171">
        <f t="shared" si="24"/>
        <v>0</v>
      </c>
      <c r="X46" s="171">
        <f t="shared" si="21"/>
        <v>0</v>
      </c>
      <c r="Y46" s="171">
        <f t="shared" si="21"/>
        <v>0</v>
      </c>
      <c r="Z46" s="171">
        <f t="shared" si="21"/>
        <v>0</v>
      </c>
      <c r="AA46" s="171">
        <f t="shared" si="21"/>
        <v>0</v>
      </c>
      <c r="AB46" s="171">
        <f t="shared" si="21"/>
        <v>0</v>
      </c>
      <c r="AC46" s="171">
        <f t="shared" si="21"/>
        <v>0</v>
      </c>
      <c r="AD46" s="171">
        <f t="shared" si="21"/>
        <v>0</v>
      </c>
      <c r="AE46" s="171">
        <f t="shared" si="21"/>
        <v>0</v>
      </c>
      <c r="AF46" s="171">
        <f t="shared" si="30"/>
        <v>0</v>
      </c>
      <c r="AG46" s="171">
        <f t="shared" si="30"/>
        <v>0</v>
      </c>
      <c r="AH46" s="171">
        <f t="shared" si="30"/>
        <v>0</v>
      </c>
      <c r="AI46" s="171">
        <f t="shared" si="30"/>
        <v>0</v>
      </c>
      <c r="AJ46" s="171">
        <f t="shared" si="30"/>
        <v>0</v>
      </c>
      <c r="AK46" s="171">
        <f t="shared" si="30"/>
        <v>0</v>
      </c>
      <c r="AL46" s="171">
        <f t="shared" si="30"/>
        <v>0</v>
      </c>
      <c r="AM46" s="171">
        <f t="shared" si="30"/>
        <v>0</v>
      </c>
      <c r="AN46" s="171">
        <f t="shared" si="30"/>
        <v>0</v>
      </c>
      <c r="AO46" s="171">
        <f t="shared" si="30"/>
        <v>0</v>
      </c>
      <c r="AP46" s="171">
        <f t="shared" si="26"/>
        <v>0</v>
      </c>
      <c r="AQ46" s="171">
        <f t="shared" si="26"/>
        <v>0</v>
      </c>
      <c r="AR46" s="171">
        <f t="shared" si="26"/>
        <v>0</v>
      </c>
      <c r="AS46" s="171">
        <f t="shared" si="26"/>
        <v>0</v>
      </c>
      <c r="AT46" s="171">
        <f t="shared" si="26"/>
        <v>0</v>
      </c>
      <c r="AU46" s="171">
        <f t="shared" si="26"/>
        <v>0</v>
      </c>
      <c r="AV46" s="171">
        <f t="shared" si="26"/>
        <v>0</v>
      </c>
      <c r="AW46" s="171">
        <f t="shared" si="26"/>
        <v>0</v>
      </c>
      <c r="AX46" s="171">
        <f t="shared" si="26"/>
        <v>0</v>
      </c>
      <c r="AY46" s="171">
        <f t="shared" si="26"/>
        <v>0</v>
      </c>
      <c r="AZ46" s="171">
        <f t="shared" si="26"/>
        <v>0</v>
      </c>
      <c r="BA46" s="171">
        <f t="shared" si="26"/>
        <v>0</v>
      </c>
      <c r="BB46" s="171">
        <f t="shared" si="26"/>
        <v>0</v>
      </c>
      <c r="BC46" s="171">
        <f t="shared" si="26"/>
        <v>0</v>
      </c>
      <c r="BD46" s="171">
        <f t="shared" si="26"/>
        <v>0</v>
      </c>
      <c r="BE46" s="171">
        <f t="shared" si="26"/>
        <v>0</v>
      </c>
      <c r="BF46" s="171">
        <f t="shared" si="22"/>
        <v>0</v>
      </c>
      <c r="BG46" s="171">
        <f t="shared" si="22"/>
        <v>0</v>
      </c>
      <c r="BH46" s="171">
        <f t="shared" si="22"/>
        <v>0</v>
      </c>
      <c r="BI46" s="171">
        <f t="shared" si="22"/>
        <v>0</v>
      </c>
      <c r="BJ46" s="171">
        <f t="shared" si="22"/>
        <v>0</v>
      </c>
      <c r="BK46" s="171">
        <f t="shared" si="22"/>
        <v>0</v>
      </c>
      <c r="BL46" s="171">
        <f t="shared" si="22"/>
        <v>0</v>
      </c>
      <c r="BM46" s="171">
        <f t="shared" si="22"/>
        <v>0</v>
      </c>
      <c r="BN46" s="171">
        <f t="shared" si="31"/>
        <v>0</v>
      </c>
      <c r="BO46" s="171">
        <f t="shared" si="31"/>
        <v>0</v>
      </c>
      <c r="BP46" s="171">
        <f t="shared" si="31"/>
        <v>0</v>
      </c>
      <c r="BQ46" s="171">
        <f t="shared" si="31"/>
        <v>0</v>
      </c>
      <c r="BR46" s="171">
        <f t="shared" si="31"/>
        <v>0</v>
      </c>
      <c r="BS46" s="171">
        <f t="shared" si="31"/>
        <v>0</v>
      </c>
      <c r="BT46" s="171">
        <f t="shared" si="31"/>
        <v>0</v>
      </c>
      <c r="BU46" s="171">
        <f t="shared" si="31"/>
        <v>0</v>
      </c>
      <c r="BV46" s="171">
        <f t="shared" si="31"/>
        <v>0</v>
      </c>
      <c r="BW46" s="171">
        <f t="shared" si="31"/>
        <v>0</v>
      </c>
      <c r="BX46" s="171">
        <f t="shared" si="28"/>
        <v>0</v>
      </c>
      <c r="BY46" s="171">
        <f t="shared" si="28"/>
        <v>0</v>
      </c>
      <c r="BZ46" s="171">
        <f t="shared" si="28"/>
        <v>0</v>
      </c>
      <c r="CA46" s="171">
        <f t="shared" si="28"/>
        <v>0</v>
      </c>
      <c r="CB46" s="171">
        <f t="shared" si="28"/>
        <v>0</v>
      </c>
      <c r="CC46" s="171">
        <f t="shared" si="28"/>
        <v>0</v>
      </c>
      <c r="CD46" s="171">
        <f t="shared" si="28"/>
        <v>0</v>
      </c>
      <c r="CE46" s="171">
        <f t="shared" si="28"/>
        <v>0</v>
      </c>
      <c r="CF46" s="171">
        <f t="shared" si="28"/>
        <v>0</v>
      </c>
      <c r="CG46" s="171">
        <f t="shared" si="28"/>
        <v>0</v>
      </c>
      <c r="CH46" s="171">
        <f t="shared" si="28"/>
        <v>0</v>
      </c>
      <c r="CI46" s="171">
        <f t="shared" si="28"/>
        <v>0</v>
      </c>
      <c r="CJ46" s="171">
        <f t="shared" si="28"/>
        <v>0</v>
      </c>
      <c r="CK46" s="171">
        <f t="shared" si="28"/>
        <v>0</v>
      </c>
      <c r="CL46" s="171">
        <f t="shared" si="28"/>
        <v>0</v>
      </c>
      <c r="CM46" s="171">
        <f t="shared" si="28"/>
        <v>0</v>
      </c>
      <c r="CN46" s="171">
        <f t="shared" si="23"/>
        <v>0</v>
      </c>
      <c r="CO46" s="171">
        <f t="shared" si="23"/>
        <v>0</v>
      </c>
      <c r="CP46" s="171">
        <f t="shared" si="23"/>
        <v>0</v>
      </c>
      <c r="CQ46" s="171">
        <f t="shared" si="23"/>
        <v>0</v>
      </c>
      <c r="CR46" s="171">
        <f t="shared" si="23"/>
        <v>0</v>
      </c>
      <c r="CS46" s="171">
        <f t="shared" si="23"/>
        <v>0</v>
      </c>
      <c r="CT46" s="171">
        <f t="shared" si="23"/>
        <v>0</v>
      </c>
      <c r="CU46" s="171">
        <f t="shared" si="23"/>
        <v>0</v>
      </c>
      <c r="CV46" s="171">
        <f t="shared" si="32"/>
        <v>0</v>
      </c>
      <c r="CW46" s="171">
        <f t="shared" si="32"/>
        <v>0</v>
      </c>
      <c r="CX46" s="171">
        <f t="shared" si="32"/>
        <v>0</v>
      </c>
      <c r="CY46" s="171">
        <f t="shared" si="32"/>
        <v>0</v>
      </c>
      <c r="CZ46" s="171">
        <f t="shared" si="32"/>
        <v>0</v>
      </c>
      <c r="DA46" s="171">
        <f t="shared" si="32"/>
        <v>0</v>
      </c>
      <c r="DB46" s="171">
        <f t="shared" si="32"/>
        <v>0</v>
      </c>
      <c r="DC46" s="171">
        <f t="shared" si="32"/>
        <v>0</v>
      </c>
      <c r="DD46" s="171">
        <f t="shared" si="32"/>
        <v>0</v>
      </c>
      <c r="DE46" s="171">
        <f t="shared" si="32"/>
        <v>0</v>
      </c>
      <c r="DF46">
        <f t="shared" si="33"/>
        <v>0</v>
      </c>
      <c r="DG46">
        <f t="shared" si="34"/>
        <v>0</v>
      </c>
      <c r="DH46">
        <f t="shared" si="35"/>
        <v>0</v>
      </c>
      <c r="DI46" s="277"/>
    </row>
    <row r="47" spans="1:113" ht="12" customHeight="1">
      <c r="A47" s="273"/>
      <c r="B47" s="172"/>
      <c r="C47" s="177"/>
      <c r="D47" s="526"/>
      <c r="E47" s="177"/>
      <c r="F47" s="170">
        <f t="shared" si="7"/>
        <v>0</v>
      </c>
      <c r="G47" s="170" t="str">
        <f t="shared" si="36"/>
        <v/>
      </c>
      <c r="H47" s="171">
        <f t="shared" si="24"/>
        <v>0</v>
      </c>
      <c r="I47" s="171">
        <f t="shared" si="24"/>
        <v>0</v>
      </c>
      <c r="J47" s="171">
        <f t="shared" si="24"/>
        <v>0</v>
      </c>
      <c r="K47" s="171">
        <f t="shared" si="24"/>
        <v>0</v>
      </c>
      <c r="L47" s="171">
        <f t="shared" si="24"/>
        <v>0</v>
      </c>
      <c r="M47" s="171">
        <f t="shared" si="24"/>
        <v>0</v>
      </c>
      <c r="N47" s="171">
        <f t="shared" si="24"/>
        <v>0</v>
      </c>
      <c r="O47" s="171">
        <f t="shared" si="24"/>
        <v>0</v>
      </c>
      <c r="P47" s="171">
        <f t="shared" si="24"/>
        <v>0</v>
      </c>
      <c r="Q47" s="171">
        <f t="shared" si="24"/>
        <v>0</v>
      </c>
      <c r="R47" s="171">
        <f t="shared" si="24"/>
        <v>0</v>
      </c>
      <c r="S47" s="171">
        <f t="shared" si="24"/>
        <v>0</v>
      </c>
      <c r="T47" s="171">
        <f t="shared" si="24"/>
        <v>0</v>
      </c>
      <c r="U47" s="171">
        <f t="shared" si="24"/>
        <v>0</v>
      </c>
      <c r="V47" s="171">
        <f t="shared" si="24"/>
        <v>0</v>
      </c>
      <c r="W47" s="171">
        <f t="shared" si="24"/>
        <v>0</v>
      </c>
      <c r="X47" s="171">
        <f t="shared" si="21"/>
        <v>0</v>
      </c>
      <c r="Y47" s="171">
        <f t="shared" si="21"/>
        <v>0</v>
      </c>
      <c r="Z47" s="171">
        <f t="shared" si="21"/>
        <v>0</v>
      </c>
      <c r="AA47" s="171">
        <f t="shared" si="21"/>
        <v>0</v>
      </c>
      <c r="AB47" s="171">
        <f t="shared" si="21"/>
        <v>0</v>
      </c>
      <c r="AC47" s="171">
        <f t="shared" si="21"/>
        <v>0</v>
      </c>
      <c r="AD47" s="171">
        <f t="shared" si="21"/>
        <v>0</v>
      </c>
      <c r="AE47" s="171">
        <f t="shared" si="21"/>
        <v>0</v>
      </c>
      <c r="AF47" s="171">
        <f t="shared" si="30"/>
        <v>0</v>
      </c>
      <c r="AG47" s="171">
        <f t="shared" si="30"/>
        <v>0</v>
      </c>
      <c r="AH47" s="171">
        <f t="shared" si="30"/>
        <v>0</v>
      </c>
      <c r="AI47" s="171">
        <f t="shared" si="30"/>
        <v>0</v>
      </c>
      <c r="AJ47" s="171">
        <f t="shared" si="30"/>
        <v>0</v>
      </c>
      <c r="AK47" s="171">
        <f t="shared" si="30"/>
        <v>0</v>
      </c>
      <c r="AL47" s="171">
        <f t="shared" si="30"/>
        <v>0</v>
      </c>
      <c r="AM47" s="171">
        <f t="shared" si="30"/>
        <v>0</v>
      </c>
      <c r="AN47" s="171">
        <f t="shared" si="30"/>
        <v>0</v>
      </c>
      <c r="AO47" s="171">
        <f t="shared" si="30"/>
        <v>0</v>
      </c>
      <c r="AP47" s="171">
        <f t="shared" si="26"/>
        <v>0</v>
      </c>
      <c r="AQ47" s="171">
        <f t="shared" si="26"/>
        <v>0</v>
      </c>
      <c r="AR47" s="171">
        <f t="shared" si="26"/>
        <v>0</v>
      </c>
      <c r="AS47" s="171">
        <f t="shared" si="26"/>
        <v>0</v>
      </c>
      <c r="AT47" s="171">
        <f t="shared" si="26"/>
        <v>0</v>
      </c>
      <c r="AU47" s="171">
        <f t="shared" si="26"/>
        <v>0</v>
      </c>
      <c r="AV47" s="171">
        <f t="shared" si="26"/>
        <v>0</v>
      </c>
      <c r="AW47" s="171">
        <f t="shared" si="26"/>
        <v>0</v>
      </c>
      <c r="AX47" s="171">
        <f t="shared" si="26"/>
        <v>0</v>
      </c>
      <c r="AY47" s="171">
        <f t="shared" si="26"/>
        <v>0</v>
      </c>
      <c r="AZ47" s="171">
        <f t="shared" si="26"/>
        <v>0</v>
      </c>
      <c r="BA47" s="171">
        <f t="shared" si="26"/>
        <v>0</v>
      </c>
      <c r="BB47" s="171">
        <f t="shared" si="26"/>
        <v>0</v>
      </c>
      <c r="BC47" s="171">
        <f t="shared" si="26"/>
        <v>0</v>
      </c>
      <c r="BD47" s="171">
        <f t="shared" si="26"/>
        <v>0</v>
      </c>
      <c r="BE47" s="171">
        <f t="shared" si="26"/>
        <v>0</v>
      </c>
      <c r="BF47" s="171">
        <f t="shared" si="22"/>
        <v>0</v>
      </c>
      <c r="BG47" s="171">
        <f t="shared" si="22"/>
        <v>0</v>
      </c>
      <c r="BH47" s="171">
        <f t="shared" si="22"/>
        <v>0</v>
      </c>
      <c r="BI47" s="171">
        <f t="shared" si="22"/>
        <v>0</v>
      </c>
      <c r="BJ47" s="171">
        <f t="shared" si="22"/>
        <v>0</v>
      </c>
      <c r="BK47" s="171">
        <f t="shared" si="22"/>
        <v>0</v>
      </c>
      <c r="BL47" s="171">
        <f t="shared" si="22"/>
        <v>0</v>
      </c>
      <c r="BM47" s="171">
        <f t="shared" si="22"/>
        <v>0</v>
      </c>
      <c r="BN47" s="171">
        <f t="shared" si="31"/>
        <v>0</v>
      </c>
      <c r="BO47" s="171">
        <f t="shared" si="31"/>
        <v>0</v>
      </c>
      <c r="BP47" s="171">
        <f t="shared" si="31"/>
        <v>0</v>
      </c>
      <c r="BQ47" s="171">
        <f t="shared" si="31"/>
        <v>0</v>
      </c>
      <c r="BR47" s="171">
        <f t="shared" si="31"/>
        <v>0</v>
      </c>
      <c r="BS47" s="171">
        <f t="shared" si="31"/>
        <v>0</v>
      </c>
      <c r="BT47" s="171">
        <f t="shared" si="31"/>
        <v>0</v>
      </c>
      <c r="BU47" s="171">
        <f t="shared" si="31"/>
        <v>0</v>
      </c>
      <c r="BV47" s="171">
        <f t="shared" si="31"/>
        <v>0</v>
      </c>
      <c r="BW47" s="171">
        <f t="shared" si="31"/>
        <v>0</v>
      </c>
      <c r="BX47" s="171">
        <f t="shared" si="28"/>
        <v>0</v>
      </c>
      <c r="BY47" s="171">
        <f t="shared" si="28"/>
        <v>0</v>
      </c>
      <c r="BZ47" s="171">
        <f t="shared" si="28"/>
        <v>0</v>
      </c>
      <c r="CA47" s="171">
        <f t="shared" si="28"/>
        <v>0</v>
      </c>
      <c r="CB47" s="171">
        <f t="shared" si="28"/>
        <v>0</v>
      </c>
      <c r="CC47" s="171">
        <f t="shared" si="28"/>
        <v>0</v>
      </c>
      <c r="CD47" s="171">
        <f t="shared" si="28"/>
        <v>0</v>
      </c>
      <c r="CE47" s="171">
        <f t="shared" si="28"/>
        <v>0</v>
      </c>
      <c r="CF47" s="171">
        <f t="shared" si="28"/>
        <v>0</v>
      </c>
      <c r="CG47" s="171">
        <f t="shared" si="28"/>
        <v>0</v>
      </c>
      <c r="CH47" s="171">
        <f t="shared" si="28"/>
        <v>0</v>
      </c>
      <c r="CI47" s="171">
        <f t="shared" si="28"/>
        <v>0</v>
      </c>
      <c r="CJ47" s="171">
        <f t="shared" si="28"/>
        <v>0</v>
      </c>
      <c r="CK47" s="171">
        <f t="shared" si="28"/>
        <v>0</v>
      </c>
      <c r="CL47" s="171">
        <f t="shared" si="28"/>
        <v>0</v>
      </c>
      <c r="CM47" s="171">
        <f t="shared" si="28"/>
        <v>0</v>
      </c>
      <c r="CN47" s="171">
        <f t="shared" si="23"/>
        <v>0</v>
      </c>
      <c r="CO47" s="171">
        <f t="shared" si="23"/>
        <v>0</v>
      </c>
      <c r="CP47" s="171">
        <f t="shared" si="23"/>
        <v>0</v>
      </c>
      <c r="CQ47" s="171">
        <f t="shared" si="23"/>
        <v>0</v>
      </c>
      <c r="CR47" s="171">
        <f t="shared" si="23"/>
        <v>0</v>
      </c>
      <c r="CS47" s="171">
        <f t="shared" si="23"/>
        <v>0</v>
      </c>
      <c r="CT47" s="171">
        <f t="shared" si="23"/>
        <v>0</v>
      </c>
      <c r="CU47" s="171">
        <f t="shared" si="23"/>
        <v>0</v>
      </c>
      <c r="CV47" s="171">
        <f t="shared" si="32"/>
        <v>0</v>
      </c>
      <c r="CW47" s="171">
        <f t="shared" si="32"/>
        <v>0</v>
      </c>
      <c r="CX47" s="171">
        <f t="shared" si="32"/>
        <v>0</v>
      </c>
      <c r="CY47" s="171">
        <f t="shared" si="32"/>
        <v>0</v>
      </c>
      <c r="CZ47" s="171">
        <f t="shared" si="32"/>
        <v>0</v>
      </c>
      <c r="DA47" s="171">
        <f t="shared" si="32"/>
        <v>0</v>
      </c>
      <c r="DB47" s="171">
        <f t="shared" si="32"/>
        <v>0</v>
      </c>
      <c r="DC47" s="171">
        <f t="shared" si="32"/>
        <v>0</v>
      </c>
      <c r="DD47" s="171">
        <f t="shared" si="32"/>
        <v>0</v>
      </c>
      <c r="DE47" s="171">
        <f t="shared" si="32"/>
        <v>0</v>
      </c>
      <c r="DF47">
        <f t="shared" si="33"/>
        <v>0</v>
      </c>
      <c r="DG47">
        <f t="shared" si="34"/>
        <v>0</v>
      </c>
      <c r="DH47">
        <f t="shared" si="35"/>
        <v>0</v>
      </c>
      <c r="DI47" s="277"/>
    </row>
    <row r="48" spans="1:113" ht="12" customHeight="1">
      <c r="A48" s="273"/>
      <c r="B48" s="172"/>
      <c r="C48" s="177"/>
      <c r="D48" s="526"/>
      <c r="E48" s="177"/>
      <c r="F48" s="170">
        <f t="shared" si="7"/>
        <v>0</v>
      </c>
      <c r="G48" s="170" t="str">
        <f t="shared" si="36"/>
        <v/>
      </c>
      <c r="H48" s="171">
        <f t="shared" si="24"/>
        <v>0</v>
      </c>
      <c r="I48" s="171">
        <f t="shared" si="24"/>
        <v>0</v>
      </c>
      <c r="J48" s="171">
        <f t="shared" si="24"/>
        <v>0</v>
      </c>
      <c r="K48" s="171">
        <f t="shared" si="24"/>
        <v>0</v>
      </c>
      <c r="L48" s="171">
        <f t="shared" si="24"/>
        <v>0</v>
      </c>
      <c r="M48" s="171">
        <f t="shared" si="24"/>
        <v>0</v>
      </c>
      <c r="N48" s="171">
        <f t="shared" si="24"/>
        <v>0</v>
      </c>
      <c r="O48" s="171">
        <f t="shared" si="24"/>
        <v>0</v>
      </c>
      <c r="P48" s="171">
        <f t="shared" si="24"/>
        <v>0</v>
      </c>
      <c r="Q48" s="171">
        <f t="shared" si="24"/>
        <v>0</v>
      </c>
      <c r="R48" s="171">
        <f t="shared" si="24"/>
        <v>0</v>
      </c>
      <c r="S48" s="171">
        <f t="shared" si="24"/>
        <v>0</v>
      </c>
      <c r="T48" s="171">
        <f t="shared" si="24"/>
        <v>0</v>
      </c>
      <c r="U48" s="171">
        <f t="shared" si="24"/>
        <v>0</v>
      </c>
      <c r="V48" s="171">
        <f t="shared" si="24"/>
        <v>0</v>
      </c>
      <c r="W48" s="171">
        <f t="shared" si="24"/>
        <v>0</v>
      </c>
      <c r="X48" s="171">
        <f t="shared" si="21"/>
        <v>0</v>
      </c>
      <c r="Y48" s="171">
        <f t="shared" si="21"/>
        <v>0</v>
      </c>
      <c r="Z48" s="171">
        <f t="shared" si="21"/>
        <v>0</v>
      </c>
      <c r="AA48" s="171">
        <f t="shared" si="21"/>
        <v>0</v>
      </c>
      <c r="AB48" s="171">
        <f t="shared" si="21"/>
        <v>0</v>
      </c>
      <c r="AC48" s="171">
        <f t="shared" si="21"/>
        <v>0</v>
      </c>
      <c r="AD48" s="171">
        <f t="shared" si="21"/>
        <v>0</v>
      </c>
      <c r="AE48" s="171">
        <f t="shared" si="21"/>
        <v>0</v>
      </c>
      <c r="AF48" s="171">
        <f t="shared" si="30"/>
        <v>0</v>
      </c>
      <c r="AG48" s="171">
        <f t="shared" si="30"/>
        <v>0</v>
      </c>
      <c r="AH48" s="171">
        <f t="shared" si="30"/>
        <v>0</v>
      </c>
      <c r="AI48" s="171">
        <f t="shared" si="30"/>
        <v>0</v>
      </c>
      <c r="AJ48" s="171">
        <f t="shared" si="30"/>
        <v>0</v>
      </c>
      <c r="AK48" s="171">
        <f t="shared" si="30"/>
        <v>0</v>
      </c>
      <c r="AL48" s="171">
        <f t="shared" si="30"/>
        <v>0</v>
      </c>
      <c r="AM48" s="171">
        <f t="shared" si="30"/>
        <v>0</v>
      </c>
      <c r="AN48" s="171">
        <f t="shared" si="30"/>
        <v>0</v>
      </c>
      <c r="AO48" s="171">
        <f t="shared" si="30"/>
        <v>0</v>
      </c>
      <c r="AP48" s="171">
        <f t="shared" si="26"/>
        <v>0</v>
      </c>
      <c r="AQ48" s="171">
        <f t="shared" si="26"/>
        <v>0</v>
      </c>
      <c r="AR48" s="171">
        <f t="shared" si="26"/>
        <v>0</v>
      </c>
      <c r="AS48" s="171">
        <f t="shared" si="26"/>
        <v>0</v>
      </c>
      <c r="AT48" s="171">
        <f t="shared" si="26"/>
        <v>0</v>
      </c>
      <c r="AU48" s="171">
        <f t="shared" si="26"/>
        <v>0</v>
      </c>
      <c r="AV48" s="171">
        <f t="shared" si="26"/>
        <v>0</v>
      </c>
      <c r="AW48" s="171">
        <f t="shared" si="26"/>
        <v>0</v>
      </c>
      <c r="AX48" s="171">
        <f t="shared" si="26"/>
        <v>0</v>
      </c>
      <c r="AY48" s="171">
        <f t="shared" si="26"/>
        <v>0</v>
      </c>
      <c r="AZ48" s="171">
        <f t="shared" si="26"/>
        <v>0</v>
      </c>
      <c r="BA48" s="171">
        <f t="shared" si="26"/>
        <v>0</v>
      </c>
      <c r="BB48" s="171">
        <f t="shared" si="26"/>
        <v>0</v>
      </c>
      <c r="BC48" s="171">
        <f t="shared" si="26"/>
        <v>0</v>
      </c>
      <c r="BD48" s="171">
        <f t="shared" si="26"/>
        <v>0</v>
      </c>
      <c r="BE48" s="171">
        <f t="shared" si="26"/>
        <v>0</v>
      </c>
      <c r="BF48" s="171">
        <f t="shared" si="22"/>
        <v>0</v>
      </c>
      <c r="BG48" s="171">
        <f t="shared" si="22"/>
        <v>0</v>
      </c>
      <c r="BH48" s="171">
        <f t="shared" si="22"/>
        <v>0</v>
      </c>
      <c r="BI48" s="171">
        <f t="shared" si="22"/>
        <v>0</v>
      </c>
      <c r="BJ48" s="171">
        <f t="shared" si="22"/>
        <v>0</v>
      </c>
      <c r="BK48" s="171">
        <f t="shared" si="22"/>
        <v>0</v>
      </c>
      <c r="BL48" s="171">
        <f t="shared" si="22"/>
        <v>0</v>
      </c>
      <c r="BM48" s="171">
        <f t="shared" si="22"/>
        <v>0</v>
      </c>
      <c r="BN48" s="171">
        <f t="shared" si="31"/>
        <v>0</v>
      </c>
      <c r="BO48" s="171">
        <f t="shared" si="31"/>
        <v>0</v>
      </c>
      <c r="BP48" s="171">
        <f t="shared" si="31"/>
        <v>0</v>
      </c>
      <c r="BQ48" s="171">
        <f t="shared" si="31"/>
        <v>0</v>
      </c>
      <c r="BR48" s="171">
        <f t="shared" si="31"/>
        <v>0</v>
      </c>
      <c r="BS48" s="171">
        <f t="shared" si="31"/>
        <v>0</v>
      </c>
      <c r="BT48" s="171">
        <f t="shared" si="31"/>
        <v>0</v>
      </c>
      <c r="BU48" s="171">
        <f t="shared" si="31"/>
        <v>0</v>
      </c>
      <c r="BV48" s="171">
        <f t="shared" si="31"/>
        <v>0</v>
      </c>
      <c r="BW48" s="171">
        <f t="shared" si="31"/>
        <v>0</v>
      </c>
      <c r="BX48" s="171">
        <f t="shared" si="28"/>
        <v>0</v>
      </c>
      <c r="BY48" s="171">
        <f t="shared" si="28"/>
        <v>0</v>
      </c>
      <c r="BZ48" s="171">
        <f t="shared" si="28"/>
        <v>0</v>
      </c>
      <c r="CA48" s="171">
        <f t="shared" si="28"/>
        <v>0</v>
      </c>
      <c r="CB48" s="171">
        <f t="shared" si="28"/>
        <v>0</v>
      </c>
      <c r="CC48" s="171">
        <f t="shared" si="28"/>
        <v>0</v>
      </c>
      <c r="CD48" s="171">
        <f t="shared" si="28"/>
        <v>0</v>
      </c>
      <c r="CE48" s="171">
        <f t="shared" si="28"/>
        <v>0</v>
      </c>
      <c r="CF48" s="171">
        <f t="shared" si="28"/>
        <v>0</v>
      </c>
      <c r="CG48" s="171">
        <f t="shared" si="28"/>
        <v>0</v>
      </c>
      <c r="CH48" s="171">
        <f t="shared" si="28"/>
        <v>0</v>
      </c>
      <c r="CI48" s="171">
        <f t="shared" si="28"/>
        <v>0</v>
      </c>
      <c r="CJ48" s="171">
        <f t="shared" si="28"/>
        <v>0</v>
      </c>
      <c r="CK48" s="171">
        <f t="shared" si="28"/>
        <v>0</v>
      </c>
      <c r="CL48" s="171">
        <f t="shared" si="28"/>
        <v>0</v>
      </c>
      <c r="CM48" s="171">
        <f t="shared" si="28"/>
        <v>0</v>
      </c>
      <c r="CN48" s="171">
        <f t="shared" si="23"/>
        <v>0</v>
      </c>
      <c r="CO48" s="171">
        <f t="shared" si="23"/>
        <v>0</v>
      </c>
      <c r="CP48" s="171">
        <f t="shared" si="23"/>
        <v>0</v>
      </c>
      <c r="CQ48" s="171">
        <f t="shared" si="23"/>
        <v>0</v>
      </c>
      <c r="CR48" s="171">
        <f t="shared" si="23"/>
        <v>0</v>
      </c>
      <c r="CS48" s="171">
        <f t="shared" si="23"/>
        <v>0</v>
      </c>
      <c r="CT48" s="171">
        <f t="shared" si="23"/>
        <v>0</v>
      </c>
      <c r="CU48" s="171">
        <f t="shared" si="23"/>
        <v>0</v>
      </c>
      <c r="CV48" s="171">
        <f t="shared" si="32"/>
        <v>0</v>
      </c>
      <c r="CW48" s="171">
        <f t="shared" si="32"/>
        <v>0</v>
      </c>
      <c r="CX48" s="171">
        <f t="shared" si="32"/>
        <v>0</v>
      </c>
      <c r="CY48" s="171">
        <f t="shared" si="32"/>
        <v>0</v>
      </c>
      <c r="CZ48" s="171">
        <f t="shared" si="32"/>
        <v>0</v>
      </c>
      <c r="DA48" s="171">
        <f t="shared" si="32"/>
        <v>0</v>
      </c>
      <c r="DB48" s="171">
        <f t="shared" si="32"/>
        <v>0</v>
      </c>
      <c r="DC48" s="171">
        <f t="shared" si="32"/>
        <v>0</v>
      </c>
      <c r="DD48" s="171">
        <f t="shared" si="32"/>
        <v>0</v>
      </c>
      <c r="DE48" s="171">
        <f t="shared" si="32"/>
        <v>0</v>
      </c>
      <c r="DF48">
        <f t="shared" si="33"/>
        <v>0</v>
      </c>
      <c r="DG48">
        <f t="shared" si="34"/>
        <v>0</v>
      </c>
      <c r="DH48">
        <f t="shared" si="35"/>
        <v>0</v>
      </c>
      <c r="DI48" s="277"/>
    </row>
    <row r="49" spans="1:113" ht="12" customHeight="1">
      <c r="A49" s="273"/>
      <c r="B49" s="172"/>
      <c r="C49" s="177"/>
      <c r="D49" s="526"/>
      <c r="E49" s="177"/>
      <c r="F49" s="170">
        <f t="shared" si="7"/>
        <v>0</v>
      </c>
      <c r="G49" s="170" t="str">
        <f t="shared" si="36"/>
        <v/>
      </c>
      <c r="H49" s="171">
        <f t="shared" si="24"/>
        <v>0</v>
      </c>
      <c r="I49" s="171">
        <f t="shared" si="24"/>
        <v>0</v>
      </c>
      <c r="J49" s="171">
        <f t="shared" si="24"/>
        <v>0</v>
      </c>
      <c r="K49" s="171">
        <f t="shared" si="24"/>
        <v>0</v>
      </c>
      <c r="L49" s="171">
        <f t="shared" si="24"/>
        <v>0</v>
      </c>
      <c r="M49" s="171">
        <f t="shared" si="24"/>
        <v>0</v>
      </c>
      <c r="N49" s="171">
        <f t="shared" si="24"/>
        <v>0</v>
      </c>
      <c r="O49" s="171">
        <f t="shared" si="24"/>
        <v>0</v>
      </c>
      <c r="P49" s="171">
        <f t="shared" si="24"/>
        <v>0</v>
      </c>
      <c r="Q49" s="171">
        <f t="shared" si="24"/>
        <v>0</v>
      </c>
      <c r="R49" s="171">
        <f t="shared" si="24"/>
        <v>0</v>
      </c>
      <c r="S49" s="171">
        <f t="shared" si="24"/>
        <v>0</v>
      </c>
      <c r="T49" s="171">
        <f t="shared" si="24"/>
        <v>0</v>
      </c>
      <c r="U49" s="171">
        <f t="shared" si="24"/>
        <v>0</v>
      </c>
      <c r="V49" s="171">
        <f t="shared" si="24"/>
        <v>0</v>
      </c>
      <c r="W49" s="171">
        <f t="shared" si="24"/>
        <v>0</v>
      </c>
      <c r="X49" s="171">
        <f t="shared" si="21"/>
        <v>0</v>
      </c>
      <c r="Y49" s="171">
        <f t="shared" si="21"/>
        <v>0</v>
      </c>
      <c r="Z49" s="171">
        <f t="shared" si="21"/>
        <v>0</v>
      </c>
      <c r="AA49" s="171">
        <f t="shared" si="21"/>
        <v>0</v>
      </c>
      <c r="AB49" s="171">
        <f t="shared" si="21"/>
        <v>0</v>
      </c>
      <c r="AC49" s="171">
        <f t="shared" si="21"/>
        <v>0</v>
      </c>
      <c r="AD49" s="171">
        <f t="shared" si="21"/>
        <v>0</v>
      </c>
      <c r="AE49" s="171">
        <f t="shared" si="21"/>
        <v>0</v>
      </c>
      <c r="AF49" s="171">
        <f t="shared" si="30"/>
        <v>0</v>
      </c>
      <c r="AG49" s="171">
        <f t="shared" si="30"/>
        <v>0</v>
      </c>
      <c r="AH49" s="171">
        <f t="shared" si="30"/>
        <v>0</v>
      </c>
      <c r="AI49" s="171">
        <f t="shared" si="30"/>
        <v>0</v>
      </c>
      <c r="AJ49" s="171">
        <f t="shared" si="30"/>
        <v>0</v>
      </c>
      <c r="AK49" s="171">
        <f t="shared" si="30"/>
        <v>0</v>
      </c>
      <c r="AL49" s="171">
        <f t="shared" si="30"/>
        <v>0</v>
      </c>
      <c r="AM49" s="171">
        <f t="shared" si="30"/>
        <v>0</v>
      </c>
      <c r="AN49" s="171">
        <f t="shared" si="30"/>
        <v>0</v>
      </c>
      <c r="AO49" s="171">
        <f t="shared" si="30"/>
        <v>0</v>
      </c>
      <c r="AP49" s="171">
        <f t="shared" si="26"/>
        <v>0</v>
      </c>
      <c r="AQ49" s="171">
        <f t="shared" si="26"/>
        <v>0</v>
      </c>
      <c r="AR49" s="171">
        <f t="shared" si="26"/>
        <v>0</v>
      </c>
      <c r="AS49" s="171">
        <f t="shared" si="26"/>
        <v>0</v>
      </c>
      <c r="AT49" s="171">
        <f t="shared" si="26"/>
        <v>0</v>
      </c>
      <c r="AU49" s="171">
        <f t="shared" si="26"/>
        <v>0</v>
      </c>
      <c r="AV49" s="171">
        <f t="shared" si="26"/>
        <v>0</v>
      </c>
      <c r="AW49" s="171">
        <f t="shared" si="26"/>
        <v>0</v>
      </c>
      <c r="AX49" s="171">
        <f t="shared" si="26"/>
        <v>0</v>
      </c>
      <c r="AY49" s="171">
        <f t="shared" si="26"/>
        <v>0</v>
      </c>
      <c r="AZ49" s="171">
        <f t="shared" si="26"/>
        <v>0</v>
      </c>
      <c r="BA49" s="171">
        <f t="shared" si="26"/>
        <v>0</v>
      </c>
      <c r="BB49" s="171">
        <f t="shared" si="26"/>
        <v>0</v>
      </c>
      <c r="BC49" s="171">
        <f t="shared" si="26"/>
        <v>0</v>
      </c>
      <c r="BD49" s="171">
        <f t="shared" si="26"/>
        <v>0</v>
      </c>
      <c r="BE49" s="171">
        <f t="shared" si="26"/>
        <v>0</v>
      </c>
      <c r="BF49" s="171">
        <f t="shared" si="22"/>
        <v>0</v>
      </c>
      <c r="BG49" s="171">
        <f t="shared" si="22"/>
        <v>0</v>
      </c>
      <c r="BH49" s="171">
        <f t="shared" si="22"/>
        <v>0</v>
      </c>
      <c r="BI49" s="171">
        <f t="shared" si="22"/>
        <v>0</v>
      </c>
      <c r="BJ49" s="171">
        <f t="shared" si="22"/>
        <v>0</v>
      </c>
      <c r="BK49" s="171">
        <f t="shared" si="22"/>
        <v>0</v>
      </c>
      <c r="BL49" s="171">
        <f t="shared" si="22"/>
        <v>0</v>
      </c>
      <c r="BM49" s="171">
        <f t="shared" si="22"/>
        <v>0</v>
      </c>
      <c r="BN49" s="171">
        <f t="shared" si="31"/>
        <v>0</v>
      </c>
      <c r="BO49" s="171">
        <f t="shared" si="31"/>
        <v>0</v>
      </c>
      <c r="BP49" s="171">
        <f t="shared" si="31"/>
        <v>0</v>
      </c>
      <c r="BQ49" s="171">
        <f t="shared" si="31"/>
        <v>0</v>
      </c>
      <c r="BR49" s="171">
        <f t="shared" si="31"/>
        <v>0</v>
      </c>
      <c r="BS49" s="171">
        <f t="shared" si="31"/>
        <v>0</v>
      </c>
      <c r="BT49" s="171">
        <f t="shared" si="31"/>
        <v>0</v>
      </c>
      <c r="BU49" s="171">
        <f t="shared" si="31"/>
        <v>0</v>
      </c>
      <c r="BV49" s="171">
        <f t="shared" si="31"/>
        <v>0</v>
      </c>
      <c r="BW49" s="171">
        <f t="shared" si="31"/>
        <v>0</v>
      </c>
      <c r="BX49" s="171">
        <f t="shared" si="28"/>
        <v>0</v>
      </c>
      <c r="BY49" s="171">
        <f t="shared" si="28"/>
        <v>0</v>
      </c>
      <c r="BZ49" s="171">
        <f t="shared" si="28"/>
        <v>0</v>
      </c>
      <c r="CA49" s="171">
        <f t="shared" si="28"/>
        <v>0</v>
      </c>
      <c r="CB49" s="171">
        <f t="shared" si="28"/>
        <v>0</v>
      </c>
      <c r="CC49" s="171">
        <f t="shared" si="28"/>
        <v>0</v>
      </c>
      <c r="CD49" s="171">
        <f t="shared" si="28"/>
        <v>0</v>
      </c>
      <c r="CE49" s="171">
        <f t="shared" si="28"/>
        <v>0</v>
      </c>
      <c r="CF49" s="171">
        <f t="shared" si="28"/>
        <v>0</v>
      </c>
      <c r="CG49" s="171">
        <f t="shared" si="28"/>
        <v>0</v>
      </c>
      <c r="CH49" s="171">
        <f t="shared" si="28"/>
        <v>0</v>
      </c>
      <c r="CI49" s="171">
        <f t="shared" si="28"/>
        <v>0</v>
      </c>
      <c r="CJ49" s="171">
        <f t="shared" si="28"/>
        <v>0</v>
      </c>
      <c r="CK49" s="171">
        <f t="shared" si="28"/>
        <v>0</v>
      </c>
      <c r="CL49" s="171">
        <f t="shared" si="28"/>
        <v>0</v>
      </c>
      <c r="CM49" s="171">
        <f t="shared" si="28"/>
        <v>0</v>
      </c>
      <c r="CN49" s="171">
        <f t="shared" si="23"/>
        <v>0</v>
      </c>
      <c r="CO49" s="171">
        <f t="shared" si="23"/>
        <v>0</v>
      </c>
      <c r="CP49" s="171">
        <f t="shared" si="23"/>
        <v>0</v>
      </c>
      <c r="CQ49" s="171">
        <f t="shared" si="23"/>
        <v>0</v>
      </c>
      <c r="CR49" s="171">
        <f t="shared" si="23"/>
        <v>0</v>
      </c>
      <c r="CS49" s="171">
        <f t="shared" si="23"/>
        <v>0</v>
      </c>
      <c r="CT49" s="171">
        <f t="shared" si="23"/>
        <v>0</v>
      </c>
      <c r="CU49" s="171">
        <f t="shared" si="23"/>
        <v>0</v>
      </c>
      <c r="CV49" s="171">
        <f t="shared" si="32"/>
        <v>0</v>
      </c>
      <c r="CW49" s="171">
        <f t="shared" si="32"/>
        <v>0</v>
      </c>
      <c r="CX49" s="171">
        <f t="shared" si="32"/>
        <v>0</v>
      </c>
      <c r="CY49" s="171">
        <f t="shared" si="32"/>
        <v>0</v>
      </c>
      <c r="CZ49" s="171">
        <f t="shared" si="32"/>
        <v>0</v>
      </c>
      <c r="DA49" s="171">
        <f t="shared" si="32"/>
        <v>0</v>
      </c>
      <c r="DB49" s="171">
        <f t="shared" si="32"/>
        <v>0</v>
      </c>
      <c r="DC49" s="171">
        <f t="shared" si="32"/>
        <v>0</v>
      </c>
      <c r="DD49" s="171">
        <f t="shared" si="32"/>
        <v>0</v>
      </c>
      <c r="DE49" s="171">
        <f t="shared" si="32"/>
        <v>0</v>
      </c>
      <c r="DF49">
        <f t="shared" si="33"/>
        <v>0</v>
      </c>
      <c r="DG49">
        <f t="shared" si="34"/>
        <v>0</v>
      </c>
      <c r="DH49">
        <f t="shared" si="35"/>
        <v>0</v>
      </c>
      <c r="DI49" s="277"/>
    </row>
    <row r="50" spans="1:113" ht="12" customHeight="1">
      <c r="A50" s="273"/>
      <c r="B50" s="172"/>
      <c r="C50" s="177"/>
      <c r="D50" s="526"/>
      <c r="E50" s="177"/>
      <c r="F50" s="170">
        <f t="shared" si="7"/>
        <v>0</v>
      </c>
      <c r="G50" s="170" t="str">
        <f t="shared" si="36"/>
        <v/>
      </c>
      <c r="H50" s="171">
        <f t="shared" si="24"/>
        <v>0</v>
      </c>
      <c r="I50" s="171">
        <f t="shared" si="24"/>
        <v>0</v>
      </c>
      <c r="J50" s="171">
        <f t="shared" si="24"/>
        <v>0</v>
      </c>
      <c r="K50" s="171">
        <f t="shared" si="24"/>
        <v>0</v>
      </c>
      <c r="L50" s="171">
        <f t="shared" si="24"/>
        <v>0</v>
      </c>
      <c r="M50" s="171">
        <f t="shared" si="24"/>
        <v>0</v>
      </c>
      <c r="N50" s="171">
        <f t="shared" si="24"/>
        <v>0</v>
      </c>
      <c r="O50" s="171">
        <f t="shared" si="24"/>
        <v>0</v>
      </c>
      <c r="P50" s="171">
        <f t="shared" si="24"/>
        <v>0</v>
      </c>
      <c r="Q50" s="171">
        <f t="shared" si="24"/>
        <v>0</v>
      </c>
      <c r="R50" s="171">
        <f t="shared" si="24"/>
        <v>0</v>
      </c>
      <c r="S50" s="171">
        <f t="shared" si="24"/>
        <v>0</v>
      </c>
      <c r="T50" s="171">
        <f t="shared" si="24"/>
        <v>0</v>
      </c>
      <c r="U50" s="171">
        <f t="shared" si="24"/>
        <v>0</v>
      </c>
      <c r="V50" s="171">
        <f t="shared" si="24"/>
        <v>0</v>
      </c>
      <c r="W50" s="171">
        <f t="shared" si="24"/>
        <v>0</v>
      </c>
      <c r="X50" s="171">
        <f t="shared" si="21"/>
        <v>0</v>
      </c>
      <c r="Y50" s="171">
        <f t="shared" si="21"/>
        <v>0</v>
      </c>
      <c r="Z50" s="171">
        <f t="shared" si="21"/>
        <v>0</v>
      </c>
      <c r="AA50" s="171">
        <f t="shared" si="21"/>
        <v>0</v>
      </c>
      <c r="AB50" s="171">
        <f t="shared" si="21"/>
        <v>0</v>
      </c>
      <c r="AC50" s="171">
        <f t="shared" si="21"/>
        <v>0</v>
      </c>
      <c r="AD50" s="171">
        <f t="shared" si="21"/>
        <v>0</v>
      </c>
      <c r="AE50" s="171">
        <f t="shared" si="21"/>
        <v>0</v>
      </c>
      <c r="AF50" s="171">
        <f t="shared" si="30"/>
        <v>0</v>
      </c>
      <c r="AG50" s="171">
        <f t="shared" si="30"/>
        <v>0</v>
      </c>
      <c r="AH50" s="171">
        <f t="shared" si="30"/>
        <v>0</v>
      </c>
      <c r="AI50" s="171">
        <f t="shared" si="30"/>
        <v>0</v>
      </c>
      <c r="AJ50" s="171">
        <f t="shared" si="30"/>
        <v>0</v>
      </c>
      <c r="AK50" s="171">
        <f t="shared" si="30"/>
        <v>0</v>
      </c>
      <c r="AL50" s="171">
        <f t="shared" si="30"/>
        <v>0</v>
      </c>
      <c r="AM50" s="171">
        <f t="shared" si="30"/>
        <v>0</v>
      </c>
      <c r="AN50" s="171">
        <f t="shared" si="30"/>
        <v>0</v>
      </c>
      <c r="AO50" s="171">
        <f t="shared" si="30"/>
        <v>0</v>
      </c>
      <c r="AP50" s="171">
        <f t="shared" si="26"/>
        <v>0</v>
      </c>
      <c r="AQ50" s="171">
        <f t="shared" si="26"/>
        <v>0</v>
      </c>
      <c r="AR50" s="171">
        <f t="shared" si="26"/>
        <v>0</v>
      </c>
      <c r="AS50" s="171">
        <f t="shared" si="26"/>
        <v>0</v>
      </c>
      <c r="AT50" s="171">
        <f t="shared" si="26"/>
        <v>0</v>
      </c>
      <c r="AU50" s="171">
        <f t="shared" si="26"/>
        <v>0</v>
      </c>
      <c r="AV50" s="171">
        <f t="shared" si="26"/>
        <v>0</v>
      </c>
      <c r="AW50" s="171">
        <f t="shared" si="26"/>
        <v>0</v>
      </c>
      <c r="AX50" s="171">
        <f t="shared" si="26"/>
        <v>0</v>
      </c>
      <c r="AY50" s="171">
        <f t="shared" si="26"/>
        <v>0</v>
      </c>
      <c r="AZ50" s="171">
        <f t="shared" si="26"/>
        <v>0</v>
      </c>
      <c r="BA50" s="171">
        <f t="shared" si="26"/>
        <v>0</v>
      </c>
      <c r="BB50" s="171">
        <f t="shared" si="26"/>
        <v>0</v>
      </c>
      <c r="BC50" s="171">
        <f t="shared" si="26"/>
        <v>0</v>
      </c>
      <c r="BD50" s="171">
        <f t="shared" si="26"/>
        <v>0</v>
      </c>
      <c r="BE50" s="171">
        <f t="shared" si="26"/>
        <v>0</v>
      </c>
      <c r="BF50" s="171">
        <f t="shared" si="22"/>
        <v>0</v>
      </c>
      <c r="BG50" s="171">
        <f t="shared" si="22"/>
        <v>0</v>
      </c>
      <c r="BH50" s="171">
        <f t="shared" si="22"/>
        <v>0</v>
      </c>
      <c r="BI50" s="171">
        <f t="shared" si="22"/>
        <v>0</v>
      </c>
      <c r="BJ50" s="171">
        <f t="shared" si="22"/>
        <v>0</v>
      </c>
      <c r="BK50" s="171">
        <f t="shared" si="22"/>
        <v>0</v>
      </c>
      <c r="BL50" s="171">
        <f t="shared" si="22"/>
        <v>0</v>
      </c>
      <c r="BM50" s="171">
        <f t="shared" si="22"/>
        <v>0</v>
      </c>
      <c r="BN50" s="171">
        <f t="shared" si="31"/>
        <v>0</v>
      </c>
      <c r="BO50" s="171">
        <f t="shared" si="31"/>
        <v>0</v>
      </c>
      <c r="BP50" s="171">
        <f t="shared" si="31"/>
        <v>0</v>
      </c>
      <c r="BQ50" s="171">
        <f t="shared" si="31"/>
        <v>0</v>
      </c>
      <c r="BR50" s="171">
        <f t="shared" si="31"/>
        <v>0</v>
      </c>
      <c r="BS50" s="171">
        <f t="shared" si="31"/>
        <v>0</v>
      </c>
      <c r="BT50" s="171">
        <f t="shared" si="31"/>
        <v>0</v>
      </c>
      <c r="BU50" s="171">
        <f t="shared" si="31"/>
        <v>0</v>
      </c>
      <c r="BV50" s="171">
        <f t="shared" si="31"/>
        <v>0</v>
      </c>
      <c r="BW50" s="171">
        <f t="shared" si="31"/>
        <v>0</v>
      </c>
      <c r="BX50" s="171">
        <f t="shared" si="28"/>
        <v>0</v>
      </c>
      <c r="BY50" s="171">
        <f t="shared" si="28"/>
        <v>0</v>
      </c>
      <c r="BZ50" s="171">
        <f t="shared" si="28"/>
        <v>0</v>
      </c>
      <c r="CA50" s="171">
        <f t="shared" si="28"/>
        <v>0</v>
      </c>
      <c r="CB50" s="171">
        <f t="shared" si="28"/>
        <v>0</v>
      </c>
      <c r="CC50" s="171">
        <f t="shared" si="28"/>
        <v>0</v>
      </c>
      <c r="CD50" s="171">
        <f t="shared" si="28"/>
        <v>0</v>
      </c>
      <c r="CE50" s="171">
        <f t="shared" si="28"/>
        <v>0</v>
      </c>
      <c r="CF50" s="171">
        <f t="shared" si="28"/>
        <v>0</v>
      </c>
      <c r="CG50" s="171">
        <f t="shared" si="28"/>
        <v>0</v>
      </c>
      <c r="CH50" s="171">
        <f t="shared" si="28"/>
        <v>0</v>
      </c>
      <c r="CI50" s="171">
        <f t="shared" si="28"/>
        <v>0</v>
      </c>
      <c r="CJ50" s="171">
        <f t="shared" si="28"/>
        <v>0</v>
      </c>
      <c r="CK50" s="171">
        <f t="shared" si="28"/>
        <v>0</v>
      </c>
      <c r="CL50" s="171">
        <f t="shared" si="28"/>
        <v>0</v>
      </c>
      <c r="CM50" s="171">
        <f t="shared" si="28"/>
        <v>0</v>
      </c>
      <c r="CN50" s="171">
        <f t="shared" si="23"/>
        <v>0</v>
      </c>
      <c r="CO50" s="171">
        <f t="shared" si="23"/>
        <v>0</v>
      </c>
      <c r="CP50" s="171">
        <f t="shared" si="23"/>
        <v>0</v>
      </c>
      <c r="CQ50" s="171">
        <f t="shared" si="23"/>
        <v>0</v>
      </c>
      <c r="CR50" s="171">
        <f t="shared" si="23"/>
        <v>0</v>
      </c>
      <c r="CS50" s="171">
        <f t="shared" si="23"/>
        <v>0</v>
      </c>
      <c r="CT50" s="171">
        <f t="shared" si="23"/>
        <v>0</v>
      </c>
      <c r="CU50" s="171">
        <f t="shared" si="23"/>
        <v>0</v>
      </c>
      <c r="CV50" s="171">
        <f t="shared" si="32"/>
        <v>0</v>
      </c>
      <c r="CW50" s="171">
        <f t="shared" si="32"/>
        <v>0</v>
      </c>
      <c r="CX50" s="171">
        <f t="shared" si="32"/>
        <v>0</v>
      </c>
      <c r="CY50" s="171">
        <f t="shared" si="32"/>
        <v>0</v>
      </c>
      <c r="CZ50" s="171">
        <f t="shared" si="32"/>
        <v>0</v>
      </c>
      <c r="DA50" s="171">
        <f t="shared" si="32"/>
        <v>0</v>
      </c>
      <c r="DB50" s="171">
        <f t="shared" si="32"/>
        <v>0</v>
      </c>
      <c r="DC50" s="171">
        <f t="shared" si="32"/>
        <v>0</v>
      </c>
      <c r="DD50" s="171">
        <f t="shared" si="32"/>
        <v>0</v>
      </c>
      <c r="DE50" s="171">
        <f t="shared" si="32"/>
        <v>0</v>
      </c>
      <c r="DF50">
        <f t="shared" si="33"/>
        <v>0</v>
      </c>
      <c r="DG50">
        <f t="shared" si="34"/>
        <v>0</v>
      </c>
      <c r="DH50">
        <f t="shared" si="35"/>
        <v>0</v>
      </c>
      <c r="DI50" s="277"/>
    </row>
    <row r="51" spans="1:113" ht="12" customHeight="1">
      <c r="A51" s="273"/>
      <c r="B51" s="172"/>
      <c r="C51" s="177"/>
      <c r="D51" s="526"/>
      <c r="E51" s="177"/>
      <c r="F51" s="170">
        <f t="shared" si="7"/>
        <v>0</v>
      </c>
      <c r="G51" s="170" t="str">
        <f t="shared" si="36"/>
        <v/>
      </c>
      <c r="H51" s="171">
        <f t="shared" si="24"/>
        <v>0</v>
      </c>
      <c r="I51" s="171">
        <f t="shared" si="24"/>
        <v>0</v>
      </c>
      <c r="J51" s="171">
        <f t="shared" si="24"/>
        <v>0</v>
      </c>
      <c r="K51" s="171">
        <f t="shared" si="24"/>
        <v>0</v>
      </c>
      <c r="L51" s="171">
        <f t="shared" si="24"/>
        <v>0</v>
      </c>
      <c r="M51" s="171">
        <f t="shared" si="24"/>
        <v>0</v>
      </c>
      <c r="N51" s="171">
        <f t="shared" si="24"/>
        <v>0</v>
      </c>
      <c r="O51" s="171">
        <f t="shared" si="24"/>
        <v>0</v>
      </c>
      <c r="P51" s="171">
        <f t="shared" si="24"/>
        <v>0</v>
      </c>
      <c r="Q51" s="171">
        <f t="shared" si="24"/>
        <v>0</v>
      </c>
      <c r="R51" s="171">
        <f t="shared" si="24"/>
        <v>0</v>
      </c>
      <c r="S51" s="171">
        <f t="shared" si="24"/>
        <v>0</v>
      </c>
      <c r="T51" s="171">
        <f t="shared" si="24"/>
        <v>0</v>
      </c>
      <c r="U51" s="171">
        <f t="shared" si="24"/>
        <v>0</v>
      </c>
      <c r="V51" s="171">
        <f t="shared" si="24"/>
        <v>0</v>
      </c>
      <c r="W51" s="171">
        <f t="shared" ref="W51:AL64" si="37">IF($E51=1,(IF((W$9+9)&gt;=$C51,IF((W$9+9)&lt;=$D51,1,0),0)),0)</f>
        <v>0</v>
      </c>
      <c r="X51" s="171">
        <f t="shared" si="37"/>
        <v>0</v>
      </c>
      <c r="Y51" s="171">
        <f t="shared" si="37"/>
        <v>0</v>
      </c>
      <c r="Z51" s="171">
        <f t="shared" si="37"/>
        <v>0</v>
      </c>
      <c r="AA51" s="171">
        <f t="shared" si="37"/>
        <v>0</v>
      </c>
      <c r="AB51" s="171">
        <f t="shared" si="37"/>
        <v>0</v>
      </c>
      <c r="AC51" s="171">
        <f t="shared" si="37"/>
        <v>0</v>
      </c>
      <c r="AD51" s="171">
        <f t="shared" si="37"/>
        <v>0</v>
      </c>
      <c r="AE51" s="171">
        <f t="shared" si="37"/>
        <v>0</v>
      </c>
      <c r="AF51" s="171">
        <f t="shared" si="37"/>
        <v>0</v>
      </c>
      <c r="AG51" s="171">
        <f t="shared" si="37"/>
        <v>0</v>
      </c>
      <c r="AH51" s="171">
        <f t="shared" si="37"/>
        <v>0</v>
      </c>
      <c r="AI51" s="171">
        <f t="shared" si="37"/>
        <v>0</v>
      </c>
      <c r="AJ51" s="171">
        <f t="shared" si="37"/>
        <v>0</v>
      </c>
      <c r="AK51" s="171">
        <f t="shared" si="37"/>
        <v>0</v>
      </c>
      <c r="AL51" s="171">
        <f t="shared" si="37"/>
        <v>0</v>
      </c>
      <c r="AM51" s="171">
        <f t="shared" si="30"/>
        <v>0</v>
      </c>
      <c r="AN51" s="171">
        <f t="shared" si="30"/>
        <v>0</v>
      </c>
      <c r="AO51" s="171">
        <f t="shared" si="30"/>
        <v>0</v>
      </c>
      <c r="AP51" s="171">
        <f t="shared" si="26"/>
        <v>0</v>
      </c>
      <c r="AQ51" s="171">
        <f t="shared" si="26"/>
        <v>0</v>
      </c>
      <c r="AR51" s="171">
        <f t="shared" si="26"/>
        <v>0</v>
      </c>
      <c r="AS51" s="171">
        <f t="shared" si="26"/>
        <v>0</v>
      </c>
      <c r="AT51" s="171">
        <f t="shared" si="26"/>
        <v>0</v>
      </c>
      <c r="AU51" s="171">
        <f t="shared" si="26"/>
        <v>0</v>
      </c>
      <c r="AV51" s="171">
        <f t="shared" si="26"/>
        <v>0</v>
      </c>
      <c r="AW51" s="171">
        <f t="shared" si="26"/>
        <v>0</v>
      </c>
      <c r="AX51" s="171">
        <f t="shared" si="26"/>
        <v>0</v>
      </c>
      <c r="AY51" s="171">
        <f t="shared" si="26"/>
        <v>0</v>
      </c>
      <c r="AZ51" s="171">
        <f t="shared" si="26"/>
        <v>0</v>
      </c>
      <c r="BA51" s="171">
        <f t="shared" si="26"/>
        <v>0</v>
      </c>
      <c r="BB51" s="171">
        <f t="shared" si="26"/>
        <v>0</v>
      </c>
      <c r="BC51" s="171">
        <f t="shared" si="26"/>
        <v>0</v>
      </c>
      <c r="BD51" s="171">
        <f t="shared" si="26"/>
        <v>0</v>
      </c>
      <c r="BE51" s="171">
        <f t="shared" ref="BE51:BT64" si="38">IF($E51=2,(IF((BE$9+9)&gt;=$C51,IF((BE$9+9)&lt;=$D51,1,0),0)),0)</f>
        <v>0</v>
      </c>
      <c r="BF51" s="171">
        <f t="shared" si="38"/>
        <v>0</v>
      </c>
      <c r="BG51" s="171">
        <f t="shared" si="38"/>
        <v>0</v>
      </c>
      <c r="BH51" s="171">
        <f t="shared" si="38"/>
        <v>0</v>
      </c>
      <c r="BI51" s="171">
        <f t="shared" si="38"/>
        <v>0</v>
      </c>
      <c r="BJ51" s="171">
        <f t="shared" si="38"/>
        <v>0</v>
      </c>
      <c r="BK51" s="171">
        <f t="shared" si="38"/>
        <v>0</v>
      </c>
      <c r="BL51" s="171">
        <f t="shared" si="38"/>
        <v>0</v>
      </c>
      <c r="BM51" s="171">
        <f t="shared" si="38"/>
        <v>0</v>
      </c>
      <c r="BN51" s="171">
        <f t="shared" si="38"/>
        <v>0</v>
      </c>
      <c r="BO51" s="171">
        <f t="shared" si="38"/>
        <v>0</v>
      </c>
      <c r="BP51" s="171">
        <f t="shared" si="38"/>
        <v>0</v>
      </c>
      <c r="BQ51" s="171">
        <f t="shared" si="38"/>
        <v>0</v>
      </c>
      <c r="BR51" s="171">
        <f t="shared" si="38"/>
        <v>0</v>
      </c>
      <c r="BS51" s="171">
        <f t="shared" si="38"/>
        <v>0</v>
      </c>
      <c r="BT51" s="171">
        <f t="shared" si="38"/>
        <v>0</v>
      </c>
      <c r="BU51" s="171">
        <f t="shared" si="31"/>
        <v>0</v>
      </c>
      <c r="BV51" s="171">
        <f t="shared" si="31"/>
        <v>0</v>
      </c>
      <c r="BW51" s="171">
        <f t="shared" si="31"/>
        <v>0</v>
      </c>
      <c r="BX51" s="171">
        <f t="shared" si="28"/>
        <v>0</v>
      </c>
      <c r="BY51" s="171">
        <f t="shared" si="28"/>
        <v>0</v>
      </c>
      <c r="BZ51" s="171">
        <f t="shared" si="28"/>
        <v>0</v>
      </c>
      <c r="CA51" s="171">
        <f t="shared" si="28"/>
        <v>0</v>
      </c>
      <c r="CB51" s="171">
        <f t="shared" si="28"/>
        <v>0</v>
      </c>
      <c r="CC51" s="171">
        <f t="shared" si="28"/>
        <v>0</v>
      </c>
      <c r="CD51" s="171">
        <f t="shared" si="28"/>
        <v>0</v>
      </c>
      <c r="CE51" s="171">
        <f t="shared" si="28"/>
        <v>0</v>
      </c>
      <c r="CF51" s="171">
        <f t="shared" si="28"/>
        <v>0</v>
      </c>
      <c r="CG51" s="171">
        <f t="shared" si="28"/>
        <v>0</v>
      </c>
      <c r="CH51" s="171">
        <f t="shared" si="28"/>
        <v>0</v>
      </c>
      <c r="CI51" s="171">
        <f t="shared" si="28"/>
        <v>0</v>
      </c>
      <c r="CJ51" s="171">
        <f t="shared" si="28"/>
        <v>0</v>
      </c>
      <c r="CK51" s="171">
        <f t="shared" si="28"/>
        <v>0</v>
      </c>
      <c r="CL51" s="171">
        <f t="shared" si="28"/>
        <v>0</v>
      </c>
      <c r="CM51" s="171">
        <f t="shared" ref="CM51:DB64" si="39">IF($E51=3,(IF((CM$9+9)&gt;=$C51,IF((CM$9+9)&lt;=$D51,1,0),0)),0)</f>
        <v>0</v>
      </c>
      <c r="CN51" s="171">
        <f t="shared" si="39"/>
        <v>0</v>
      </c>
      <c r="CO51" s="171">
        <f t="shared" si="39"/>
        <v>0</v>
      </c>
      <c r="CP51" s="171">
        <f t="shared" si="39"/>
        <v>0</v>
      </c>
      <c r="CQ51" s="171">
        <f t="shared" si="39"/>
        <v>0</v>
      </c>
      <c r="CR51" s="171">
        <f t="shared" si="39"/>
        <v>0</v>
      </c>
      <c r="CS51" s="171">
        <f t="shared" si="39"/>
        <v>0</v>
      </c>
      <c r="CT51" s="171">
        <f t="shared" si="39"/>
        <v>0</v>
      </c>
      <c r="CU51" s="171">
        <f t="shared" si="39"/>
        <v>0</v>
      </c>
      <c r="CV51" s="171">
        <f t="shared" si="39"/>
        <v>0</v>
      </c>
      <c r="CW51" s="171">
        <f t="shared" si="39"/>
        <v>0</v>
      </c>
      <c r="CX51" s="171">
        <f t="shared" si="39"/>
        <v>0</v>
      </c>
      <c r="CY51" s="171">
        <f t="shared" si="39"/>
        <v>0</v>
      </c>
      <c r="CZ51" s="171">
        <f t="shared" si="39"/>
        <v>0</v>
      </c>
      <c r="DA51" s="171">
        <f t="shared" si="39"/>
        <v>0</v>
      </c>
      <c r="DB51" s="171">
        <f t="shared" si="39"/>
        <v>0</v>
      </c>
      <c r="DC51" s="171">
        <f t="shared" si="32"/>
        <v>0</v>
      </c>
      <c r="DD51" s="171">
        <f t="shared" si="32"/>
        <v>0</v>
      </c>
      <c r="DE51" s="171">
        <f t="shared" si="32"/>
        <v>0</v>
      </c>
      <c r="DF51">
        <f t="shared" si="33"/>
        <v>0</v>
      </c>
      <c r="DG51">
        <f t="shared" si="34"/>
        <v>0</v>
      </c>
      <c r="DH51">
        <f t="shared" si="35"/>
        <v>0</v>
      </c>
      <c r="DI51" s="277"/>
    </row>
    <row r="52" spans="1:113" ht="12" customHeight="1">
      <c r="A52" s="273"/>
      <c r="B52" s="172"/>
      <c r="C52" s="177"/>
      <c r="D52" s="526"/>
      <c r="E52" s="177"/>
      <c r="F52" s="170">
        <f t="shared" si="7"/>
        <v>0</v>
      </c>
      <c r="G52" s="170" t="str">
        <f t="shared" si="36"/>
        <v/>
      </c>
      <c r="H52" s="171">
        <f t="shared" ref="H52:W64" si="40">IF($E52=1,(IF((H$9+9)&gt;=$C52,IF((H$9+9)&lt;=$D52,1,0),0)),0)</f>
        <v>0</v>
      </c>
      <c r="I52" s="171">
        <f t="shared" si="40"/>
        <v>0</v>
      </c>
      <c r="J52" s="171">
        <f t="shared" si="40"/>
        <v>0</v>
      </c>
      <c r="K52" s="171">
        <f t="shared" si="40"/>
        <v>0</v>
      </c>
      <c r="L52" s="171">
        <f t="shared" si="40"/>
        <v>0</v>
      </c>
      <c r="M52" s="171">
        <f t="shared" si="40"/>
        <v>0</v>
      </c>
      <c r="N52" s="171">
        <f t="shared" si="40"/>
        <v>0</v>
      </c>
      <c r="O52" s="171">
        <f t="shared" si="40"/>
        <v>0</v>
      </c>
      <c r="P52" s="171">
        <f t="shared" si="40"/>
        <v>0</v>
      </c>
      <c r="Q52" s="171">
        <f t="shared" si="40"/>
        <v>0</v>
      </c>
      <c r="R52" s="171">
        <f t="shared" si="40"/>
        <v>0</v>
      </c>
      <c r="S52" s="171">
        <f t="shared" si="40"/>
        <v>0</v>
      </c>
      <c r="T52" s="171">
        <f t="shared" si="40"/>
        <v>0</v>
      </c>
      <c r="U52" s="171">
        <f t="shared" si="40"/>
        <v>0</v>
      </c>
      <c r="V52" s="171">
        <f t="shared" si="40"/>
        <v>0</v>
      </c>
      <c r="W52" s="171">
        <f t="shared" si="40"/>
        <v>0</v>
      </c>
      <c r="X52" s="171">
        <f t="shared" si="37"/>
        <v>0</v>
      </c>
      <c r="Y52" s="171">
        <f t="shared" si="37"/>
        <v>0</v>
      </c>
      <c r="Z52" s="171">
        <f t="shared" si="37"/>
        <v>0</v>
      </c>
      <c r="AA52" s="171">
        <f t="shared" si="37"/>
        <v>0</v>
      </c>
      <c r="AB52" s="171">
        <f t="shared" si="37"/>
        <v>0</v>
      </c>
      <c r="AC52" s="171">
        <f t="shared" si="37"/>
        <v>0</v>
      </c>
      <c r="AD52" s="171">
        <f t="shared" si="37"/>
        <v>0</v>
      </c>
      <c r="AE52" s="171">
        <f t="shared" si="37"/>
        <v>0</v>
      </c>
      <c r="AF52" s="171">
        <f t="shared" si="37"/>
        <v>0</v>
      </c>
      <c r="AG52" s="171">
        <f t="shared" si="37"/>
        <v>0</v>
      </c>
      <c r="AH52" s="171">
        <f t="shared" si="37"/>
        <v>0</v>
      </c>
      <c r="AI52" s="171">
        <f t="shared" si="37"/>
        <v>0</v>
      </c>
      <c r="AJ52" s="171">
        <f t="shared" si="37"/>
        <v>0</v>
      </c>
      <c r="AK52" s="171">
        <f t="shared" si="37"/>
        <v>0</v>
      </c>
      <c r="AL52" s="171">
        <f t="shared" si="37"/>
        <v>0</v>
      </c>
      <c r="AM52" s="171">
        <f t="shared" si="30"/>
        <v>0</v>
      </c>
      <c r="AN52" s="171">
        <f t="shared" si="30"/>
        <v>0</v>
      </c>
      <c r="AO52" s="171">
        <f t="shared" si="30"/>
        <v>0</v>
      </c>
      <c r="AP52" s="171">
        <f t="shared" ref="AP52:BE64" si="41">IF($E52=2,(IF((AP$9+9)&gt;=$C52,IF((AP$9+9)&lt;=$D52,1,0),0)),0)</f>
        <v>0</v>
      </c>
      <c r="AQ52" s="171">
        <f t="shared" si="41"/>
        <v>0</v>
      </c>
      <c r="AR52" s="171">
        <f t="shared" si="41"/>
        <v>0</v>
      </c>
      <c r="AS52" s="171">
        <f t="shared" si="41"/>
        <v>0</v>
      </c>
      <c r="AT52" s="171">
        <f t="shared" si="41"/>
        <v>0</v>
      </c>
      <c r="AU52" s="171">
        <f t="shared" si="41"/>
        <v>0</v>
      </c>
      <c r="AV52" s="171">
        <f t="shared" si="41"/>
        <v>0</v>
      </c>
      <c r="AW52" s="171">
        <f t="shared" si="41"/>
        <v>0</v>
      </c>
      <c r="AX52" s="171">
        <f t="shared" si="41"/>
        <v>0</v>
      </c>
      <c r="AY52" s="171">
        <f t="shared" si="41"/>
        <v>0</v>
      </c>
      <c r="AZ52" s="171">
        <f t="shared" si="41"/>
        <v>0</v>
      </c>
      <c r="BA52" s="171">
        <f t="shared" si="41"/>
        <v>0</v>
      </c>
      <c r="BB52" s="171">
        <f t="shared" si="41"/>
        <v>0</v>
      </c>
      <c r="BC52" s="171">
        <f t="shared" si="41"/>
        <v>0</v>
      </c>
      <c r="BD52" s="171">
        <f t="shared" si="41"/>
        <v>0</v>
      </c>
      <c r="BE52" s="171">
        <f t="shared" si="41"/>
        <v>0</v>
      </c>
      <c r="BF52" s="171">
        <f t="shared" si="38"/>
        <v>0</v>
      </c>
      <c r="BG52" s="171">
        <f t="shared" si="38"/>
        <v>0</v>
      </c>
      <c r="BH52" s="171">
        <f t="shared" si="38"/>
        <v>0</v>
      </c>
      <c r="BI52" s="171">
        <f t="shared" si="38"/>
        <v>0</v>
      </c>
      <c r="BJ52" s="171">
        <f t="shared" si="38"/>
        <v>0</v>
      </c>
      <c r="BK52" s="171">
        <f t="shared" si="38"/>
        <v>0</v>
      </c>
      <c r="BL52" s="171">
        <f t="shared" si="38"/>
        <v>0</v>
      </c>
      <c r="BM52" s="171">
        <f t="shared" si="38"/>
        <v>0</v>
      </c>
      <c r="BN52" s="171">
        <f t="shared" si="38"/>
        <v>0</v>
      </c>
      <c r="BO52" s="171">
        <f t="shared" si="38"/>
        <v>0</v>
      </c>
      <c r="BP52" s="171">
        <f t="shared" si="38"/>
        <v>0</v>
      </c>
      <c r="BQ52" s="171">
        <f t="shared" si="38"/>
        <v>0</v>
      </c>
      <c r="BR52" s="171">
        <f t="shared" si="38"/>
        <v>0</v>
      </c>
      <c r="BS52" s="171">
        <f t="shared" si="38"/>
        <v>0</v>
      </c>
      <c r="BT52" s="171">
        <f t="shared" si="38"/>
        <v>0</v>
      </c>
      <c r="BU52" s="171">
        <f t="shared" si="31"/>
        <v>0</v>
      </c>
      <c r="BV52" s="171">
        <f t="shared" si="31"/>
        <v>0</v>
      </c>
      <c r="BW52" s="171">
        <f t="shared" si="31"/>
        <v>0</v>
      </c>
      <c r="BX52" s="171">
        <f t="shared" ref="BX52:CM64" si="42">IF($E52=3,(IF((BX$9+9)&gt;=$C52,IF((BX$9+9)&lt;=$D52,1,0),0)),0)</f>
        <v>0</v>
      </c>
      <c r="BY52" s="171">
        <f t="shared" si="42"/>
        <v>0</v>
      </c>
      <c r="BZ52" s="171">
        <f t="shared" si="42"/>
        <v>0</v>
      </c>
      <c r="CA52" s="171">
        <f t="shared" si="42"/>
        <v>0</v>
      </c>
      <c r="CB52" s="171">
        <f t="shared" si="42"/>
        <v>0</v>
      </c>
      <c r="CC52" s="171">
        <f t="shared" si="42"/>
        <v>0</v>
      </c>
      <c r="CD52" s="171">
        <f t="shared" si="42"/>
        <v>0</v>
      </c>
      <c r="CE52" s="171">
        <f t="shared" si="42"/>
        <v>0</v>
      </c>
      <c r="CF52" s="171">
        <f t="shared" si="42"/>
        <v>0</v>
      </c>
      <c r="CG52" s="171">
        <f t="shared" si="42"/>
        <v>0</v>
      </c>
      <c r="CH52" s="171">
        <f t="shared" si="42"/>
        <v>0</v>
      </c>
      <c r="CI52" s="171">
        <f t="shared" si="42"/>
        <v>0</v>
      </c>
      <c r="CJ52" s="171">
        <f t="shared" si="42"/>
        <v>0</v>
      </c>
      <c r="CK52" s="171">
        <f t="shared" si="42"/>
        <v>0</v>
      </c>
      <c r="CL52" s="171">
        <f t="shared" si="42"/>
        <v>0</v>
      </c>
      <c r="CM52" s="171">
        <f t="shared" si="42"/>
        <v>0</v>
      </c>
      <c r="CN52" s="171">
        <f t="shared" si="39"/>
        <v>0</v>
      </c>
      <c r="CO52" s="171">
        <f t="shared" si="39"/>
        <v>0</v>
      </c>
      <c r="CP52" s="171">
        <f t="shared" si="39"/>
        <v>0</v>
      </c>
      <c r="CQ52" s="171">
        <f t="shared" si="39"/>
        <v>0</v>
      </c>
      <c r="CR52" s="171">
        <f t="shared" si="39"/>
        <v>0</v>
      </c>
      <c r="CS52" s="171">
        <f t="shared" si="39"/>
        <v>0</v>
      </c>
      <c r="CT52" s="171">
        <f t="shared" si="39"/>
        <v>0</v>
      </c>
      <c r="CU52" s="171">
        <f t="shared" si="39"/>
        <v>0</v>
      </c>
      <c r="CV52" s="171">
        <f t="shared" si="39"/>
        <v>0</v>
      </c>
      <c r="CW52" s="171">
        <f t="shared" si="39"/>
        <v>0</v>
      </c>
      <c r="CX52" s="171">
        <f t="shared" si="39"/>
        <v>0</v>
      </c>
      <c r="CY52" s="171">
        <f t="shared" si="39"/>
        <v>0</v>
      </c>
      <c r="CZ52" s="171">
        <f t="shared" si="39"/>
        <v>0</v>
      </c>
      <c r="DA52" s="171">
        <f t="shared" si="39"/>
        <v>0</v>
      </c>
      <c r="DB52" s="171">
        <f t="shared" si="39"/>
        <v>0</v>
      </c>
      <c r="DC52" s="171">
        <f t="shared" si="32"/>
        <v>0</v>
      </c>
      <c r="DD52" s="171">
        <f t="shared" si="32"/>
        <v>0</v>
      </c>
      <c r="DE52" s="171">
        <f t="shared" si="32"/>
        <v>0</v>
      </c>
      <c r="DF52">
        <f t="shared" si="33"/>
        <v>0</v>
      </c>
      <c r="DG52">
        <f t="shared" si="34"/>
        <v>0</v>
      </c>
      <c r="DH52">
        <f t="shared" si="35"/>
        <v>0</v>
      </c>
      <c r="DI52" s="277"/>
    </row>
    <row r="53" spans="1:113" ht="12" customHeight="1">
      <c r="A53" s="273"/>
      <c r="B53" s="172"/>
      <c r="C53" s="177"/>
      <c r="D53" s="526"/>
      <c r="E53" s="177"/>
      <c r="F53" s="170">
        <f t="shared" si="7"/>
        <v>0</v>
      </c>
      <c r="G53" s="170" t="str">
        <f t="shared" si="36"/>
        <v/>
      </c>
      <c r="H53" s="171">
        <f t="shared" si="40"/>
        <v>0</v>
      </c>
      <c r="I53" s="171">
        <f t="shared" si="40"/>
        <v>0</v>
      </c>
      <c r="J53" s="171">
        <f t="shared" si="40"/>
        <v>0</v>
      </c>
      <c r="K53" s="171">
        <f t="shared" si="40"/>
        <v>0</v>
      </c>
      <c r="L53" s="171">
        <f t="shared" si="40"/>
        <v>0</v>
      </c>
      <c r="M53" s="171">
        <f t="shared" si="40"/>
        <v>0</v>
      </c>
      <c r="N53" s="171">
        <f t="shared" si="40"/>
        <v>0</v>
      </c>
      <c r="O53" s="171">
        <f t="shared" si="40"/>
        <v>0</v>
      </c>
      <c r="P53" s="171">
        <f t="shared" si="40"/>
        <v>0</v>
      </c>
      <c r="Q53" s="171">
        <f t="shared" si="40"/>
        <v>0</v>
      </c>
      <c r="R53" s="171">
        <f t="shared" si="40"/>
        <v>0</v>
      </c>
      <c r="S53" s="171">
        <f t="shared" si="40"/>
        <v>0</v>
      </c>
      <c r="T53" s="171">
        <f t="shared" si="40"/>
        <v>0</v>
      </c>
      <c r="U53" s="171">
        <f t="shared" si="40"/>
        <v>0</v>
      </c>
      <c r="V53" s="171">
        <f t="shared" si="40"/>
        <v>0</v>
      </c>
      <c r="W53" s="171">
        <f t="shared" si="40"/>
        <v>0</v>
      </c>
      <c r="X53" s="171">
        <f t="shared" si="37"/>
        <v>0</v>
      </c>
      <c r="Y53" s="171">
        <f t="shared" si="37"/>
        <v>0</v>
      </c>
      <c r="Z53" s="171">
        <f t="shared" si="37"/>
        <v>0</v>
      </c>
      <c r="AA53" s="171">
        <f t="shared" si="37"/>
        <v>0</v>
      </c>
      <c r="AB53" s="171">
        <f t="shared" si="37"/>
        <v>0</v>
      </c>
      <c r="AC53" s="171">
        <f t="shared" si="37"/>
        <v>0</v>
      </c>
      <c r="AD53" s="171">
        <f t="shared" si="37"/>
        <v>0</v>
      </c>
      <c r="AE53" s="171">
        <f t="shared" si="37"/>
        <v>0</v>
      </c>
      <c r="AF53" s="171">
        <f t="shared" si="37"/>
        <v>0</v>
      </c>
      <c r="AG53" s="171">
        <f t="shared" si="37"/>
        <v>0</v>
      </c>
      <c r="AH53" s="171">
        <f t="shared" si="37"/>
        <v>0</v>
      </c>
      <c r="AI53" s="171">
        <f t="shared" si="37"/>
        <v>0</v>
      </c>
      <c r="AJ53" s="171">
        <f t="shared" si="37"/>
        <v>0</v>
      </c>
      <c r="AK53" s="171">
        <f t="shared" si="37"/>
        <v>0</v>
      </c>
      <c r="AL53" s="171">
        <f t="shared" si="37"/>
        <v>0</v>
      </c>
      <c r="AM53" s="171">
        <f t="shared" si="30"/>
        <v>0</v>
      </c>
      <c r="AN53" s="171">
        <f t="shared" si="30"/>
        <v>0</v>
      </c>
      <c r="AO53" s="171">
        <f t="shared" si="30"/>
        <v>0</v>
      </c>
      <c r="AP53" s="171">
        <f t="shared" si="41"/>
        <v>0</v>
      </c>
      <c r="AQ53" s="171">
        <f t="shared" si="41"/>
        <v>0</v>
      </c>
      <c r="AR53" s="171">
        <f t="shared" si="41"/>
        <v>0</v>
      </c>
      <c r="AS53" s="171">
        <f t="shared" si="41"/>
        <v>0</v>
      </c>
      <c r="AT53" s="171">
        <f t="shared" si="41"/>
        <v>0</v>
      </c>
      <c r="AU53" s="171">
        <f t="shared" si="41"/>
        <v>0</v>
      </c>
      <c r="AV53" s="171">
        <f t="shared" si="41"/>
        <v>0</v>
      </c>
      <c r="AW53" s="171">
        <f t="shared" si="41"/>
        <v>0</v>
      </c>
      <c r="AX53" s="171">
        <f t="shared" si="41"/>
        <v>0</v>
      </c>
      <c r="AY53" s="171">
        <f t="shared" si="41"/>
        <v>0</v>
      </c>
      <c r="AZ53" s="171">
        <f t="shared" si="41"/>
        <v>0</v>
      </c>
      <c r="BA53" s="171">
        <f t="shared" si="41"/>
        <v>0</v>
      </c>
      <c r="BB53" s="171">
        <f t="shared" si="41"/>
        <v>0</v>
      </c>
      <c r="BC53" s="171">
        <f t="shared" si="41"/>
        <v>0</v>
      </c>
      <c r="BD53" s="171">
        <f t="shared" si="41"/>
        <v>0</v>
      </c>
      <c r="BE53" s="171">
        <f t="shared" si="41"/>
        <v>0</v>
      </c>
      <c r="BF53" s="171">
        <f t="shared" si="38"/>
        <v>0</v>
      </c>
      <c r="BG53" s="171">
        <f t="shared" si="38"/>
        <v>0</v>
      </c>
      <c r="BH53" s="171">
        <f t="shared" si="38"/>
        <v>0</v>
      </c>
      <c r="BI53" s="171">
        <f t="shared" si="38"/>
        <v>0</v>
      </c>
      <c r="BJ53" s="171">
        <f t="shared" si="38"/>
        <v>0</v>
      </c>
      <c r="BK53" s="171">
        <f t="shared" si="38"/>
        <v>0</v>
      </c>
      <c r="BL53" s="171">
        <f t="shared" si="38"/>
        <v>0</v>
      </c>
      <c r="BM53" s="171">
        <f t="shared" si="38"/>
        <v>0</v>
      </c>
      <c r="BN53" s="171">
        <f t="shared" si="38"/>
        <v>0</v>
      </c>
      <c r="BO53" s="171">
        <f t="shared" si="38"/>
        <v>0</v>
      </c>
      <c r="BP53" s="171">
        <f t="shared" si="38"/>
        <v>0</v>
      </c>
      <c r="BQ53" s="171">
        <f t="shared" si="38"/>
        <v>0</v>
      </c>
      <c r="BR53" s="171">
        <f t="shared" si="38"/>
        <v>0</v>
      </c>
      <c r="BS53" s="171">
        <f t="shared" si="38"/>
        <v>0</v>
      </c>
      <c r="BT53" s="171">
        <f t="shared" si="38"/>
        <v>0</v>
      </c>
      <c r="BU53" s="171">
        <f t="shared" si="31"/>
        <v>0</v>
      </c>
      <c r="BV53" s="171">
        <f t="shared" si="31"/>
        <v>0</v>
      </c>
      <c r="BW53" s="171">
        <f t="shared" si="31"/>
        <v>0</v>
      </c>
      <c r="BX53" s="171">
        <f t="shared" si="42"/>
        <v>0</v>
      </c>
      <c r="BY53" s="171">
        <f t="shared" si="42"/>
        <v>0</v>
      </c>
      <c r="BZ53" s="171">
        <f t="shared" si="42"/>
        <v>0</v>
      </c>
      <c r="CA53" s="171">
        <f t="shared" si="42"/>
        <v>0</v>
      </c>
      <c r="CB53" s="171">
        <f t="shared" si="42"/>
        <v>0</v>
      </c>
      <c r="CC53" s="171">
        <f t="shared" si="42"/>
        <v>0</v>
      </c>
      <c r="CD53" s="171">
        <f t="shared" si="42"/>
        <v>0</v>
      </c>
      <c r="CE53" s="171">
        <f t="shared" si="42"/>
        <v>0</v>
      </c>
      <c r="CF53" s="171">
        <f t="shared" si="42"/>
        <v>0</v>
      </c>
      <c r="CG53" s="171">
        <f t="shared" si="42"/>
        <v>0</v>
      </c>
      <c r="CH53" s="171">
        <f t="shared" si="42"/>
        <v>0</v>
      </c>
      <c r="CI53" s="171">
        <f t="shared" si="42"/>
        <v>0</v>
      </c>
      <c r="CJ53" s="171">
        <f t="shared" si="42"/>
        <v>0</v>
      </c>
      <c r="CK53" s="171">
        <f t="shared" si="42"/>
        <v>0</v>
      </c>
      <c r="CL53" s="171">
        <f t="shared" si="42"/>
        <v>0</v>
      </c>
      <c r="CM53" s="171">
        <f t="shared" si="42"/>
        <v>0</v>
      </c>
      <c r="CN53" s="171">
        <f t="shared" si="39"/>
        <v>0</v>
      </c>
      <c r="CO53" s="171">
        <f t="shared" si="39"/>
        <v>0</v>
      </c>
      <c r="CP53" s="171">
        <f t="shared" si="39"/>
        <v>0</v>
      </c>
      <c r="CQ53" s="171">
        <f t="shared" si="39"/>
        <v>0</v>
      </c>
      <c r="CR53" s="171">
        <f t="shared" si="39"/>
        <v>0</v>
      </c>
      <c r="CS53" s="171">
        <f t="shared" si="39"/>
        <v>0</v>
      </c>
      <c r="CT53" s="171">
        <f t="shared" si="39"/>
        <v>0</v>
      </c>
      <c r="CU53" s="171">
        <f t="shared" si="39"/>
        <v>0</v>
      </c>
      <c r="CV53" s="171">
        <f t="shared" si="39"/>
        <v>0</v>
      </c>
      <c r="CW53" s="171">
        <f t="shared" si="39"/>
        <v>0</v>
      </c>
      <c r="CX53" s="171">
        <f t="shared" si="39"/>
        <v>0</v>
      </c>
      <c r="CY53" s="171">
        <f t="shared" si="39"/>
        <v>0</v>
      </c>
      <c r="CZ53" s="171">
        <f t="shared" si="39"/>
        <v>0</v>
      </c>
      <c r="DA53" s="171">
        <f t="shared" si="39"/>
        <v>0</v>
      </c>
      <c r="DB53" s="171">
        <f t="shared" si="39"/>
        <v>0</v>
      </c>
      <c r="DC53" s="171">
        <f t="shared" si="32"/>
        <v>0</v>
      </c>
      <c r="DD53" s="171">
        <f t="shared" si="32"/>
        <v>0</v>
      </c>
      <c r="DE53" s="171">
        <f t="shared" si="32"/>
        <v>0</v>
      </c>
      <c r="DF53">
        <f t="shared" si="33"/>
        <v>0</v>
      </c>
      <c r="DG53">
        <f t="shared" si="34"/>
        <v>0</v>
      </c>
      <c r="DH53">
        <f t="shared" si="35"/>
        <v>0</v>
      </c>
      <c r="DI53" s="277"/>
    </row>
    <row r="54" spans="1:113" ht="12" customHeight="1">
      <c r="A54" s="273"/>
      <c r="B54" s="172"/>
      <c r="C54" s="177"/>
      <c r="D54" s="526"/>
      <c r="E54" s="177"/>
      <c r="F54" s="170">
        <f t="shared" si="7"/>
        <v>0</v>
      </c>
      <c r="G54" s="170" t="str">
        <f t="shared" si="36"/>
        <v/>
      </c>
      <c r="H54" s="171">
        <f t="shared" si="40"/>
        <v>0</v>
      </c>
      <c r="I54" s="171">
        <f t="shared" si="40"/>
        <v>0</v>
      </c>
      <c r="J54" s="171">
        <f t="shared" si="40"/>
        <v>0</v>
      </c>
      <c r="K54" s="171">
        <f t="shared" si="40"/>
        <v>0</v>
      </c>
      <c r="L54" s="171">
        <f t="shared" si="40"/>
        <v>0</v>
      </c>
      <c r="M54" s="171">
        <f t="shared" si="40"/>
        <v>0</v>
      </c>
      <c r="N54" s="171">
        <f t="shared" si="40"/>
        <v>0</v>
      </c>
      <c r="O54" s="171">
        <f t="shared" si="40"/>
        <v>0</v>
      </c>
      <c r="P54" s="171">
        <f t="shared" si="40"/>
        <v>0</v>
      </c>
      <c r="Q54" s="171">
        <f t="shared" si="40"/>
        <v>0</v>
      </c>
      <c r="R54" s="171">
        <f t="shared" si="40"/>
        <v>0</v>
      </c>
      <c r="S54" s="171">
        <f t="shared" si="40"/>
        <v>0</v>
      </c>
      <c r="T54" s="171">
        <f t="shared" si="40"/>
        <v>0</v>
      </c>
      <c r="U54" s="171">
        <f t="shared" si="40"/>
        <v>0</v>
      </c>
      <c r="V54" s="171">
        <f t="shared" si="40"/>
        <v>0</v>
      </c>
      <c r="W54" s="171">
        <f t="shared" si="40"/>
        <v>0</v>
      </c>
      <c r="X54" s="171">
        <f t="shared" si="37"/>
        <v>0</v>
      </c>
      <c r="Y54" s="171">
        <f t="shared" si="37"/>
        <v>0</v>
      </c>
      <c r="Z54" s="171">
        <f t="shared" si="37"/>
        <v>0</v>
      </c>
      <c r="AA54" s="171">
        <f t="shared" si="37"/>
        <v>0</v>
      </c>
      <c r="AB54" s="171">
        <f t="shared" si="37"/>
        <v>0</v>
      </c>
      <c r="AC54" s="171">
        <f t="shared" si="37"/>
        <v>0</v>
      </c>
      <c r="AD54" s="171">
        <f t="shared" si="37"/>
        <v>0</v>
      </c>
      <c r="AE54" s="171">
        <f t="shared" si="37"/>
        <v>0</v>
      </c>
      <c r="AF54" s="171">
        <f t="shared" si="37"/>
        <v>0</v>
      </c>
      <c r="AG54" s="171">
        <f t="shared" si="37"/>
        <v>0</v>
      </c>
      <c r="AH54" s="171">
        <f t="shared" si="37"/>
        <v>0</v>
      </c>
      <c r="AI54" s="171">
        <f t="shared" si="37"/>
        <v>0</v>
      </c>
      <c r="AJ54" s="171">
        <f t="shared" si="37"/>
        <v>0</v>
      </c>
      <c r="AK54" s="171">
        <f t="shared" si="37"/>
        <v>0</v>
      </c>
      <c r="AL54" s="171">
        <f t="shared" si="37"/>
        <v>0</v>
      </c>
      <c r="AM54" s="171">
        <f t="shared" si="30"/>
        <v>0</v>
      </c>
      <c r="AN54" s="171">
        <f t="shared" si="30"/>
        <v>0</v>
      </c>
      <c r="AO54" s="171">
        <f t="shared" si="30"/>
        <v>0</v>
      </c>
      <c r="AP54" s="171">
        <f t="shared" si="41"/>
        <v>0</v>
      </c>
      <c r="AQ54" s="171">
        <f t="shared" si="41"/>
        <v>0</v>
      </c>
      <c r="AR54" s="171">
        <f t="shared" si="41"/>
        <v>0</v>
      </c>
      <c r="AS54" s="171">
        <f t="shared" si="41"/>
        <v>0</v>
      </c>
      <c r="AT54" s="171">
        <f t="shared" si="41"/>
        <v>0</v>
      </c>
      <c r="AU54" s="171">
        <f t="shared" si="41"/>
        <v>0</v>
      </c>
      <c r="AV54" s="171">
        <f t="shared" si="41"/>
        <v>0</v>
      </c>
      <c r="AW54" s="171">
        <f t="shared" si="41"/>
        <v>0</v>
      </c>
      <c r="AX54" s="171">
        <f t="shared" si="41"/>
        <v>0</v>
      </c>
      <c r="AY54" s="171">
        <f t="shared" si="41"/>
        <v>0</v>
      </c>
      <c r="AZ54" s="171">
        <f t="shared" si="41"/>
        <v>0</v>
      </c>
      <c r="BA54" s="171">
        <f t="shared" si="41"/>
        <v>0</v>
      </c>
      <c r="BB54" s="171">
        <f t="shared" si="41"/>
        <v>0</v>
      </c>
      <c r="BC54" s="171">
        <f t="shared" si="41"/>
        <v>0</v>
      </c>
      <c r="BD54" s="171">
        <f t="shared" si="41"/>
        <v>0</v>
      </c>
      <c r="BE54" s="171">
        <f t="shared" si="41"/>
        <v>0</v>
      </c>
      <c r="BF54" s="171">
        <f t="shared" si="38"/>
        <v>0</v>
      </c>
      <c r="BG54" s="171">
        <f t="shared" si="38"/>
        <v>0</v>
      </c>
      <c r="BH54" s="171">
        <f t="shared" si="38"/>
        <v>0</v>
      </c>
      <c r="BI54" s="171">
        <f t="shared" si="38"/>
        <v>0</v>
      </c>
      <c r="BJ54" s="171">
        <f t="shared" si="38"/>
        <v>0</v>
      </c>
      <c r="BK54" s="171">
        <f t="shared" si="38"/>
        <v>0</v>
      </c>
      <c r="BL54" s="171">
        <f t="shared" si="38"/>
        <v>0</v>
      </c>
      <c r="BM54" s="171">
        <f t="shared" si="38"/>
        <v>0</v>
      </c>
      <c r="BN54" s="171">
        <f t="shared" si="38"/>
        <v>0</v>
      </c>
      <c r="BO54" s="171">
        <f t="shared" si="38"/>
        <v>0</v>
      </c>
      <c r="BP54" s="171">
        <f t="shared" si="38"/>
        <v>0</v>
      </c>
      <c r="BQ54" s="171">
        <f t="shared" si="38"/>
        <v>0</v>
      </c>
      <c r="BR54" s="171">
        <f t="shared" si="38"/>
        <v>0</v>
      </c>
      <c r="BS54" s="171">
        <f t="shared" si="38"/>
        <v>0</v>
      </c>
      <c r="BT54" s="171">
        <f t="shared" si="38"/>
        <v>0</v>
      </c>
      <c r="BU54" s="171">
        <f t="shared" si="31"/>
        <v>0</v>
      </c>
      <c r="BV54" s="171">
        <f t="shared" si="31"/>
        <v>0</v>
      </c>
      <c r="BW54" s="171">
        <f t="shared" si="31"/>
        <v>0</v>
      </c>
      <c r="BX54" s="171">
        <f t="shared" si="42"/>
        <v>0</v>
      </c>
      <c r="BY54" s="171">
        <f t="shared" si="42"/>
        <v>0</v>
      </c>
      <c r="BZ54" s="171">
        <f t="shared" si="42"/>
        <v>0</v>
      </c>
      <c r="CA54" s="171">
        <f t="shared" si="42"/>
        <v>0</v>
      </c>
      <c r="CB54" s="171">
        <f t="shared" si="42"/>
        <v>0</v>
      </c>
      <c r="CC54" s="171">
        <f t="shared" si="42"/>
        <v>0</v>
      </c>
      <c r="CD54" s="171">
        <f t="shared" si="42"/>
        <v>0</v>
      </c>
      <c r="CE54" s="171">
        <f t="shared" si="42"/>
        <v>0</v>
      </c>
      <c r="CF54" s="171">
        <f t="shared" si="42"/>
        <v>0</v>
      </c>
      <c r="CG54" s="171">
        <f t="shared" si="42"/>
        <v>0</v>
      </c>
      <c r="CH54" s="171">
        <f t="shared" si="42"/>
        <v>0</v>
      </c>
      <c r="CI54" s="171">
        <f t="shared" si="42"/>
        <v>0</v>
      </c>
      <c r="CJ54" s="171">
        <f t="shared" si="42"/>
        <v>0</v>
      </c>
      <c r="CK54" s="171">
        <f t="shared" si="42"/>
        <v>0</v>
      </c>
      <c r="CL54" s="171">
        <f t="shared" si="42"/>
        <v>0</v>
      </c>
      <c r="CM54" s="171">
        <f t="shared" si="42"/>
        <v>0</v>
      </c>
      <c r="CN54" s="171">
        <f t="shared" si="39"/>
        <v>0</v>
      </c>
      <c r="CO54" s="171">
        <f t="shared" si="39"/>
        <v>0</v>
      </c>
      <c r="CP54" s="171">
        <f t="shared" si="39"/>
        <v>0</v>
      </c>
      <c r="CQ54" s="171">
        <f t="shared" si="39"/>
        <v>0</v>
      </c>
      <c r="CR54" s="171">
        <f t="shared" si="39"/>
        <v>0</v>
      </c>
      <c r="CS54" s="171">
        <f t="shared" si="39"/>
        <v>0</v>
      </c>
      <c r="CT54" s="171">
        <f t="shared" si="39"/>
        <v>0</v>
      </c>
      <c r="CU54" s="171">
        <f t="shared" si="39"/>
        <v>0</v>
      </c>
      <c r="CV54" s="171">
        <f t="shared" si="39"/>
        <v>0</v>
      </c>
      <c r="CW54" s="171">
        <f t="shared" si="39"/>
        <v>0</v>
      </c>
      <c r="CX54" s="171">
        <f t="shared" si="39"/>
        <v>0</v>
      </c>
      <c r="CY54" s="171">
        <f t="shared" si="39"/>
        <v>0</v>
      </c>
      <c r="CZ54" s="171">
        <f t="shared" si="39"/>
        <v>0</v>
      </c>
      <c r="DA54" s="171">
        <f t="shared" si="39"/>
        <v>0</v>
      </c>
      <c r="DB54" s="171">
        <f t="shared" si="39"/>
        <v>0</v>
      </c>
      <c r="DC54" s="171">
        <f t="shared" si="32"/>
        <v>0</v>
      </c>
      <c r="DD54" s="171">
        <f t="shared" si="32"/>
        <v>0</v>
      </c>
      <c r="DE54" s="171">
        <f t="shared" si="32"/>
        <v>0</v>
      </c>
      <c r="DF54">
        <f t="shared" si="33"/>
        <v>0</v>
      </c>
      <c r="DG54">
        <f t="shared" si="34"/>
        <v>0</v>
      </c>
      <c r="DH54">
        <f t="shared" si="35"/>
        <v>0</v>
      </c>
      <c r="DI54" s="277"/>
    </row>
    <row r="55" spans="1:113" ht="12" customHeight="1">
      <c r="A55" s="273"/>
      <c r="B55" s="172"/>
      <c r="C55" s="177"/>
      <c r="D55" s="526"/>
      <c r="E55" s="177"/>
      <c r="F55" s="170">
        <f t="shared" si="7"/>
        <v>0</v>
      </c>
      <c r="G55" s="170" t="str">
        <f t="shared" si="36"/>
        <v/>
      </c>
      <c r="H55" s="171">
        <f t="shared" si="40"/>
        <v>0</v>
      </c>
      <c r="I55" s="171">
        <f t="shared" si="40"/>
        <v>0</v>
      </c>
      <c r="J55" s="171">
        <f t="shared" si="40"/>
        <v>0</v>
      </c>
      <c r="K55" s="171">
        <f t="shared" si="40"/>
        <v>0</v>
      </c>
      <c r="L55" s="171">
        <f t="shared" si="40"/>
        <v>0</v>
      </c>
      <c r="M55" s="171">
        <f t="shared" si="40"/>
        <v>0</v>
      </c>
      <c r="N55" s="171">
        <f t="shared" si="40"/>
        <v>0</v>
      </c>
      <c r="O55" s="171">
        <f t="shared" si="40"/>
        <v>0</v>
      </c>
      <c r="P55" s="171">
        <f t="shared" si="40"/>
        <v>0</v>
      </c>
      <c r="Q55" s="171">
        <f t="shared" si="40"/>
        <v>0</v>
      </c>
      <c r="R55" s="171">
        <f t="shared" si="40"/>
        <v>0</v>
      </c>
      <c r="S55" s="171">
        <f t="shared" si="40"/>
        <v>0</v>
      </c>
      <c r="T55" s="171">
        <f t="shared" si="40"/>
        <v>0</v>
      </c>
      <c r="U55" s="171">
        <f t="shared" si="40"/>
        <v>0</v>
      </c>
      <c r="V55" s="171">
        <f t="shared" si="40"/>
        <v>0</v>
      </c>
      <c r="W55" s="171">
        <f t="shared" si="40"/>
        <v>0</v>
      </c>
      <c r="X55" s="171">
        <f t="shared" si="37"/>
        <v>0</v>
      </c>
      <c r="Y55" s="171">
        <f t="shared" si="37"/>
        <v>0</v>
      </c>
      <c r="Z55" s="171">
        <f t="shared" si="37"/>
        <v>0</v>
      </c>
      <c r="AA55" s="171">
        <f t="shared" si="37"/>
        <v>0</v>
      </c>
      <c r="AB55" s="171">
        <f t="shared" si="37"/>
        <v>0</v>
      </c>
      <c r="AC55" s="171">
        <f t="shared" si="37"/>
        <v>0</v>
      </c>
      <c r="AD55" s="171">
        <f t="shared" si="37"/>
        <v>0</v>
      </c>
      <c r="AE55" s="171">
        <f t="shared" si="37"/>
        <v>0</v>
      </c>
      <c r="AF55" s="171">
        <f t="shared" si="37"/>
        <v>0</v>
      </c>
      <c r="AG55" s="171">
        <f t="shared" si="37"/>
        <v>0</v>
      </c>
      <c r="AH55" s="171">
        <f t="shared" si="37"/>
        <v>0</v>
      </c>
      <c r="AI55" s="171">
        <f t="shared" si="37"/>
        <v>0</v>
      </c>
      <c r="AJ55" s="171">
        <f t="shared" si="37"/>
        <v>0</v>
      </c>
      <c r="AK55" s="171">
        <f t="shared" si="37"/>
        <v>0</v>
      </c>
      <c r="AL55" s="171">
        <f t="shared" si="37"/>
        <v>0</v>
      </c>
      <c r="AM55" s="171">
        <f t="shared" si="30"/>
        <v>0</v>
      </c>
      <c r="AN55" s="171">
        <f t="shared" si="30"/>
        <v>0</v>
      </c>
      <c r="AO55" s="171">
        <f t="shared" si="30"/>
        <v>0</v>
      </c>
      <c r="AP55" s="171">
        <f t="shared" si="41"/>
        <v>0</v>
      </c>
      <c r="AQ55" s="171">
        <f t="shared" si="41"/>
        <v>0</v>
      </c>
      <c r="AR55" s="171">
        <f t="shared" si="41"/>
        <v>0</v>
      </c>
      <c r="AS55" s="171">
        <f t="shared" si="41"/>
        <v>0</v>
      </c>
      <c r="AT55" s="171">
        <f t="shared" si="41"/>
        <v>0</v>
      </c>
      <c r="AU55" s="171">
        <f t="shared" si="41"/>
        <v>0</v>
      </c>
      <c r="AV55" s="171">
        <f t="shared" si="41"/>
        <v>0</v>
      </c>
      <c r="AW55" s="171">
        <f t="shared" si="41"/>
        <v>0</v>
      </c>
      <c r="AX55" s="171">
        <f t="shared" si="41"/>
        <v>0</v>
      </c>
      <c r="AY55" s="171">
        <f t="shared" si="41"/>
        <v>0</v>
      </c>
      <c r="AZ55" s="171">
        <f t="shared" si="41"/>
        <v>0</v>
      </c>
      <c r="BA55" s="171">
        <f t="shared" si="41"/>
        <v>0</v>
      </c>
      <c r="BB55" s="171">
        <f t="shared" si="41"/>
        <v>0</v>
      </c>
      <c r="BC55" s="171">
        <f t="shared" si="41"/>
        <v>0</v>
      </c>
      <c r="BD55" s="171">
        <f t="shared" si="41"/>
        <v>0</v>
      </c>
      <c r="BE55" s="171">
        <f t="shared" si="41"/>
        <v>0</v>
      </c>
      <c r="BF55" s="171">
        <f t="shared" si="38"/>
        <v>0</v>
      </c>
      <c r="BG55" s="171">
        <f t="shared" si="38"/>
        <v>0</v>
      </c>
      <c r="BH55" s="171">
        <f t="shared" si="38"/>
        <v>0</v>
      </c>
      <c r="BI55" s="171">
        <f t="shared" si="38"/>
        <v>0</v>
      </c>
      <c r="BJ55" s="171">
        <f t="shared" si="38"/>
        <v>0</v>
      </c>
      <c r="BK55" s="171">
        <f t="shared" si="38"/>
        <v>0</v>
      </c>
      <c r="BL55" s="171">
        <f t="shared" si="38"/>
        <v>0</v>
      </c>
      <c r="BM55" s="171">
        <f t="shared" si="38"/>
        <v>0</v>
      </c>
      <c r="BN55" s="171">
        <f t="shared" si="38"/>
        <v>0</v>
      </c>
      <c r="BO55" s="171">
        <f t="shared" si="38"/>
        <v>0</v>
      </c>
      <c r="BP55" s="171">
        <f t="shared" si="38"/>
        <v>0</v>
      </c>
      <c r="BQ55" s="171">
        <f t="shared" si="38"/>
        <v>0</v>
      </c>
      <c r="BR55" s="171">
        <f t="shared" si="38"/>
        <v>0</v>
      </c>
      <c r="BS55" s="171">
        <f t="shared" si="38"/>
        <v>0</v>
      </c>
      <c r="BT55" s="171">
        <f t="shared" si="38"/>
        <v>0</v>
      </c>
      <c r="BU55" s="171">
        <f t="shared" si="31"/>
        <v>0</v>
      </c>
      <c r="BV55" s="171">
        <f t="shared" si="31"/>
        <v>0</v>
      </c>
      <c r="BW55" s="171">
        <f t="shared" si="31"/>
        <v>0</v>
      </c>
      <c r="BX55" s="171">
        <f t="shared" si="42"/>
        <v>0</v>
      </c>
      <c r="BY55" s="171">
        <f t="shared" si="42"/>
        <v>0</v>
      </c>
      <c r="BZ55" s="171">
        <f t="shared" si="42"/>
        <v>0</v>
      </c>
      <c r="CA55" s="171">
        <f t="shared" si="42"/>
        <v>0</v>
      </c>
      <c r="CB55" s="171">
        <f t="shared" si="42"/>
        <v>0</v>
      </c>
      <c r="CC55" s="171">
        <f t="shared" si="42"/>
        <v>0</v>
      </c>
      <c r="CD55" s="171">
        <f t="shared" si="42"/>
        <v>0</v>
      </c>
      <c r="CE55" s="171">
        <f t="shared" si="42"/>
        <v>0</v>
      </c>
      <c r="CF55" s="171">
        <f t="shared" si="42"/>
        <v>0</v>
      </c>
      <c r="CG55" s="171">
        <f t="shared" si="42"/>
        <v>0</v>
      </c>
      <c r="CH55" s="171">
        <f t="shared" si="42"/>
        <v>0</v>
      </c>
      <c r="CI55" s="171">
        <f t="shared" si="42"/>
        <v>0</v>
      </c>
      <c r="CJ55" s="171">
        <f t="shared" si="42"/>
        <v>0</v>
      </c>
      <c r="CK55" s="171">
        <f t="shared" si="42"/>
        <v>0</v>
      </c>
      <c r="CL55" s="171">
        <f t="shared" si="42"/>
        <v>0</v>
      </c>
      <c r="CM55" s="171">
        <f t="shared" si="42"/>
        <v>0</v>
      </c>
      <c r="CN55" s="171">
        <f t="shared" si="39"/>
        <v>0</v>
      </c>
      <c r="CO55" s="171">
        <f t="shared" si="39"/>
        <v>0</v>
      </c>
      <c r="CP55" s="171">
        <f t="shared" si="39"/>
        <v>0</v>
      </c>
      <c r="CQ55" s="171">
        <f t="shared" si="39"/>
        <v>0</v>
      </c>
      <c r="CR55" s="171">
        <f t="shared" si="39"/>
        <v>0</v>
      </c>
      <c r="CS55" s="171">
        <f t="shared" si="39"/>
        <v>0</v>
      </c>
      <c r="CT55" s="171">
        <f t="shared" si="39"/>
        <v>0</v>
      </c>
      <c r="CU55" s="171">
        <f t="shared" si="39"/>
        <v>0</v>
      </c>
      <c r="CV55" s="171">
        <f t="shared" si="39"/>
        <v>0</v>
      </c>
      <c r="CW55" s="171">
        <f t="shared" si="39"/>
        <v>0</v>
      </c>
      <c r="CX55" s="171">
        <f t="shared" si="39"/>
        <v>0</v>
      </c>
      <c r="CY55" s="171">
        <f t="shared" si="39"/>
        <v>0</v>
      </c>
      <c r="CZ55" s="171">
        <f t="shared" si="39"/>
        <v>0</v>
      </c>
      <c r="DA55" s="171">
        <f t="shared" si="39"/>
        <v>0</v>
      </c>
      <c r="DB55" s="171">
        <f t="shared" si="39"/>
        <v>0</v>
      </c>
      <c r="DC55" s="171">
        <f t="shared" si="32"/>
        <v>0</v>
      </c>
      <c r="DD55" s="171">
        <f t="shared" si="32"/>
        <v>0</v>
      </c>
      <c r="DE55" s="171">
        <f t="shared" si="32"/>
        <v>0</v>
      </c>
      <c r="DF55">
        <f t="shared" si="33"/>
        <v>0</v>
      </c>
      <c r="DG55">
        <f t="shared" si="34"/>
        <v>0</v>
      </c>
      <c r="DH55">
        <f t="shared" si="35"/>
        <v>0</v>
      </c>
      <c r="DI55" s="277"/>
    </row>
    <row r="56" spans="1:113" ht="12" customHeight="1">
      <c r="A56" s="273"/>
      <c r="B56" s="172"/>
      <c r="C56" s="177"/>
      <c r="D56" s="526"/>
      <c r="E56" s="177"/>
      <c r="F56" s="170">
        <f t="shared" si="7"/>
        <v>0</v>
      </c>
      <c r="G56" s="170" t="str">
        <f t="shared" si="36"/>
        <v/>
      </c>
      <c r="H56" s="171">
        <f t="shared" si="40"/>
        <v>0</v>
      </c>
      <c r="I56" s="171">
        <f t="shared" si="40"/>
        <v>0</v>
      </c>
      <c r="J56" s="171">
        <f t="shared" si="40"/>
        <v>0</v>
      </c>
      <c r="K56" s="171">
        <f t="shared" si="40"/>
        <v>0</v>
      </c>
      <c r="L56" s="171">
        <f t="shared" si="40"/>
        <v>0</v>
      </c>
      <c r="M56" s="171">
        <f t="shared" si="40"/>
        <v>0</v>
      </c>
      <c r="N56" s="171">
        <f t="shared" si="40"/>
        <v>0</v>
      </c>
      <c r="O56" s="171">
        <f t="shared" si="40"/>
        <v>0</v>
      </c>
      <c r="P56" s="171">
        <f t="shared" si="40"/>
        <v>0</v>
      </c>
      <c r="Q56" s="171">
        <f t="shared" si="40"/>
        <v>0</v>
      </c>
      <c r="R56" s="171">
        <f t="shared" si="40"/>
        <v>0</v>
      </c>
      <c r="S56" s="171">
        <f t="shared" si="40"/>
        <v>0</v>
      </c>
      <c r="T56" s="171">
        <f t="shared" si="40"/>
        <v>0</v>
      </c>
      <c r="U56" s="171">
        <f t="shared" si="40"/>
        <v>0</v>
      </c>
      <c r="V56" s="171">
        <f t="shared" si="40"/>
        <v>0</v>
      </c>
      <c r="W56" s="171">
        <f t="shared" si="40"/>
        <v>0</v>
      </c>
      <c r="X56" s="171">
        <f t="shared" si="37"/>
        <v>0</v>
      </c>
      <c r="Y56" s="171">
        <f t="shared" si="37"/>
        <v>0</v>
      </c>
      <c r="Z56" s="171">
        <f t="shared" si="37"/>
        <v>0</v>
      </c>
      <c r="AA56" s="171">
        <f t="shared" si="37"/>
        <v>0</v>
      </c>
      <c r="AB56" s="171">
        <f t="shared" si="37"/>
        <v>0</v>
      </c>
      <c r="AC56" s="171">
        <f t="shared" si="37"/>
        <v>0</v>
      </c>
      <c r="AD56" s="171">
        <f t="shared" si="37"/>
        <v>0</v>
      </c>
      <c r="AE56" s="171">
        <f t="shared" si="37"/>
        <v>0</v>
      </c>
      <c r="AF56" s="171">
        <f t="shared" si="37"/>
        <v>0</v>
      </c>
      <c r="AG56" s="171">
        <f t="shared" si="37"/>
        <v>0</v>
      </c>
      <c r="AH56" s="171">
        <f t="shared" si="37"/>
        <v>0</v>
      </c>
      <c r="AI56" s="171">
        <f t="shared" si="37"/>
        <v>0</v>
      </c>
      <c r="AJ56" s="171">
        <f t="shared" si="37"/>
        <v>0</v>
      </c>
      <c r="AK56" s="171">
        <f t="shared" si="37"/>
        <v>0</v>
      </c>
      <c r="AL56" s="171">
        <f t="shared" si="37"/>
        <v>0</v>
      </c>
      <c r="AM56" s="171">
        <f t="shared" si="30"/>
        <v>0</v>
      </c>
      <c r="AN56" s="171">
        <f t="shared" si="30"/>
        <v>0</v>
      </c>
      <c r="AO56" s="171">
        <f t="shared" si="30"/>
        <v>0</v>
      </c>
      <c r="AP56" s="171">
        <f t="shared" si="41"/>
        <v>0</v>
      </c>
      <c r="AQ56" s="171">
        <f t="shared" si="41"/>
        <v>0</v>
      </c>
      <c r="AR56" s="171">
        <f t="shared" si="41"/>
        <v>0</v>
      </c>
      <c r="AS56" s="171">
        <f t="shared" si="41"/>
        <v>0</v>
      </c>
      <c r="AT56" s="171">
        <f t="shared" si="41"/>
        <v>0</v>
      </c>
      <c r="AU56" s="171">
        <f t="shared" si="41"/>
        <v>0</v>
      </c>
      <c r="AV56" s="171">
        <f t="shared" si="41"/>
        <v>0</v>
      </c>
      <c r="AW56" s="171">
        <f t="shared" si="41"/>
        <v>0</v>
      </c>
      <c r="AX56" s="171">
        <f t="shared" si="41"/>
        <v>0</v>
      </c>
      <c r="AY56" s="171">
        <f t="shared" si="41"/>
        <v>0</v>
      </c>
      <c r="AZ56" s="171">
        <f t="shared" si="41"/>
        <v>0</v>
      </c>
      <c r="BA56" s="171">
        <f t="shared" si="41"/>
        <v>0</v>
      </c>
      <c r="BB56" s="171">
        <f t="shared" si="41"/>
        <v>0</v>
      </c>
      <c r="BC56" s="171">
        <f t="shared" si="41"/>
        <v>0</v>
      </c>
      <c r="BD56" s="171">
        <f t="shared" si="41"/>
        <v>0</v>
      </c>
      <c r="BE56" s="171">
        <f t="shared" si="41"/>
        <v>0</v>
      </c>
      <c r="BF56" s="171">
        <f t="shared" si="38"/>
        <v>0</v>
      </c>
      <c r="BG56" s="171">
        <f t="shared" si="38"/>
        <v>0</v>
      </c>
      <c r="BH56" s="171">
        <f t="shared" si="38"/>
        <v>0</v>
      </c>
      <c r="BI56" s="171">
        <f t="shared" si="38"/>
        <v>0</v>
      </c>
      <c r="BJ56" s="171">
        <f t="shared" si="38"/>
        <v>0</v>
      </c>
      <c r="BK56" s="171">
        <f t="shared" si="38"/>
        <v>0</v>
      </c>
      <c r="BL56" s="171">
        <f t="shared" si="38"/>
        <v>0</v>
      </c>
      <c r="BM56" s="171">
        <f t="shared" si="38"/>
        <v>0</v>
      </c>
      <c r="BN56" s="171">
        <f t="shared" si="38"/>
        <v>0</v>
      </c>
      <c r="BO56" s="171">
        <f t="shared" si="38"/>
        <v>0</v>
      </c>
      <c r="BP56" s="171">
        <f t="shared" si="38"/>
        <v>0</v>
      </c>
      <c r="BQ56" s="171">
        <f t="shared" si="38"/>
        <v>0</v>
      </c>
      <c r="BR56" s="171">
        <f t="shared" si="38"/>
        <v>0</v>
      </c>
      <c r="BS56" s="171">
        <f t="shared" si="38"/>
        <v>0</v>
      </c>
      <c r="BT56" s="171">
        <f t="shared" si="38"/>
        <v>0</v>
      </c>
      <c r="BU56" s="171">
        <f t="shared" si="31"/>
        <v>0</v>
      </c>
      <c r="BV56" s="171">
        <f t="shared" si="31"/>
        <v>0</v>
      </c>
      <c r="BW56" s="171">
        <f t="shared" si="31"/>
        <v>0</v>
      </c>
      <c r="BX56" s="171">
        <f t="shared" si="42"/>
        <v>0</v>
      </c>
      <c r="BY56" s="171">
        <f t="shared" si="42"/>
        <v>0</v>
      </c>
      <c r="BZ56" s="171">
        <f t="shared" si="42"/>
        <v>0</v>
      </c>
      <c r="CA56" s="171">
        <f t="shared" si="42"/>
        <v>0</v>
      </c>
      <c r="CB56" s="171">
        <f t="shared" si="42"/>
        <v>0</v>
      </c>
      <c r="CC56" s="171">
        <f t="shared" si="42"/>
        <v>0</v>
      </c>
      <c r="CD56" s="171">
        <f t="shared" si="42"/>
        <v>0</v>
      </c>
      <c r="CE56" s="171">
        <f t="shared" si="42"/>
        <v>0</v>
      </c>
      <c r="CF56" s="171">
        <f t="shared" si="42"/>
        <v>0</v>
      </c>
      <c r="CG56" s="171">
        <f t="shared" si="42"/>
        <v>0</v>
      </c>
      <c r="CH56" s="171">
        <f t="shared" si="42"/>
        <v>0</v>
      </c>
      <c r="CI56" s="171">
        <f t="shared" si="42"/>
        <v>0</v>
      </c>
      <c r="CJ56" s="171">
        <f t="shared" si="42"/>
        <v>0</v>
      </c>
      <c r="CK56" s="171">
        <f t="shared" si="42"/>
        <v>0</v>
      </c>
      <c r="CL56" s="171">
        <f t="shared" si="42"/>
        <v>0</v>
      </c>
      <c r="CM56" s="171">
        <f t="shared" si="42"/>
        <v>0</v>
      </c>
      <c r="CN56" s="171">
        <f t="shared" si="39"/>
        <v>0</v>
      </c>
      <c r="CO56" s="171">
        <f t="shared" si="39"/>
        <v>0</v>
      </c>
      <c r="CP56" s="171">
        <f t="shared" si="39"/>
        <v>0</v>
      </c>
      <c r="CQ56" s="171">
        <f t="shared" si="39"/>
        <v>0</v>
      </c>
      <c r="CR56" s="171">
        <f t="shared" si="39"/>
        <v>0</v>
      </c>
      <c r="CS56" s="171">
        <f t="shared" si="39"/>
        <v>0</v>
      </c>
      <c r="CT56" s="171">
        <f t="shared" si="39"/>
        <v>0</v>
      </c>
      <c r="CU56" s="171">
        <f t="shared" si="39"/>
        <v>0</v>
      </c>
      <c r="CV56" s="171">
        <f t="shared" si="39"/>
        <v>0</v>
      </c>
      <c r="CW56" s="171">
        <f t="shared" si="39"/>
        <v>0</v>
      </c>
      <c r="CX56" s="171">
        <f t="shared" si="39"/>
        <v>0</v>
      </c>
      <c r="CY56" s="171">
        <f t="shared" si="39"/>
        <v>0</v>
      </c>
      <c r="CZ56" s="171">
        <f t="shared" si="39"/>
        <v>0</v>
      </c>
      <c r="DA56" s="171">
        <f t="shared" si="39"/>
        <v>0</v>
      </c>
      <c r="DB56" s="171">
        <f t="shared" si="39"/>
        <v>0</v>
      </c>
      <c r="DC56" s="171">
        <f t="shared" si="32"/>
        <v>0</v>
      </c>
      <c r="DD56" s="171">
        <f t="shared" si="32"/>
        <v>0</v>
      </c>
      <c r="DE56" s="171">
        <f t="shared" si="32"/>
        <v>0</v>
      </c>
      <c r="DF56">
        <f t="shared" si="33"/>
        <v>0</v>
      </c>
      <c r="DG56">
        <f t="shared" si="34"/>
        <v>0</v>
      </c>
      <c r="DH56">
        <f t="shared" si="35"/>
        <v>0</v>
      </c>
      <c r="DI56" s="277"/>
    </row>
    <row r="57" spans="1:113" ht="12" customHeight="1">
      <c r="A57" s="273"/>
      <c r="B57" s="172"/>
      <c r="C57" s="177"/>
      <c r="D57" s="526"/>
      <c r="E57" s="177"/>
      <c r="F57" s="170">
        <f t="shared" si="7"/>
        <v>0</v>
      </c>
      <c r="G57" s="170" t="str">
        <f t="shared" si="36"/>
        <v/>
      </c>
      <c r="H57" s="171">
        <f t="shared" si="40"/>
        <v>0</v>
      </c>
      <c r="I57" s="171">
        <f t="shared" si="40"/>
        <v>0</v>
      </c>
      <c r="J57" s="171">
        <f t="shared" si="40"/>
        <v>0</v>
      </c>
      <c r="K57" s="171">
        <f t="shared" si="40"/>
        <v>0</v>
      </c>
      <c r="L57" s="171">
        <f t="shared" si="40"/>
        <v>0</v>
      </c>
      <c r="M57" s="171">
        <f t="shared" si="40"/>
        <v>0</v>
      </c>
      <c r="N57" s="171">
        <f t="shared" si="40"/>
        <v>0</v>
      </c>
      <c r="O57" s="171">
        <f t="shared" si="40"/>
        <v>0</v>
      </c>
      <c r="P57" s="171">
        <f t="shared" si="40"/>
        <v>0</v>
      </c>
      <c r="Q57" s="171">
        <f t="shared" si="40"/>
        <v>0</v>
      </c>
      <c r="R57" s="171">
        <f t="shared" si="40"/>
        <v>0</v>
      </c>
      <c r="S57" s="171">
        <f t="shared" si="40"/>
        <v>0</v>
      </c>
      <c r="T57" s="171">
        <f t="shared" si="40"/>
        <v>0</v>
      </c>
      <c r="U57" s="171">
        <f t="shared" si="40"/>
        <v>0</v>
      </c>
      <c r="V57" s="171">
        <f t="shared" si="40"/>
        <v>0</v>
      </c>
      <c r="W57" s="171">
        <f t="shared" si="40"/>
        <v>0</v>
      </c>
      <c r="X57" s="171">
        <f t="shared" si="37"/>
        <v>0</v>
      </c>
      <c r="Y57" s="171">
        <f t="shared" si="37"/>
        <v>0</v>
      </c>
      <c r="Z57" s="171">
        <f t="shared" si="37"/>
        <v>0</v>
      </c>
      <c r="AA57" s="171">
        <f t="shared" si="37"/>
        <v>0</v>
      </c>
      <c r="AB57" s="171">
        <f t="shared" si="37"/>
        <v>0</v>
      </c>
      <c r="AC57" s="171">
        <f t="shared" si="37"/>
        <v>0</v>
      </c>
      <c r="AD57" s="171">
        <f t="shared" si="37"/>
        <v>0</v>
      </c>
      <c r="AE57" s="171">
        <f t="shared" si="37"/>
        <v>0</v>
      </c>
      <c r="AF57" s="171">
        <f t="shared" si="37"/>
        <v>0</v>
      </c>
      <c r="AG57" s="171">
        <f t="shared" si="37"/>
        <v>0</v>
      </c>
      <c r="AH57" s="171">
        <f t="shared" si="37"/>
        <v>0</v>
      </c>
      <c r="AI57" s="171">
        <f t="shared" si="37"/>
        <v>0</v>
      </c>
      <c r="AJ57" s="171">
        <f t="shared" si="37"/>
        <v>0</v>
      </c>
      <c r="AK57" s="171">
        <f t="shared" si="37"/>
        <v>0</v>
      </c>
      <c r="AL57" s="171">
        <f t="shared" si="37"/>
        <v>0</v>
      </c>
      <c r="AM57" s="171">
        <f t="shared" si="30"/>
        <v>0</v>
      </c>
      <c r="AN57" s="171">
        <f t="shared" si="30"/>
        <v>0</v>
      </c>
      <c r="AO57" s="171">
        <f t="shared" si="30"/>
        <v>0</v>
      </c>
      <c r="AP57" s="171">
        <f t="shared" si="41"/>
        <v>0</v>
      </c>
      <c r="AQ57" s="171">
        <f t="shared" si="41"/>
        <v>0</v>
      </c>
      <c r="AR57" s="171">
        <f t="shared" si="41"/>
        <v>0</v>
      </c>
      <c r="AS57" s="171">
        <f t="shared" si="41"/>
        <v>0</v>
      </c>
      <c r="AT57" s="171">
        <f t="shared" si="41"/>
        <v>0</v>
      </c>
      <c r="AU57" s="171">
        <f t="shared" si="41"/>
        <v>0</v>
      </c>
      <c r="AV57" s="171">
        <f t="shared" si="41"/>
        <v>0</v>
      </c>
      <c r="AW57" s="171">
        <f t="shared" si="41"/>
        <v>0</v>
      </c>
      <c r="AX57" s="171">
        <f t="shared" si="41"/>
        <v>0</v>
      </c>
      <c r="AY57" s="171">
        <f t="shared" si="41"/>
        <v>0</v>
      </c>
      <c r="AZ57" s="171">
        <f t="shared" si="41"/>
        <v>0</v>
      </c>
      <c r="BA57" s="171">
        <f t="shared" si="41"/>
        <v>0</v>
      </c>
      <c r="BB57" s="171">
        <f t="shared" si="41"/>
        <v>0</v>
      </c>
      <c r="BC57" s="171">
        <f t="shared" si="41"/>
        <v>0</v>
      </c>
      <c r="BD57" s="171">
        <f t="shared" si="41"/>
        <v>0</v>
      </c>
      <c r="BE57" s="171">
        <f t="shared" si="41"/>
        <v>0</v>
      </c>
      <c r="BF57" s="171">
        <f t="shared" si="38"/>
        <v>0</v>
      </c>
      <c r="BG57" s="171">
        <f t="shared" si="38"/>
        <v>0</v>
      </c>
      <c r="BH57" s="171">
        <f t="shared" si="38"/>
        <v>0</v>
      </c>
      <c r="BI57" s="171">
        <f t="shared" si="38"/>
        <v>0</v>
      </c>
      <c r="BJ57" s="171">
        <f t="shared" si="38"/>
        <v>0</v>
      </c>
      <c r="BK57" s="171">
        <f t="shared" si="38"/>
        <v>0</v>
      </c>
      <c r="BL57" s="171">
        <f t="shared" si="38"/>
        <v>0</v>
      </c>
      <c r="BM57" s="171">
        <f t="shared" si="38"/>
        <v>0</v>
      </c>
      <c r="BN57" s="171">
        <f t="shared" si="38"/>
        <v>0</v>
      </c>
      <c r="BO57" s="171">
        <f t="shared" si="38"/>
        <v>0</v>
      </c>
      <c r="BP57" s="171">
        <f t="shared" si="38"/>
        <v>0</v>
      </c>
      <c r="BQ57" s="171">
        <f t="shared" si="38"/>
        <v>0</v>
      </c>
      <c r="BR57" s="171">
        <f t="shared" si="38"/>
        <v>0</v>
      </c>
      <c r="BS57" s="171">
        <f t="shared" si="38"/>
        <v>0</v>
      </c>
      <c r="BT57" s="171">
        <f t="shared" si="38"/>
        <v>0</v>
      </c>
      <c r="BU57" s="171">
        <f t="shared" si="31"/>
        <v>0</v>
      </c>
      <c r="BV57" s="171">
        <f t="shared" si="31"/>
        <v>0</v>
      </c>
      <c r="BW57" s="171">
        <f t="shared" si="31"/>
        <v>0</v>
      </c>
      <c r="BX57" s="171">
        <f t="shared" si="42"/>
        <v>0</v>
      </c>
      <c r="BY57" s="171">
        <f t="shared" si="42"/>
        <v>0</v>
      </c>
      <c r="BZ57" s="171">
        <f t="shared" si="42"/>
        <v>0</v>
      </c>
      <c r="CA57" s="171">
        <f t="shared" si="42"/>
        <v>0</v>
      </c>
      <c r="CB57" s="171">
        <f t="shared" si="42"/>
        <v>0</v>
      </c>
      <c r="CC57" s="171">
        <f t="shared" si="42"/>
        <v>0</v>
      </c>
      <c r="CD57" s="171">
        <f t="shared" si="42"/>
        <v>0</v>
      </c>
      <c r="CE57" s="171">
        <f t="shared" si="42"/>
        <v>0</v>
      </c>
      <c r="CF57" s="171">
        <f t="shared" si="42"/>
        <v>0</v>
      </c>
      <c r="CG57" s="171">
        <f t="shared" si="42"/>
        <v>0</v>
      </c>
      <c r="CH57" s="171">
        <f t="shared" si="42"/>
        <v>0</v>
      </c>
      <c r="CI57" s="171">
        <f t="shared" si="42"/>
        <v>0</v>
      </c>
      <c r="CJ57" s="171">
        <f t="shared" si="42"/>
        <v>0</v>
      </c>
      <c r="CK57" s="171">
        <f t="shared" si="42"/>
        <v>0</v>
      </c>
      <c r="CL57" s="171">
        <f t="shared" si="42"/>
        <v>0</v>
      </c>
      <c r="CM57" s="171">
        <f t="shared" si="42"/>
        <v>0</v>
      </c>
      <c r="CN57" s="171">
        <f t="shared" si="39"/>
        <v>0</v>
      </c>
      <c r="CO57" s="171">
        <f t="shared" si="39"/>
        <v>0</v>
      </c>
      <c r="CP57" s="171">
        <f t="shared" si="39"/>
        <v>0</v>
      </c>
      <c r="CQ57" s="171">
        <f t="shared" si="39"/>
        <v>0</v>
      </c>
      <c r="CR57" s="171">
        <f t="shared" si="39"/>
        <v>0</v>
      </c>
      <c r="CS57" s="171">
        <f t="shared" si="39"/>
        <v>0</v>
      </c>
      <c r="CT57" s="171">
        <f t="shared" si="39"/>
        <v>0</v>
      </c>
      <c r="CU57" s="171">
        <f t="shared" si="39"/>
        <v>0</v>
      </c>
      <c r="CV57" s="171">
        <f t="shared" si="39"/>
        <v>0</v>
      </c>
      <c r="CW57" s="171">
        <f t="shared" si="39"/>
        <v>0</v>
      </c>
      <c r="CX57" s="171">
        <f t="shared" si="39"/>
        <v>0</v>
      </c>
      <c r="CY57" s="171">
        <f t="shared" si="39"/>
        <v>0</v>
      </c>
      <c r="CZ57" s="171">
        <f t="shared" si="39"/>
        <v>0</v>
      </c>
      <c r="DA57" s="171">
        <f t="shared" si="39"/>
        <v>0</v>
      </c>
      <c r="DB57" s="171">
        <f t="shared" si="39"/>
        <v>0</v>
      </c>
      <c r="DC57" s="171">
        <f t="shared" si="32"/>
        <v>0</v>
      </c>
      <c r="DD57" s="171">
        <f t="shared" si="32"/>
        <v>0</v>
      </c>
      <c r="DE57" s="171">
        <f t="shared" si="32"/>
        <v>0</v>
      </c>
      <c r="DF57">
        <f t="shared" si="33"/>
        <v>0</v>
      </c>
      <c r="DG57">
        <f t="shared" si="34"/>
        <v>0</v>
      </c>
      <c r="DH57">
        <f t="shared" si="35"/>
        <v>0</v>
      </c>
      <c r="DI57" s="277"/>
    </row>
    <row r="58" spans="1:113" ht="12" customHeight="1">
      <c r="A58" s="273"/>
      <c r="B58" s="172"/>
      <c r="C58" s="177"/>
      <c r="D58" s="526"/>
      <c r="E58" s="177"/>
      <c r="F58" s="170">
        <f t="shared" si="7"/>
        <v>0</v>
      </c>
      <c r="G58" s="170" t="str">
        <f t="shared" si="36"/>
        <v/>
      </c>
      <c r="H58" s="171">
        <f t="shared" si="40"/>
        <v>0</v>
      </c>
      <c r="I58" s="171">
        <f t="shared" si="40"/>
        <v>0</v>
      </c>
      <c r="J58" s="171">
        <f t="shared" si="40"/>
        <v>0</v>
      </c>
      <c r="K58" s="171">
        <f t="shared" si="40"/>
        <v>0</v>
      </c>
      <c r="L58" s="171">
        <f t="shared" si="40"/>
        <v>0</v>
      </c>
      <c r="M58" s="171">
        <f t="shared" si="40"/>
        <v>0</v>
      </c>
      <c r="N58" s="171">
        <f t="shared" si="40"/>
        <v>0</v>
      </c>
      <c r="O58" s="171">
        <f t="shared" si="40"/>
        <v>0</v>
      </c>
      <c r="P58" s="171">
        <f t="shared" si="40"/>
        <v>0</v>
      </c>
      <c r="Q58" s="171">
        <f t="shared" si="40"/>
        <v>0</v>
      </c>
      <c r="R58" s="171">
        <f t="shared" si="40"/>
        <v>0</v>
      </c>
      <c r="S58" s="171">
        <f t="shared" si="40"/>
        <v>0</v>
      </c>
      <c r="T58" s="171">
        <f t="shared" si="40"/>
        <v>0</v>
      </c>
      <c r="U58" s="171">
        <f t="shared" si="40"/>
        <v>0</v>
      </c>
      <c r="V58" s="171">
        <f t="shared" si="40"/>
        <v>0</v>
      </c>
      <c r="W58" s="171">
        <f t="shared" si="40"/>
        <v>0</v>
      </c>
      <c r="X58" s="171">
        <f t="shared" si="37"/>
        <v>0</v>
      </c>
      <c r="Y58" s="171">
        <f t="shared" si="37"/>
        <v>0</v>
      </c>
      <c r="Z58" s="171">
        <f t="shared" si="37"/>
        <v>0</v>
      </c>
      <c r="AA58" s="171">
        <f t="shared" si="37"/>
        <v>0</v>
      </c>
      <c r="AB58" s="171">
        <f t="shared" si="37"/>
        <v>0</v>
      </c>
      <c r="AC58" s="171">
        <f t="shared" si="37"/>
        <v>0</v>
      </c>
      <c r="AD58" s="171">
        <f t="shared" si="37"/>
        <v>0</v>
      </c>
      <c r="AE58" s="171">
        <f t="shared" si="37"/>
        <v>0</v>
      </c>
      <c r="AF58" s="171">
        <f t="shared" si="37"/>
        <v>0</v>
      </c>
      <c r="AG58" s="171">
        <f t="shared" si="37"/>
        <v>0</v>
      </c>
      <c r="AH58" s="171">
        <f t="shared" si="37"/>
        <v>0</v>
      </c>
      <c r="AI58" s="171">
        <f t="shared" si="37"/>
        <v>0</v>
      </c>
      <c r="AJ58" s="171">
        <f t="shared" si="37"/>
        <v>0</v>
      </c>
      <c r="AK58" s="171">
        <f t="shared" si="37"/>
        <v>0</v>
      </c>
      <c r="AL58" s="171">
        <f t="shared" si="37"/>
        <v>0</v>
      </c>
      <c r="AM58" s="171">
        <f t="shared" si="30"/>
        <v>0</v>
      </c>
      <c r="AN58" s="171">
        <f t="shared" si="30"/>
        <v>0</v>
      </c>
      <c r="AO58" s="171">
        <f t="shared" si="30"/>
        <v>0</v>
      </c>
      <c r="AP58" s="171">
        <f t="shared" si="41"/>
        <v>0</v>
      </c>
      <c r="AQ58" s="171">
        <f t="shared" si="41"/>
        <v>0</v>
      </c>
      <c r="AR58" s="171">
        <f t="shared" si="41"/>
        <v>0</v>
      </c>
      <c r="AS58" s="171">
        <f t="shared" si="41"/>
        <v>0</v>
      </c>
      <c r="AT58" s="171">
        <f t="shared" si="41"/>
        <v>0</v>
      </c>
      <c r="AU58" s="171">
        <f t="shared" si="41"/>
        <v>0</v>
      </c>
      <c r="AV58" s="171">
        <f t="shared" si="41"/>
        <v>0</v>
      </c>
      <c r="AW58" s="171">
        <f t="shared" si="41"/>
        <v>0</v>
      </c>
      <c r="AX58" s="171">
        <f t="shared" si="41"/>
        <v>0</v>
      </c>
      <c r="AY58" s="171">
        <f t="shared" si="41"/>
        <v>0</v>
      </c>
      <c r="AZ58" s="171">
        <f t="shared" si="41"/>
        <v>0</v>
      </c>
      <c r="BA58" s="171">
        <f t="shared" si="41"/>
        <v>0</v>
      </c>
      <c r="BB58" s="171">
        <f t="shared" si="41"/>
        <v>0</v>
      </c>
      <c r="BC58" s="171">
        <f t="shared" si="41"/>
        <v>0</v>
      </c>
      <c r="BD58" s="171">
        <f t="shared" si="41"/>
        <v>0</v>
      </c>
      <c r="BE58" s="171">
        <f t="shared" si="41"/>
        <v>0</v>
      </c>
      <c r="BF58" s="171">
        <f t="shared" si="38"/>
        <v>0</v>
      </c>
      <c r="BG58" s="171">
        <f t="shared" si="38"/>
        <v>0</v>
      </c>
      <c r="BH58" s="171">
        <f t="shared" si="38"/>
        <v>0</v>
      </c>
      <c r="BI58" s="171">
        <f t="shared" si="38"/>
        <v>0</v>
      </c>
      <c r="BJ58" s="171">
        <f t="shared" si="38"/>
        <v>0</v>
      </c>
      <c r="BK58" s="171">
        <f t="shared" si="38"/>
        <v>0</v>
      </c>
      <c r="BL58" s="171">
        <f t="shared" si="38"/>
        <v>0</v>
      </c>
      <c r="BM58" s="171">
        <f t="shared" si="38"/>
        <v>0</v>
      </c>
      <c r="BN58" s="171">
        <f t="shared" si="38"/>
        <v>0</v>
      </c>
      <c r="BO58" s="171">
        <f t="shared" si="38"/>
        <v>0</v>
      </c>
      <c r="BP58" s="171">
        <f t="shared" si="38"/>
        <v>0</v>
      </c>
      <c r="BQ58" s="171">
        <f t="shared" si="38"/>
        <v>0</v>
      </c>
      <c r="BR58" s="171">
        <f t="shared" si="38"/>
        <v>0</v>
      </c>
      <c r="BS58" s="171">
        <f t="shared" si="38"/>
        <v>0</v>
      </c>
      <c r="BT58" s="171">
        <f t="shared" si="38"/>
        <v>0</v>
      </c>
      <c r="BU58" s="171">
        <f t="shared" si="31"/>
        <v>0</v>
      </c>
      <c r="BV58" s="171">
        <f t="shared" si="31"/>
        <v>0</v>
      </c>
      <c r="BW58" s="171">
        <f t="shared" si="31"/>
        <v>0</v>
      </c>
      <c r="BX58" s="171">
        <f t="shared" si="42"/>
        <v>0</v>
      </c>
      <c r="BY58" s="171">
        <f t="shared" si="42"/>
        <v>0</v>
      </c>
      <c r="BZ58" s="171">
        <f t="shared" si="42"/>
        <v>0</v>
      </c>
      <c r="CA58" s="171">
        <f t="shared" si="42"/>
        <v>0</v>
      </c>
      <c r="CB58" s="171">
        <f t="shared" si="42"/>
        <v>0</v>
      </c>
      <c r="CC58" s="171">
        <f t="shared" si="42"/>
        <v>0</v>
      </c>
      <c r="CD58" s="171">
        <f t="shared" si="42"/>
        <v>0</v>
      </c>
      <c r="CE58" s="171">
        <f t="shared" si="42"/>
        <v>0</v>
      </c>
      <c r="CF58" s="171">
        <f t="shared" si="42"/>
        <v>0</v>
      </c>
      <c r="CG58" s="171">
        <f t="shared" si="42"/>
        <v>0</v>
      </c>
      <c r="CH58" s="171">
        <f t="shared" si="42"/>
        <v>0</v>
      </c>
      <c r="CI58" s="171">
        <f t="shared" si="42"/>
        <v>0</v>
      </c>
      <c r="CJ58" s="171">
        <f t="shared" si="42"/>
        <v>0</v>
      </c>
      <c r="CK58" s="171">
        <f t="shared" si="42"/>
        <v>0</v>
      </c>
      <c r="CL58" s="171">
        <f t="shared" si="42"/>
        <v>0</v>
      </c>
      <c r="CM58" s="171">
        <f t="shared" si="42"/>
        <v>0</v>
      </c>
      <c r="CN58" s="171">
        <f t="shared" si="39"/>
        <v>0</v>
      </c>
      <c r="CO58" s="171">
        <f t="shared" si="39"/>
        <v>0</v>
      </c>
      <c r="CP58" s="171">
        <f t="shared" si="39"/>
        <v>0</v>
      </c>
      <c r="CQ58" s="171">
        <f t="shared" si="39"/>
        <v>0</v>
      </c>
      <c r="CR58" s="171">
        <f t="shared" si="39"/>
        <v>0</v>
      </c>
      <c r="CS58" s="171">
        <f t="shared" si="39"/>
        <v>0</v>
      </c>
      <c r="CT58" s="171">
        <f t="shared" si="39"/>
        <v>0</v>
      </c>
      <c r="CU58" s="171">
        <f t="shared" si="39"/>
        <v>0</v>
      </c>
      <c r="CV58" s="171">
        <f t="shared" si="39"/>
        <v>0</v>
      </c>
      <c r="CW58" s="171">
        <f t="shared" si="39"/>
        <v>0</v>
      </c>
      <c r="CX58" s="171">
        <f t="shared" si="39"/>
        <v>0</v>
      </c>
      <c r="CY58" s="171">
        <f t="shared" si="39"/>
        <v>0</v>
      </c>
      <c r="CZ58" s="171">
        <f t="shared" si="39"/>
        <v>0</v>
      </c>
      <c r="DA58" s="171">
        <f t="shared" si="39"/>
        <v>0</v>
      </c>
      <c r="DB58" s="171">
        <f t="shared" si="39"/>
        <v>0</v>
      </c>
      <c r="DC58" s="171">
        <f t="shared" si="32"/>
        <v>0</v>
      </c>
      <c r="DD58" s="171">
        <f t="shared" si="32"/>
        <v>0</v>
      </c>
      <c r="DE58" s="171">
        <f t="shared" si="32"/>
        <v>0</v>
      </c>
      <c r="DF58">
        <f t="shared" si="33"/>
        <v>0</v>
      </c>
      <c r="DG58">
        <f t="shared" si="34"/>
        <v>0</v>
      </c>
      <c r="DH58">
        <f t="shared" si="35"/>
        <v>0</v>
      </c>
      <c r="DI58" s="277"/>
    </row>
    <row r="59" spans="1:113" ht="12" customHeight="1">
      <c r="A59" s="273"/>
      <c r="B59" s="172"/>
      <c r="C59" s="177"/>
      <c r="D59" s="526"/>
      <c r="E59" s="177"/>
      <c r="F59" s="170">
        <f t="shared" si="7"/>
        <v>0</v>
      </c>
      <c r="G59" s="170" t="str">
        <f t="shared" si="36"/>
        <v/>
      </c>
      <c r="H59" s="171">
        <f t="shared" si="40"/>
        <v>0</v>
      </c>
      <c r="I59" s="171">
        <f t="shared" si="40"/>
        <v>0</v>
      </c>
      <c r="J59" s="171">
        <f t="shared" si="40"/>
        <v>0</v>
      </c>
      <c r="K59" s="171">
        <f t="shared" si="40"/>
        <v>0</v>
      </c>
      <c r="L59" s="171">
        <f t="shared" si="40"/>
        <v>0</v>
      </c>
      <c r="M59" s="171">
        <f t="shared" si="40"/>
        <v>0</v>
      </c>
      <c r="N59" s="171">
        <f t="shared" si="40"/>
        <v>0</v>
      </c>
      <c r="O59" s="171">
        <f t="shared" si="40"/>
        <v>0</v>
      </c>
      <c r="P59" s="171">
        <f t="shared" si="40"/>
        <v>0</v>
      </c>
      <c r="Q59" s="171">
        <f t="shared" si="40"/>
        <v>0</v>
      </c>
      <c r="R59" s="171">
        <f t="shared" si="40"/>
        <v>0</v>
      </c>
      <c r="S59" s="171">
        <f t="shared" si="40"/>
        <v>0</v>
      </c>
      <c r="T59" s="171">
        <f t="shared" si="40"/>
        <v>0</v>
      </c>
      <c r="U59" s="171">
        <f t="shared" si="40"/>
        <v>0</v>
      </c>
      <c r="V59" s="171">
        <f t="shared" si="40"/>
        <v>0</v>
      </c>
      <c r="W59" s="171">
        <f t="shared" si="40"/>
        <v>0</v>
      </c>
      <c r="X59" s="171">
        <f t="shared" si="37"/>
        <v>0</v>
      </c>
      <c r="Y59" s="171">
        <f t="shared" si="37"/>
        <v>0</v>
      </c>
      <c r="Z59" s="171">
        <f t="shared" si="37"/>
        <v>0</v>
      </c>
      <c r="AA59" s="171">
        <f t="shared" si="37"/>
        <v>0</v>
      </c>
      <c r="AB59" s="171">
        <f t="shared" si="37"/>
        <v>0</v>
      </c>
      <c r="AC59" s="171">
        <f t="shared" si="37"/>
        <v>0</v>
      </c>
      <c r="AD59" s="171">
        <f t="shared" si="37"/>
        <v>0</v>
      </c>
      <c r="AE59" s="171">
        <f t="shared" si="37"/>
        <v>0</v>
      </c>
      <c r="AF59" s="171">
        <f t="shared" si="37"/>
        <v>0</v>
      </c>
      <c r="AG59" s="171">
        <f t="shared" si="37"/>
        <v>0</v>
      </c>
      <c r="AH59" s="171">
        <f t="shared" si="37"/>
        <v>0</v>
      </c>
      <c r="AI59" s="171">
        <f t="shared" si="37"/>
        <v>0</v>
      </c>
      <c r="AJ59" s="171">
        <f t="shared" si="37"/>
        <v>0</v>
      </c>
      <c r="AK59" s="171">
        <f t="shared" si="37"/>
        <v>0</v>
      </c>
      <c r="AL59" s="171">
        <f t="shared" si="37"/>
        <v>0</v>
      </c>
      <c r="AM59" s="171">
        <f t="shared" si="30"/>
        <v>0</v>
      </c>
      <c r="AN59" s="171">
        <f t="shared" si="30"/>
        <v>0</v>
      </c>
      <c r="AO59" s="171">
        <f t="shared" si="30"/>
        <v>0</v>
      </c>
      <c r="AP59" s="171">
        <f t="shared" si="41"/>
        <v>0</v>
      </c>
      <c r="AQ59" s="171">
        <f t="shared" si="41"/>
        <v>0</v>
      </c>
      <c r="AR59" s="171">
        <f t="shared" si="41"/>
        <v>0</v>
      </c>
      <c r="AS59" s="171">
        <f t="shared" si="41"/>
        <v>0</v>
      </c>
      <c r="AT59" s="171">
        <f t="shared" si="41"/>
        <v>0</v>
      </c>
      <c r="AU59" s="171">
        <f t="shared" si="41"/>
        <v>0</v>
      </c>
      <c r="AV59" s="171">
        <f t="shared" si="41"/>
        <v>0</v>
      </c>
      <c r="AW59" s="171">
        <f t="shared" si="41"/>
        <v>0</v>
      </c>
      <c r="AX59" s="171">
        <f t="shared" si="41"/>
        <v>0</v>
      </c>
      <c r="AY59" s="171">
        <f t="shared" si="41"/>
        <v>0</v>
      </c>
      <c r="AZ59" s="171">
        <f t="shared" si="41"/>
        <v>0</v>
      </c>
      <c r="BA59" s="171">
        <f t="shared" si="41"/>
        <v>0</v>
      </c>
      <c r="BB59" s="171">
        <f t="shared" si="41"/>
        <v>0</v>
      </c>
      <c r="BC59" s="171">
        <f t="shared" si="41"/>
        <v>0</v>
      </c>
      <c r="BD59" s="171">
        <f t="shared" si="41"/>
        <v>0</v>
      </c>
      <c r="BE59" s="171">
        <f t="shared" si="41"/>
        <v>0</v>
      </c>
      <c r="BF59" s="171">
        <f t="shared" si="38"/>
        <v>0</v>
      </c>
      <c r="BG59" s="171">
        <f t="shared" si="38"/>
        <v>0</v>
      </c>
      <c r="BH59" s="171">
        <f t="shared" si="38"/>
        <v>0</v>
      </c>
      <c r="BI59" s="171">
        <f t="shared" si="38"/>
        <v>0</v>
      </c>
      <c r="BJ59" s="171">
        <f t="shared" si="38"/>
        <v>0</v>
      </c>
      <c r="BK59" s="171">
        <f t="shared" si="38"/>
        <v>0</v>
      </c>
      <c r="BL59" s="171">
        <f t="shared" si="38"/>
        <v>0</v>
      </c>
      <c r="BM59" s="171">
        <f t="shared" si="38"/>
        <v>0</v>
      </c>
      <c r="BN59" s="171">
        <f t="shared" si="38"/>
        <v>0</v>
      </c>
      <c r="BO59" s="171">
        <f t="shared" si="38"/>
        <v>0</v>
      </c>
      <c r="BP59" s="171">
        <f t="shared" si="38"/>
        <v>0</v>
      </c>
      <c r="BQ59" s="171">
        <f t="shared" si="38"/>
        <v>0</v>
      </c>
      <c r="BR59" s="171">
        <f t="shared" si="38"/>
        <v>0</v>
      </c>
      <c r="BS59" s="171">
        <f t="shared" si="38"/>
        <v>0</v>
      </c>
      <c r="BT59" s="171">
        <f t="shared" si="38"/>
        <v>0</v>
      </c>
      <c r="BU59" s="171">
        <f t="shared" si="31"/>
        <v>0</v>
      </c>
      <c r="BV59" s="171">
        <f t="shared" si="31"/>
        <v>0</v>
      </c>
      <c r="BW59" s="171">
        <f t="shared" si="31"/>
        <v>0</v>
      </c>
      <c r="BX59" s="171">
        <f t="shared" si="42"/>
        <v>0</v>
      </c>
      <c r="BY59" s="171">
        <f t="shared" si="42"/>
        <v>0</v>
      </c>
      <c r="BZ59" s="171">
        <f t="shared" si="42"/>
        <v>0</v>
      </c>
      <c r="CA59" s="171">
        <f t="shared" si="42"/>
        <v>0</v>
      </c>
      <c r="CB59" s="171">
        <f t="shared" si="42"/>
        <v>0</v>
      </c>
      <c r="CC59" s="171">
        <f t="shared" si="42"/>
        <v>0</v>
      </c>
      <c r="CD59" s="171">
        <f t="shared" si="42"/>
        <v>0</v>
      </c>
      <c r="CE59" s="171">
        <f t="shared" si="42"/>
        <v>0</v>
      </c>
      <c r="CF59" s="171">
        <f t="shared" si="42"/>
        <v>0</v>
      </c>
      <c r="CG59" s="171">
        <f t="shared" si="42"/>
        <v>0</v>
      </c>
      <c r="CH59" s="171">
        <f t="shared" si="42"/>
        <v>0</v>
      </c>
      <c r="CI59" s="171">
        <f t="shared" si="42"/>
        <v>0</v>
      </c>
      <c r="CJ59" s="171">
        <f t="shared" si="42"/>
        <v>0</v>
      </c>
      <c r="CK59" s="171">
        <f t="shared" si="42"/>
        <v>0</v>
      </c>
      <c r="CL59" s="171">
        <f t="shared" si="42"/>
        <v>0</v>
      </c>
      <c r="CM59" s="171">
        <f t="shared" si="42"/>
        <v>0</v>
      </c>
      <c r="CN59" s="171">
        <f t="shared" si="39"/>
        <v>0</v>
      </c>
      <c r="CO59" s="171">
        <f t="shared" si="39"/>
        <v>0</v>
      </c>
      <c r="CP59" s="171">
        <f t="shared" si="39"/>
        <v>0</v>
      </c>
      <c r="CQ59" s="171">
        <f t="shared" si="39"/>
        <v>0</v>
      </c>
      <c r="CR59" s="171">
        <f t="shared" si="39"/>
        <v>0</v>
      </c>
      <c r="CS59" s="171">
        <f t="shared" si="39"/>
        <v>0</v>
      </c>
      <c r="CT59" s="171">
        <f t="shared" si="39"/>
        <v>0</v>
      </c>
      <c r="CU59" s="171">
        <f t="shared" si="39"/>
        <v>0</v>
      </c>
      <c r="CV59" s="171">
        <f t="shared" si="39"/>
        <v>0</v>
      </c>
      <c r="CW59" s="171">
        <f t="shared" si="39"/>
        <v>0</v>
      </c>
      <c r="CX59" s="171">
        <f t="shared" si="39"/>
        <v>0</v>
      </c>
      <c r="CY59" s="171">
        <f t="shared" si="39"/>
        <v>0</v>
      </c>
      <c r="CZ59" s="171">
        <f t="shared" si="39"/>
        <v>0</v>
      </c>
      <c r="DA59" s="171">
        <f t="shared" si="39"/>
        <v>0</v>
      </c>
      <c r="DB59" s="171">
        <f t="shared" si="39"/>
        <v>0</v>
      </c>
      <c r="DC59" s="171">
        <f t="shared" si="32"/>
        <v>0</v>
      </c>
      <c r="DD59" s="171">
        <f t="shared" si="32"/>
        <v>0</v>
      </c>
      <c r="DE59" s="171">
        <f t="shared" si="32"/>
        <v>0</v>
      </c>
      <c r="DF59">
        <f t="shared" si="33"/>
        <v>0</v>
      </c>
      <c r="DG59">
        <f t="shared" si="34"/>
        <v>0</v>
      </c>
      <c r="DH59">
        <f t="shared" si="35"/>
        <v>0</v>
      </c>
      <c r="DI59" s="277"/>
    </row>
    <row r="60" spans="1:113" ht="12" customHeight="1">
      <c r="A60" s="273"/>
      <c r="B60" s="172"/>
      <c r="C60" s="177"/>
      <c r="D60" s="526"/>
      <c r="E60" s="177"/>
      <c r="F60" s="170">
        <f t="shared" si="7"/>
        <v>0</v>
      </c>
      <c r="G60" s="170" t="str">
        <f t="shared" si="36"/>
        <v/>
      </c>
      <c r="H60" s="171">
        <f t="shared" si="40"/>
        <v>0</v>
      </c>
      <c r="I60" s="171">
        <f t="shared" si="40"/>
        <v>0</v>
      </c>
      <c r="J60" s="171">
        <f t="shared" si="40"/>
        <v>0</v>
      </c>
      <c r="K60" s="171">
        <f t="shared" si="40"/>
        <v>0</v>
      </c>
      <c r="L60" s="171">
        <f t="shared" si="40"/>
        <v>0</v>
      </c>
      <c r="M60" s="171">
        <f t="shared" si="40"/>
        <v>0</v>
      </c>
      <c r="N60" s="171">
        <f t="shared" si="40"/>
        <v>0</v>
      </c>
      <c r="O60" s="171">
        <f t="shared" si="40"/>
        <v>0</v>
      </c>
      <c r="P60" s="171">
        <f t="shared" si="40"/>
        <v>0</v>
      </c>
      <c r="Q60" s="171">
        <f t="shared" si="40"/>
        <v>0</v>
      </c>
      <c r="R60" s="171">
        <f t="shared" si="40"/>
        <v>0</v>
      </c>
      <c r="S60" s="171">
        <f t="shared" si="40"/>
        <v>0</v>
      </c>
      <c r="T60" s="171">
        <f t="shared" si="40"/>
        <v>0</v>
      </c>
      <c r="U60" s="171">
        <f t="shared" si="40"/>
        <v>0</v>
      </c>
      <c r="V60" s="171">
        <f t="shared" si="40"/>
        <v>0</v>
      </c>
      <c r="W60" s="171">
        <f t="shared" si="40"/>
        <v>0</v>
      </c>
      <c r="X60" s="171">
        <f t="shared" si="37"/>
        <v>0</v>
      </c>
      <c r="Y60" s="171">
        <f t="shared" si="37"/>
        <v>0</v>
      </c>
      <c r="Z60" s="171">
        <f t="shared" si="37"/>
        <v>0</v>
      </c>
      <c r="AA60" s="171">
        <f t="shared" si="37"/>
        <v>0</v>
      </c>
      <c r="AB60" s="171">
        <f t="shared" si="37"/>
        <v>0</v>
      </c>
      <c r="AC60" s="171">
        <f t="shared" si="37"/>
        <v>0</v>
      </c>
      <c r="AD60" s="171">
        <f t="shared" si="37"/>
        <v>0</v>
      </c>
      <c r="AE60" s="171">
        <f t="shared" si="37"/>
        <v>0</v>
      </c>
      <c r="AF60" s="171">
        <f t="shared" si="37"/>
        <v>0</v>
      </c>
      <c r="AG60" s="171">
        <f t="shared" si="37"/>
        <v>0</v>
      </c>
      <c r="AH60" s="171">
        <f t="shared" si="37"/>
        <v>0</v>
      </c>
      <c r="AI60" s="171">
        <f t="shared" si="37"/>
        <v>0</v>
      </c>
      <c r="AJ60" s="171">
        <f t="shared" si="37"/>
        <v>0</v>
      </c>
      <c r="AK60" s="171">
        <f t="shared" si="37"/>
        <v>0</v>
      </c>
      <c r="AL60" s="171">
        <f t="shared" si="37"/>
        <v>0</v>
      </c>
      <c r="AM60" s="171">
        <f t="shared" si="30"/>
        <v>0</v>
      </c>
      <c r="AN60" s="171">
        <f t="shared" si="30"/>
        <v>0</v>
      </c>
      <c r="AO60" s="171">
        <f t="shared" si="30"/>
        <v>0</v>
      </c>
      <c r="AP60" s="171">
        <f t="shared" si="41"/>
        <v>0</v>
      </c>
      <c r="AQ60" s="171">
        <f t="shared" si="41"/>
        <v>0</v>
      </c>
      <c r="AR60" s="171">
        <f t="shared" si="41"/>
        <v>0</v>
      </c>
      <c r="AS60" s="171">
        <f t="shared" si="41"/>
        <v>0</v>
      </c>
      <c r="AT60" s="171">
        <f t="shared" si="41"/>
        <v>0</v>
      </c>
      <c r="AU60" s="171">
        <f t="shared" si="41"/>
        <v>0</v>
      </c>
      <c r="AV60" s="171">
        <f t="shared" si="41"/>
        <v>0</v>
      </c>
      <c r="AW60" s="171">
        <f t="shared" si="41"/>
        <v>0</v>
      </c>
      <c r="AX60" s="171">
        <f t="shared" si="41"/>
        <v>0</v>
      </c>
      <c r="AY60" s="171">
        <f t="shared" si="41"/>
        <v>0</v>
      </c>
      <c r="AZ60" s="171">
        <f t="shared" si="41"/>
        <v>0</v>
      </c>
      <c r="BA60" s="171">
        <f t="shared" si="41"/>
        <v>0</v>
      </c>
      <c r="BB60" s="171">
        <f t="shared" si="41"/>
        <v>0</v>
      </c>
      <c r="BC60" s="171">
        <f t="shared" si="41"/>
        <v>0</v>
      </c>
      <c r="BD60" s="171">
        <f t="shared" si="41"/>
        <v>0</v>
      </c>
      <c r="BE60" s="171">
        <f t="shared" si="41"/>
        <v>0</v>
      </c>
      <c r="BF60" s="171">
        <f t="shared" si="38"/>
        <v>0</v>
      </c>
      <c r="BG60" s="171">
        <f t="shared" si="38"/>
        <v>0</v>
      </c>
      <c r="BH60" s="171">
        <f t="shared" si="38"/>
        <v>0</v>
      </c>
      <c r="BI60" s="171">
        <f t="shared" si="38"/>
        <v>0</v>
      </c>
      <c r="BJ60" s="171">
        <f t="shared" si="38"/>
        <v>0</v>
      </c>
      <c r="BK60" s="171">
        <f t="shared" si="38"/>
        <v>0</v>
      </c>
      <c r="BL60" s="171">
        <f t="shared" si="38"/>
        <v>0</v>
      </c>
      <c r="BM60" s="171">
        <f t="shared" si="38"/>
        <v>0</v>
      </c>
      <c r="BN60" s="171">
        <f t="shared" si="38"/>
        <v>0</v>
      </c>
      <c r="BO60" s="171">
        <f t="shared" si="38"/>
        <v>0</v>
      </c>
      <c r="BP60" s="171">
        <f t="shared" si="38"/>
        <v>0</v>
      </c>
      <c r="BQ60" s="171">
        <f t="shared" si="38"/>
        <v>0</v>
      </c>
      <c r="BR60" s="171">
        <f t="shared" si="38"/>
        <v>0</v>
      </c>
      <c r="BS60" s="171">
        <f t="shared" si="38"/>
        <v>0</v>
      </c>
      <c r="BT60" s="171">
        <f t="shared" si="38"/>
        <v>0</v>
      </c>
      <c r="BU60" s="171">
        <f t="shared" si="31"/>
        <v>0</v>
      </c>
      <c r="BV60" s="171">
        <f t="shared" si="31"/>
        <v>0</v>
      </c>
      <c r="BW60" s="171">
        <f t="shared" si="31"/>
        <v>0</v>
      </c>
      <c r="BX60" s="171">
        <f t="shared" si="42"/>
        <v>0</v>
      </c>
      <c r="BY60" s="171">
        <f t="shared" si="42"/>
        <v>0</v>
      </c>
      <c r="BZ60" s="171">
        <f t="shared" si="42"/>
        <v>0</v>
      </c>
      <c r="CA60" s="171">
        <f t="shared" si="42"/>
        <v>0</v>
      </c>
      <c r="CB60" s="171">
        <f t="shared" si="42"/>
        <v>0</v>
      </c>
      <c r="CC60" s="171">
        <f t="shared" si="42"/>
        <v>0</v>
      </c>
      <c r="CD60" s="171">
        <f t="shared" si="42"/>
        <v>0</v>
      </c>
      <c r="CE60" s="171">
        <f t="shared" si="42"/>
        <v>0</v>
      </c>
      <c r="CF60" s="171">
        <f t="shared" si="42"/>
        <v>0</v>
      </c>
      <c r="CG60" s="171">
        <f t="shared" si="42"/>
        <v>0</v>
      </c>
      <c r="CH60" s="171">
        <f t="shared" si="42"/>
        <v>0</v>
      </c>
      <c r="CI60" s="171">
        <f t="shared" si="42"/>
        <v>0</v>
      </c>
      <c r="CJ60" s="171">
        <f t="shared" si="42"/>
        <v>0</v>
      </c>
      <c r="CK60" s="171">
        <f t="shared" si="42"/>
        <v>0</v>
      </c>
      <c r="CL60" s="171">
        <f t="shared" si="42"/>
        <v>0</v>
      </c>
      <c r="CM60" s="171">
        <f t="shared" si="42"/>
        <v>0</v>
      </c>
      <c r="CN60" s="171">
        <f t="shared" si="39"/>
        <v>0</v>
      </c>
      <c r="CO60" s="171">
        <f t="shared" si="39"/>
        <v>0</v>
      </c>
      <c r="CP60" s="171">
        <f t="shared" si="39"/>
        <v>0</v>
      </c>
      <c r="CQ60" s="171">
        <f t="shared" si="39"/>
        <v>0</v>
      </c>
      <c r="CR60" s="171">
        <f t="shared" si="39"/>
        <v>0</v>
      </c>
      <c r="CS60" s="171">
        <f t="shared" si="39"/>
        <v>0</v>
      </c>
      <c r="CT60" s="171">
        <f t="shared" si="39"/>
        <v>0</v>
      </c>
      <c r="CU60" s="171">
        <f t="shared" si="39"/>
        <v>0</v>
      </c>
      <c r="CV60" s="171">
        <f t="shared" si="39"/>
        <v>0</v>
      </c>
      <c r="CW60" s="171">
        <f t="shared" si="39"/>
        <v>0</v>
      </c>
      <c r="CX60" s="171">
        <f t="shared" si="39"/>
        <v>0</v>
      </c>
      <c r="CY60" s="171">
        <f t="shared" si="39"/>
        <v>0</v>
      </c>
      <c r="CZ60" s="171">
        <f t="shared" si="39"/>
        <v>0</v>
      </c>
      <c r="DA60" s="171">
        <f t="shared" si="39"/>
        <v>0</v>
      </c>
      <c r="DB60" s="171">
        <f t="shared" si="39"/>
        <v>0</v>
      </c>
      <c r="DC60" s="171">
        <f t="shared" si="32"/>
        <v>0</v>
      </c>
      <c r="DD60" s="171">
        <f t="shared" si="32"/>
        <v>0</v>
      </c>
      <c r="DE60" s="171">
        <f t="shared" si="32"/>
        <v>0</v>
      </c>
      <c r="DF60">
        <f t="shared" si="33"/>
        <v>0</v>
      </c>
      <c r="DG60">
        <f t="shared" si="34"/>
        <v>0</v>
      </c>
      <c r="DH60">
        <f t="shared" si="35"/>
        <v>0</v>
      </c>
      <c r="DI60" s="277"/>
    </row>
    <row r="61" spans="1:113" ht="12" customHeight="1">
      <c r="A61" s="273"/>
      <c r="B61" s="172"/>
      <c r="C61" s="177"/>
      <c r="D61" s="526"/>
      <c r="E61" s="177"/>
      <c r="F61" s="170">
        <f t="shared" si="7"/>
        <v>0</v>
      </c>
      <c r="G61" s="170" t="str">
        <f t="shared" si="36"/>
        <v/>
      </c>
      <c r="H61" s="171">
        <f t="shared" si="40"/>
        <v>0</v>
      </c>
      <c r="I61" s="171">
        <f t="shared" si="40"/>
        <v>0</v>
      </c>
      <c r="J61" s="171">
        <f t="shared" si="40"/>
        <v>0</v>
      </c>
      <c r="K61" s="171">
        <f t="shared" si="40"/>
        <v>0</v>
      </c>
      <c r="L61" s="171">
        <f t="shared" si="40"/>
        <v>0</v>
      </c>
      <c r="M61" s="171">
        <f t="shared" si="40"/>
        <v>0</v>
      </c>
      <c r="N61" s="171">
        <f t="shared" si="40"/>
        <v>0</v>
      </c>
      <c r="O61" s="171">
        <f t="shared" si="40"/>
        <v>0</v>
      </c>
      <c r="P61" s="171">
        <f t="shared" si="40"/>
        <v>0</v>
      </c>
      <c r="Q61" s="171">
        <f t="shared" si="40"/>
        <v>0</v>
      </c>
      <c r="R61" s="171">
        <f t="shared" si="40"/>
        <v>0</v>
      </c>
      <c r="S61" s="171">
        <f t="shared" si="40"/>
        <v>0</v>
      </c>
      <c r="T61" s="171">
        <f t="shared" si="40"/>
        <v>0</v>
      </c>
      <c r="U61" s="171">
        <f t="shared" si="40"/>
        <v>0</v>
      </c>
      <c r="V61" s="171">
        <f t="shared" si="40"/>
        <v>0</v>
      </c>
      <c r="W61" s="171">
        <f t="shared" si="40"/>
        <v>0</v>
      </c>
      <c r="X61" s="171">
        <f t="shared" si="37"/>
        <v>0</v>
      </c>
      <c r="Y61" s="171">
        <f t="shared" si="37"/>
        <v>0</v>
      </c>
      <c r="Z61" s="171">
        <f t="shared" si="37"/>
        <v>0</v>
      </c>
      <c r="AA61" s="171">
        <f t="shared" si="37"/>
        <v>0</v>
      </c>
      <c r="AB61" s="171">
        <f t="shared" si="37"/>
        <v>0</v>
      </c>
      <c r="AC61" s="171">
        <f t="shared" si="37"/>
        <v>0</v>
      </c>
      <c r="AD61" s="171">
        <f t="shared" si="37"/>
        <v>0</v>
      </c>
      <c r="AE61" s="171">
        <f t="shared" si="37"/>
        <v>0</v>
      </c>
      <c r="AF61" s="171">
        <f t="shared" si="37"/>
        <v>0</v>
      </c>
      <c r="AG61" s="171">
        <f t="shared" si="37"/>
        <v>0</v>
      </c>
      <c r="AH61" s="171">
        <f t="shared" si="37"/>
        <v>0</v>
      </c>
      <c r="AI61" s="171">
        <f t="shared" si="37"/>
        <v>0</v>
      </c>
      <c r="AJ61" s="171">
        <f t="shared" si="37"/>
        <v>0</v>
      </c>
      <c r="AK61" s="171">
        <f t="shared" si="37"/>
        <v>0</v>
      </c>
      <c r="AL61" s="171">
        <f t="shared" si="37"/>
        <v>0</v>
      </c>
      <c r="AM61" s="171">
        <f t="shared" si="30"/>
        <v>0</v>
      </c>
      <c r="AN61" s="171">
        <f t="shared" si="30"/>
        <v>0</v>
      </c>
      <c r="AO61" s="171">
        <f t="shared" si="30"/>
        <v>0</v>
      </c>
      <c r="AP61" s="171">
        <f t="shared" si="41"/>
        <v>0</v>
      </c>
      <c r="AQ61" s="171">
        <f t="shared" si="41"/>
        <v>0</v>
      </c>
      <c r="AR61" s="171">
        <f t="shared" si="41"/>
        <v>0</v>
      </c>
      <c r="AS61" s="171">
        <f t="shared" si="41"/>
        <v>0</v>
      </c>
      <c r="AT61" s="171">
        <f t="shared" si="41"/>
        <v>0</v>
      </c>
      <c r="AU61" s="171">
        <f t="shared" si="41"/>
        <v>0</v>
      </c>
      <c r="AV61" s="171">
        <f t="shared" si="41"/>
        <v>0</v>
      </c>
      <c r="AW61" s="171">
        <f t="shared" si="41"/>
        <v>0</v>
      </c>
      <c r="AX61" s="171">
        <f t="shared" si="41"/>
        <v>0</v>
      </c>
      <c r="AY61" s="171">
        <f t="shared" si="41"/>
        <v>0</v>
      </c>
      <c r="AZ61" s="171">
        <f t="shared" si="41"/>
        <v>0</v>
      </c>
      <c r="BA61" s="171">
        <f t="shared" si="41"/>
        <v>0</v>
      </c>
      <c r="BB61" s="171">
        <f t="shared" si="41"/>
        <v>0</v>
      </c>
      <c r="BC61" s="171">
        <f t="shared" si="41"/>
        <v>0</v>
      </c>
      <c r="BD61" s="171">
        <f t="shared" si="41"/>
        <v>0</v>
      </c>
      <c r="BE61" s="171">
        <f t="shared" si="41"/>
        <v>0</v>
      </c>
      <c r="BF61" s="171">
        <f t="shared" si="38"/>
        <v>0</v>
      </c>
      <c r="BG61" s="171">
        <f t="shared" si="38"/>
        <v>0</v>
      </c>
      <c r="BH61" s="171">
        <f t="shared" si="38"/>
        <v>0</v>
      </c>
      <c r="BI61" s="171">
        <f t="shared" si="38"/>
        <v>0</v>
      </c>
      <c r="BJ61" s="171">
        <f t="shared" si="38"/>
        <v>0</v>
      </c>
      <c r="BK61" s="171">
        <f t="shared" si="38"/>
        <v>0</v>
      </c>
      <c r="BL61" s="171">
        <f t="shared" si="38"/>
        <v>0</v>
      </c>
      <c r="BM61" s="171">
        <f t="shared" si="38"/>
        <v>0</v>
      </c>
      <c r="BN61" s="171">
        <f t="shared" si="38"/>
        <v>0</v>
      </c>
      <c r="BO61" s="171">
        <f t="shared" si="38"/>
        <v>0</v>
      </c>
      <c r="BP61" s="171">
        <f t="shared" si="38"/>
        <v>0</v>
      </c>
      <c r="BQ61" s="171">
        <f t="shared" si="38"/>
        <v>0</v>
      </c>
      <c r="BR61" s="171">
        <f t="shared" si="38"/>
        <v>0</v>
      </c>
      <c r="BS61" s="171">
        <f t="shared" si="38"/>
        <v>0</v>
      </c>
      <c r="BT61" s="171">
        <f t="shared" si="38"/>
        <v>0</v>
      </c>
      <c r="BU61" s="171">
        <f t="shared" si="31"/>
        <v>0</v>
      </c>
      <c r="BV61" s="171">
        <f t="shared" si="31"/>
        <v>0</v>
      </c>
      <c r="BW61" s="171">
        <f t="shared" si="31"/>
        <v>0</v>
      </c>
      <c r="BX61" s="171">
        <f t="shared" si="42"/>
        <v>0</v>
      </c>
      <c r="BY61" s="171">
        <f t="shared" si="42"/>
        <v>0</v>
      </c>
      <c r="BZ61" s="171">
        <f t="shared" si="42"/>
        <v>0</v>
      </c>
      <c r="CA61" s="171">
        <f t="shared" si="42"/>
        <v>0</v>
      </c>
      <c r="CB61" s="171">
        <f t="shared" si="42"/>
        <v>0</v>
      </c>
      <c r="CC61" s="171">
        <f t="shared" si="42"/>
        <v>0</v>
      </c>
      <c r="CD61" s="171">
        <f t="shared" si="42"/>
        <v>0</v>
      </c>
      <c r="CE61" s="171">
        <f t="shared" si="42"/>
        <v>0</v>
      </c>
      <c r="CF61" s="171">
        <f t="shared" si="42"/>
        <v>0</v>
      </c>
      <c r="CG61" s="171">
        <f t="shared" si="42"/>
        <v>0</v>
      </c>
      <c r="CH61" s="171">
        <f t="shared" si="42"/>
        <v>0</v>
      </c>
      <c r="CI61" s="171">
        <f t="shared" si="42"/>
        <v>0</v>
      </c>
      <c r="CJ61" s="171">
        <f t="shared" si="42"/>
        <v>0</v>
      </c>
      <c r="CK61" s="171">
        <f t="shared" si="42"/>
        <v>0</v>
      </c>
      <c r="CL61" s="171">
        <f t="shared" si="42"/>
        <v>0</v>
      </c>
      <c r="CM61" s="171">
        <f t="shared" si="42"/>
        <v>0</v>
      </c>
      <c r="CN61" s="171">
        <f t="shared" si="39"/>
        <v>0</v>
      </c>
      <c r="CO61" s="171">
        <f t="shared" si="39"/>
        <v>0</v>
      </c>
      <c r="CP61" s="171">
        <f t="shared" si="39"/>
        <v>0</v>
      </c>
      <c r="CQ61" s="171">
        <f t="shared" si="39"/>
        <v>0</v>
      </c>
      <c r="CR61" s="171">
        <f t="shared" si="39"/>
        <v>0</v>
      </c>
      <c r="CS61" s="171">
        <f t="shared" si="39"/>
        <v>0</v>
      </c>
      <c r="CT61" s="171">
        <f t="shared" si="39"/>
        <v>0</v>
      </c>
      <c r="CU61" s="171">
        <f t="shared" si="39"/>
        <v>0</v>
      </c>
      <c r="CV61" s="171">
        <f t="shared" si="39"/>
        <v>0</v>
      </c>
      <c r="CW61" s="171">
        <f t="shared" si="39"/>
        <v>0</v>
      </c>
      <c r="CX61" s="171">
        <f t="shared" si="39"/>
        <v>0</v>
      </c>
      <c r="CY61" s="171">
        <f t="shared" si="39"/>
        <v>0</v>
      </c>
      <c r="CZ61" s="171">
        <f t="shared" si="39"/>
        <v>0</v>
      </c>
      <c r="DA61" s="171">
        <f t="shared" si="39"/>
        <v>0</v>
      </c>
      <c r="DB61" s="171">
        <f t="shared" si="39"/>
        <v>0</v>
      </c>
      <c r="DC61" s="171">
        <f t="shared" si="32"/>
        <v>0</v>
      </c>
      <c r="DD61" s="171">
        <f t="shared" si="32"/>
        <v>0</v>
      </c>
      <c r="DE61" s="171">
        <f t="shared" si="32"/>
        <v>0</v>
      </c>
      <c r="DF61">
        <f t="shared" si="33"/>
        <v>0</v>
      </c>
      <c r="DG61">
        <f t="shared" si="34"/>
        <v>0</v>
      </c>
      <c r="DH61">
        <f t="shared" si="35"/>
        <v>0</v>
      </c>
      <c r="DI61" s="277"/>
    </row>
    <row r="62" spans="1:113" ht="12" customHeight="1">
      <c r="A62" s="273"/>
      <c r="B62" s="172"/>
      <c r="C62" s="177"/>
      <c r="D62" s="526"/>
      <c r="E62" s="177"/>
      <c r="F62" s="170">
        <f t="shared" si="7"/>
        <v>0</v>
      </c>
      <c r="G62" s="170" t="str">
        <f t="shared" si="36"/>
        <v/>
      </c>
      <c r="H62" s="171">
        <f t="shared" si="40"/>
        <v>0</v>
      </c>
      <c r="I62" s="171">
        <f t="shared" si="40"/>
        <v>0</v>
      </c>
      <c r="J62" s="171">
        <f t="shared" si="40"/>
        <v>0</v>
      </c>
      <c r="K62" s="171">
        <f t="shared" si="40"/>
        <v>0</v>
      </c>
      <c r="L62" s="171">
        <f t="shared" si="40"/>
        <v>0</v>
      </c>
      <c r="M62" s="171">
        <f t="shared" si="40"/>
        <v>0</v>
      </c>
      <c r="N62" s="171">
        <f t="shared" si="40"/>
        <v>0</v>
      </c>
      <c r="O62" s="171">
        <f t="shared" si="40"/>
        <v>0</v>
      </c>
      <c r="P62" s="171">
        <f t="shared" si="40"/>
        <v>0</v>
      </c>
      <c r="Q62" s="171">
        <f t="shared" si="40"/>
        <v>0</v>
      </c>
      <c r="R62" s="171">
        <f t="shared" si="40"/>
        <v>0</v>
      </c>
      <c r="S62" s="171">
        <f t="shared" si="40"/>
        <v>0</v>
      </c>
      <c r="T62" s="171">
        <f t="shared" si="40"/>
        <v>0</v>
      </c>
      <c r="U62" s="171">
        <f t="shared" si="40"/>
        <v>0</v>
      </c>
      <c r="V62" s="171">
        <f t="shared" si="40"/>
        <v>0</v>
      </c>
      <c r="W62" s="171">
        <f t="shared" si="40"/>
        <v>0</v>
      </c>
      <c r="X62" s="171">
        <f t="shared" si="37"/>
        <v>0</v>
      </c>
      <c r="Y62" s="171">
        <f t="shared" si="37"/>
        <v>0</v>
      </c>
      <c r="Z62" s="171">
        <f t="shared" si="37"/>
        <v>0</v>
      </c>
      <c r="AA62" s="171">
        <f t="shared" si="37"/>
        <v>0</v>
      </c>
      <c r="AB62" s="171">
        <f t="shared" si="37"/>
        <v>0</v>
      </c>
      <c r="AC62" s="171">
        <f t="shared" si="37"/>
        <v>0</v>
      </c>
      <c r="AD62" s="171">
        <f t="shared" si="37"/>
        <v>0</v>
      </c>
      <c r="AE62" s="171">
        <f t="shared" si="37"/>
        <v>0</v>
      </c>
      <c r="AF62" s="171">
        <f t="shared" si="37"/>
        <v>0</v>
      </c>
      <c r="AG62" s="171">
        <f t="shared" si="37"/>
        <v>0</v>
      </c>
      <c r="AH62" s="171">
        <f t="shared" si="37"/>
        <v>0</v>
      </c>
      <c r="AI62" s="171">
        <f t="shared" si="37"/>
        <v>0</v>
      </c>
      <c r="AJ62" s="171">
        <f t="shared" si="37"/>
        <v>0</v>
      </c>
      <c r="AK62" s="171">
        <f t="shared" si="37"/>
        <v>0</v>
      </c>
      <c r="AL62" s="171">
        <f t="shared" si="37"/>
        <v>0</v>
      </c>
      <c r="AM62" s="171">
        <f t="shared" si="30"/>
        <v>0</v>
      </c>
      <c r="AN62" s="171">
        <f t="shared" si="30"/>
        <v>0</v>
      </c>
      <c r="AO62" s="171">
        <f t="shared" si="30"/>
        <v>0</v>
      </c>
      <c r="AP62" s="171">
        <f t="shared" si="41"/>
        <v>0</v>
      </c>
      <c r="AQ62" s="171">
        <f t="shared" si="41"/>
        <v>0</v>
      </c>
      <c r="AR62" s="171">
        <f t="shared" si="41"/>
        <v>0</v>
      </c>
      <c r="AS62" s="171">
        <f t="shared" si="41"/>
        <v>0</v>
      </c>
      <c r="AT62" s="171">
        <f t="shared" si="41"/>
        <v>0</v>
      </c>
      <c r="AU62" s="171">
        <f t="shared" si="41"/>
        <v>0</v>
      </c>
      <c r="AV62" s="171">
        <f t="shared" si="41"/>
        <v>0</v>
      </c>
      <c r="AW62" s="171">
        <f t="shared" si="41"/>
        <v>0</v>
      </c>
      <c r="AX62" s="171">
        <f t="shared" si="41"/>
        <v>0</v>
      </c>
      <c r="AY62" s="171">
        <f t="shared" si="41"/>
        <v>0</v>
      </c>
      <c r="AZ62" s="171">
        <f t="shared" si="41"/>
        <v>0</v>
      </c>
      <c r="BA62" s="171">
        <f t="shared" si="41"/>
        <v>0</v>
      </c>
      <c r="BB62" s="171">
        <f t="shared" si="41"/>
        <v>0</v>
      </c>
      <c r="BC62" s="171">
        <f t="shared" si="41"/>
        <v>0</v>
      </c>
      <c r="BD62" s="171">
        <f t="shared" si="41"/>
        <v>0</v>
      </c>
      <c r="BE62" s="171">
        <f t="shared" si="41"/>
        <v>0</v>
      </c>
      <c r="BF62" s="171">
        <f t="shared" si="38"/>
        <v>0</v>
      </c>
      <c r="BG62" s="171">
        <f t="shared" si="38"/>
        <v>0</v>
      </c>
      <c r="BH62" s="171">
        <f t="shared" si="38"/>
        <v>0</v>
      </c>
      <c r="BI62" s="171">
        <f t="shared" si="38"/>
        <v>0</v>
      </c>
      <c r="BJ62" s="171">
        <f t="shared" si="38"/>
        <v>0</v>
      </c>
      <c r="BK62" s="171">
        <f t="shared" si="38"/>
        <v>0</v>
      </c>
      <c r="BL62" s="171">
        <f t="shared" si="38"/>
        <v>0</v>
      </c>
      <c r="BM62" s="171">
        <f t="shared" si="38"/>
        <v>0</v>
      </c>
      <c r="BN62" s="171">
        <f t="shared" si="38"/>
        <v>0</v>
      </c>
      <c r="BO62" s="171">
        <f t="shared" si="38"/>
        <v>0</v>
      </c>
      <c r="BP62" s="171">
        <f t="shared" si="38"/>
        <v>0</v>
      </c>
      <c r="BQ62" s="171">
        <f t="shared" si="38"/>
        <v>0</v>
      </c>
      <c r="BR62" s="171">
        <f t="shared" si="38"/>
        <v>0</v>
      </c>
      <c r="BS62" s="171">
        <f t="shared" si="38"/>
        <v>0</v>
      </c>
      <c r="BT62" s="171">
        <f t="shared" si="38"/>
        <v>0</v>
      </c>
      <c r="BU62" s="171">
        <f t="shared" si="31"/>
        <v>0</v>
      </c>
      <c r="BV62" s="171">
        <f t="shared" si="31"/>
        <v>0</v>
      </c>
      <c r="BW62" s="171">
        <f t="shared" si="31"/>
        <v>0</v>
      </c>
      <c r="BX62" s="171">
        <f t="shared" si="42"/>
        <v>0</v>
      </c>
      <c r="BY62" s="171">
        <f t="shared" si="42"/>
        <v>0</v>
      </c>
      <c r="BZ62" s="171">
        <f t="shared" si="42"/>
        <v>0</v>
      </c>
      <c r="CA62" s="171">
        <f t="shared" si="42"/>
        <v>0</v>
      </c>
      <c r="CB62" s="171">
        <f t="shared" si="42"/>
        <v>0</v>
      </c>
      <c r="CC62" s="171">
        <f t="shared" si="42"/>
        <v>0</v>
      </c>
      <c r="CD62" s="171">
        <f t="shared" si="42"/>
        <v>0</v>
      </c>
      <c r="CE62" s="171">
        <f t="shared" si="42"/>
        <v>0</v>
      </c>
      <c r="CF62" s="171">
        <f t="shared" si="42"/>
        <v>0</v>
      </c>
      <c r="CG62" s="171">
        <f t="shared" si="42"/>
        <v>0</v>
      </c>
      <c r="CH62" s="171">
        <f t="shared" si="42"/>
        <v>0</v>
      </c>
      <c r="CI62" s="171">
        <f t="shared" si="42"/>
        <v>0</v>
      </c>
      <c r="CJ62" s="171">
        <f t="shared" si="42"/>
        <v>0</v>
      </c>
      <c r="CK62" s="171">
        <f t="shared" si="42"/>
        <v>0</v>
      </c>
      <c r="CL62" s="171">
        <f t="shared" si="42"/>
        <v>0</v>
      </c>
      <c r="CM62" s="171">
        <f t="shared" si="42"/>
        <v>0</v>
      </c>
      <c r="CN62" s="171">
        <f t="shared" si="39"/>
        <v>0</v>
      </c>
      <c r="CO62" s="171">
        <f t="shared" si="39"/>
        <v>0</v>
      </c>
      <c r="CP62" s="171">
        <f t="shared" si="39"/>
        <v>0</v>
      </c>
      <c r="CQ62" s="171">
        <f t="shared" si="39"/>
        <v>0</v>
      </c>
      <c r="CR62" s="171">
        <f t="shared" si="39"/>
        <v>0</v>
      </c>
      <c r="CS62" s="171">
        <f t="shared" si="39"/>
        <v>0</v>
      </c>
      <c r="CT62" s="171">
        <f t="shared" si="39"/>
        <v>0</v>
      </c>
      <c r="CU62" s="171">
        <f t="shared" si="39"/>
        <v>0</v>
      </c>
      <c r="CV62" s="171">
        <f t="shared" si="39"/>
        <v>0</v>
      </c>
      <c r="CW62" s="171">
        <f t="shared" si="39"/>
        <v>0</v>
      </c>
      <c r="CX62" s="171">
        <f t="shared" si="39"/>
        <v>0</v>
      </c>
      <c r="CY62" s="171">
        <f t="shared" si="39"/>
        <v>0</v>
      </c>
      <c r="CZ62" s="171">
        <f t="shared" si="39"/>
        <v>0</v>
      </c>
      <c r="DA62" s="171">
        <f t="shared" si="39"/>
        <v>0</v>
      </c>
      <c r="DB62" s="171">
        <f t="shared" si="39"/>
        <v>0</v>
      </c>
      <c r="DC62" s="171">
        <f t="shared" si="32"/>
        <v>0</v>
      </c>
      <c r="DD62" s="171">
        <f t="shared" si="32"/>
        <v>0</v>
      </c>
      <c r="DE62" s="171">
        <f t="shared" si="32"/>
        <v>0</v>
      </c>
      <c r="DF62">
        <f t="shared" si="33"/>
        <v>0</v>
      </c>
      <c r="DG62">
        <f t="shared" si="34"/>
        <v>0</v>
      </c>
      <c r="DH62">
        <f t="shared" si="35"/>
        <v>0</v>
      </c>
      <c r="DI62" s="277"/>
    </row>
    <row r="63" spans="1:113" ht="12" customHeight="1">
      <c r="A63" s="273"/>
      <c r="B63" s="172"/>
      <c r="C63" s="177"/>
      <c r="D63" s="526"/>
      <c r="E63" s="177"/>
      <c r="F63" s="170">
        <f t="shared" si="7"/>
        <v>0</v>
      </c>
      <c r="G63" s="170" t="str">
        <f t="shared" si="36"/>
        <v/>
      </c>
      <c r="H63" s="171">
        <f t="shared" si="40"/>
        <v>0</v>
      </c>
      <c r="I63" s="171">
        <f t="shared" si="40"/>
        <v>0</v>
      </c>
      <c r="J63" s="171">
        <f t="shared" si="40"/>
        <v>0</v>
      </c>
      <c r="K63" s="171">
        <f t="shared" si="40"/>
        <v>0</v>
      </c>
      <c r="L63" s="171">
        <f t="shared" si="40"/>
        <v>0</v>
      </c>
      <c r="M63" s="171">
        <f t="shared" si="40"/>
        <v>0</v>
      </c>
      <c r="N63" s="171">
        <f t="shared" si="40"/>
        <v>0</v>
      </c>
      <c r="O63" s="171">
        <f t="shared" si="40"/>
        <v>0</v>
      </c>
      <c r="P63" s="171">
        <f t="shared" si="40"/>
        <v>0</v>
      </c>
      <c r="Q63" s="171">
        <f t="shared" si="40"/>
        <v>0</v>
      </c>
      <c r="R63" s="171">
        <f t="shared" si="40"/>
        <v>0</v>
      </c>
      <c r="S63" s="171">
        <f t="shared" si="40"/>
        <v>0</v>
      </c>
      <c r="T63" s="171">
        <f t="shared" si="40"/>
        <v>0</v>
      </c>
      <c r="U63" s="171">
        <f t="shared" si="40"/>
        <v>0</v>
      </c>
      <c r="V63" s="171">
        <f t="shared" si="40"/>
        <v>0</v>
      </c>
      <c r="W63" s="171">
        <f t="shared" si="40"/>
        <v>0</v>
      </c>
      <c r="X63" s="171">
        <f t="shared" si="37"/>
        <v>0</v>
      </c>
      <c r="Y63" s="171">
        <f t="shared" si="37"/>
        <v>0</v>
      </c>
      <c r="Z63" s="171">
        <f t="shared" si="37"/>
        <v>0</v>
      </c>
      <c r="AA63" s="171">
        <f t="shared" si="37"/>
        <v>0</v>
      </c>
      <c r="AB63" s="171">
        <f t="shared" si="37"/>
        <v>0</v>
      </c>
      <c r="AC63" s="171">
        <f t="shared" si="37"/>
        <v>0</v>
      </c>
      <c r="AD63" s="171">
        <f t="shared" si="37"/>
        <v>0</v>
      </c>
      <c r="AE63" s="171">
        <f t="shared" si="37"/>
        <v>0</v>
      </c>
      <c r="AF63" s="171">
        <f t="shared" si="37"/>
        <v>0</v>
      </c>
      <c r="AG63" s="171">
        <f t="shared" si="37"/>
        <v>0</v>
      </c>
      <c r="AH63" s="171">
        <f t="shared" si="37"/>
        <v>0</v>
      </c>
      <c r="AI63" s="171">
        <f t="shared" si="37"/>
        <v>0</v>
      </c>
      <c r="AJ63" s="171">
        <f t="shared" si="37"/>
        <v>0</v>
      </c>
      <c r="AK63" s="171">
        <f t="shared" si="37"/>
        <v>0</v>
      </c>
      <c r="AL63" s="171">
        <f t="shared" si="37"/>
        <v>0</v>
      </c>
      <c r="AM63" s="171">
        <f t="shared" si="30"/>
        <v>0</v>
      </c>
      <c r="AN63" s="171">
        <f t="shared" si="30"/>
        <v>0</v>
      </c>
      <c r="AO63" s="171">
        <f t="shared" si="30"/>
        <v>0</v>
      </c>
      <c r="AP63" s="171">
        <f t="shared" si="41"/>
        <v>0</v>
      </c>
      <c r="AQ63" s="171">
        <f t="shared" si="41"/>
        <v>0</v>
      </c>
      <c r="AR63" s="171">
        <f t="shared" si="41"/>
        <v>0</v>
      </c>
      <c r="AS63" s="171">
        <f t="shared" si="41"/>
        <v>0</v>
      </c>
      <c r="AT63" s="171">
        <f t="shared" si="41"/>
        <v>0</v>
      </c>
      <c r="AU63" s="171">
        <f t="shared" si="41"/>
        <v>0</v>
      </c>
      <c r="AV63" s="171">
        <f t="shared" si="41"/>
        <v>0</v>
      </c>
      <c r="AW63" s="171">
        <f t="shared" si="41"/>
        <v>0</v>
      </c>
      <c r="AX63" s="171">
        <f t="shared" si="41"/>
        <v>0</v>
      </c>
      <c r="AY63" s="171">
        <f t="shared" si="41"/>
        <v>0</v>
      </c>
      <c r="AZ63" s="171">
        <f t="shared" si="41"/>
        <v>0</v>
      </c>
      <c r="BA63" s="171">
        <f t="shared" si="41"/>
        <v>0</v>
      </c>
      <c r="BB63" s="171">
        <f t="shared" si="41"/>
        <v>0</v>
      </c>
      <c r="BC63" s="171">
        <f t="shared" si="41"/>
        <v>0</v>
      </c>
      <c r="BD63" s="171">
        <f t="shared" si="41"/>
        <v>0</v>
      </c>
      <c r="BE63" s="171">
        <f t="shared" si="41"/>
        <v>0</v>
      </c>
      <c r="BF63" s="171">
        <f t="shared" si="38"/>
        <v>0</v>
      </c>
      <c r="BG63" s="171">
        <f t="shared" si="38"/>
        <v>0</v>
      </c>
      <c r="BH63" s="171">
        <f t="shared" si="38"/>
        <v>0</v>
      </c>
      <c r="BI63" s="171">
        <f t="shared" si="38"/>
        <v>0</v>
      </c>
      <c r="BJ63" s="171">
        <f t="shared" si="38"/>
        <v>0</v>
      </c>
      <c r="BK63" s="171">
        <f t="shared" si="38"/>
        <v>0</v>
      </c>
      <c r="BL63" s="171">
        <f t="shared" si="38"/>
        <v>0</v>
      </c>
      <c r="BM63" s="171">
        <f t="shared" si="38"/>
        <v>0</v>
      </c>
      <c r="BN63" s="171">
        <f t="shared" si="38"/>
        <v>0</v>
      </c>
      <c r="BO63" s="171">
        <f t="shared" si="38"/>
        <v>0</v>
      </c>
      <c r="BP63" s="171">
        <f t="shared" si="38"/>
        <v>0</v>
      </c>
      <c r="BQ63" s="171">
        <f t="shared" si="38"/>
        <v>0</v>
      </c>
      <c r="BR63" s="171">
        <f t="shared" si="38"/>
        <v>0</v>
      </c>
      <c r="BS63" s="171">
        <f t="shared" si="38"/>
        <v>0</v>
      </c>
      <c r="BT63" s="171">
        <f t="shared" si="38"/>
        <v>0</v>
      </c>
      <c r="BU63" s="171">
        <f t="shared" si="31"/>
        <v>0</v>
      </c>
      <c r="BV63" s="171">
        <f t="shared" si="31"/>
        <v>0</v>
      </c>
      <c r="BW63" s="171">
        <f t="shared" si="31"/>
        <v>0</v>
      </c>
      <c r="BX63" s="171">
        <f t="shared" si="42"/>
        <v>0</v>
      </c>
      <c r="BY63" s="171">
        <f t="shared" si="42"/>
        <v>0</v>
      </c>
      <c r="BZ63" s="171">
        <f t="shared" si="42"/>
        <v>0</v>
      </c>
      <c r="CA63" s="171">
        <f t="shared" si="42"/>
        <v>0</v>
      </c>
      <c r="CB63" s="171">
        <f t="shared" si="42"/>
        <v>0</v>
      </c>
      <c r="CC63" s="171">
        <f t="shared" si="42"/>
        <v>0</v>
      </c>
      <c r="CD63" s="171">
        <f t="shared" si="42"/>
        <v>0</v>
      </c>
      <c r="CE63" s="171">
        <f t="shared" si="42"/>
        <v>0</v>
      </c>
      <c r="CF63" s="171">
        <f t="shared" si="42"/>
        <v>0</v>
      </c>
      <c r="CG63" s="171">
        <f t="shared" si="42"/>
        <v>0</v>
      </c>
      <c r="CH63" s="171">
        <f t="shared" si="42"/>
        <v>0</v>
      </c>
      <c r="CI63" s="171">
        <f t="shared" si="42"/>
        <v>0</v>
      </c>
      <c r="CJ63" s="171">
        <f t="shared" si="42"/>
        <v>0</v>
      </c>
      <c r="CK63" s="171">
        <f t="shared" si="42"/>
        <v>0</v>
      </c>
      <c r="CL63" s="171">
        <f t="shared" si="42"/>
        <v>0</v>
      </c>
      <c r="CM63" s="171">
        <f t="shared" si="42"/>
        <v>0</v>
      </c>
      <c r="CN63" s="171">
        <f t="shared" si="39"/>
        <v>0</v>
      </c>
      <c r="CO63" s="171">
        <f t="shared" si="39"/>
        <v>0</v>
      </c>
      <c r="CP63" s="171">
        <f t="shared" si="39"/>
        <v>0</v>
      </c>
      <c r="CQ63" s="171">
        <f t="shared" si="39"/>
        <v>0</v>
      </c>
      <c r="CR63" s="171">
        <f t="shared" si="39"/>
        <v>0</v>
      </c>
      <c r="CS63" s="171">
        <f t="shared" si="39"/>
        <v>0</v>
      </c>
      <c r="CT63" s="171">
        <f t="shared" si="39"/>
        <v>0</v>
      </c>
      <c r="CU63" s="171">
        <f t="shared" si="39"/>
        <v>0</v>
      </c>
      <c r="CV63" s="171">
        <f t="shared" si="39"/>
        <v>0</v>
      </c>
      <c r="CW63" s="171">
        <f t="shared" si="39"/>
        <v>0</v>
      </c>
      <c r="CX63" s="171">
        <f t="shared" si="39"/>
        <v>0</v>
      </c>
      <c r="CY63" s="171">
        <f t="shared" si="39"/>
        <v>0</v>
      </c>
      <c r="CZ63" s="171">
        <f t="shared" si="39"/>
        <v>0</v>
      </c>
      <c r="DA63" s="171">
        <f t="shared" si="39"/>
        <v>0</v>
      </c>
      <c r="DB63" s="171">
        <f t="shared" si="39"/>
        <v>0</v>
      </c>
      <c r="DC63" s="171">
        <f t="shared" si="32"/>
        <v>0</v>
      </c>
      <c r="DD63" s="171">
        <f t="shared" si="32"/>
        <v>0</v>
      </c>
      <c r="DE63" s="171">
        <f t="shared" si="32"/>
        <v>0</v>
      </c>
      <c r="DF63">
        <f t="shared" si="33"/>
        <v>0</v>
      </c>
      <c r="DG63">
        <f t="shared" si="34"/>
        <v>0</v>
      </c>
      <c r="DH63">
        <f t="shared" si="35"/>
        <v>0</v>
      </c>
      <c r="DI63" s="277"/>
    </row>
    <row r="64" spans="1:113" ht="12" customHeight="1">
      <c r="A64" s="273"/>
      <c r="B64" s="172"/>
      <c r="C64" s="177"/>
      <c r="D64" s="169"/>
      <c r="E64" s="177"/>
      <c r="F64" s="170">
        <f t="shared" si="7"/>
        <v>0</v>
      </c>
      <c r="G64" s="170" t="str">
        <f t="shared" si="36"/>
        <v/>
      </c>
      <c r="H64" s="171">
        <f t="shared" si="40"/>
        <v>0</v>
      </c>
      <c r="I64" s="171">
        <f t="shared" si="40"/>
        <v>0</v>
      </c>
      <c r="J64" s="171">
        <f t="shared" si="40"/>
        <v>0</v>
      </c>
      <c r="K64" s="171">
        <f t="shared" si="40"/>
        <v>0</v>
      </c>
      <c r="L64" s="171">
        <f t="shared" si="40"/>
        <v>0</v>
      </c>
      <c r="M64" s="171">
        <f t="shared" si="40"/>
        <v>0</v>
      </c>
      <c r="N64" s="171">
        <f t="shared" si="40"/>
        <v>0</v>
      </c>
      <c r="O64" s="171">
        <f t="shared" si="40"/>
        <v>0</v>
      </c>
      <c r="P64" s="171">
        <f t="shared" si="40"/>
        <v>0</v>
      </c>
      <c r="Q64" s="171">
        <f t="shared" si="40"/>
        <v>0</v>
      </c>
      <c r="R64" s="171">
        <f t="shared" si="40"/>
        <v>0</v>
      </c>
      <c r="S64" s="171">
        <f t="shared" si="40"/>
        <v>0</v>
      </c>
      <c r="T64" s="171">
        <f t="shared" si="40"/>
        <v>0</v>
      </c>
      <c r="U64" s="171">
        <f t="shared" si="40"/>
        <v>0</v>
      </c>
      <c r="V64" s="171">
        <f t="shared" si="40"/>
        <v>0</v>
      </c>
      <c r="W64" s="171">
        <f t="shared" si="40"/>
        <v>0</v>
      </c>
      <c r="X64" s="171">
        <f t="shared" si="37"/>
        <v>0</v>
      </c>
      <c r="Y64" s="171">
        <f t="shared" si="37"/>
        <v>0</v>
      </c>
      <c r="Z64" s="171">
        <f t="shared" si="37"/>
        <v>0</v>
      </c>
      <c r="AA64" s="171">
        <f t="shared" si="37"/>
        <v>0</v>
      </c>
      <c r="AB64" s="171">
        <f t="shared" si="37"/>
        <v>0</v>
      </c>
      <c r="AC64" s="171">
        <f t="shared" si="37"/>
        <v>0</v>
      </c>
      <c r="AD64" s="171">
        <f t="shared" si="37"/>
        <v>0</v>
      </c>
      <c r="AE64" s="171">
        <f t="shared" si="37"/>
        <v>0</v>
      </c>
      <c r="AF64" s="171">
        <f t="shared" si="37"/>
        <v>0</v>
      </c>
      <c r="AG64" s="171">
        <f t="shared" si="37"/>
        <v>0</v>
      </c>
      <c r="AH64" s="171">
        <f t="shared" si="37"/>
        <v>0</v>
      </c>
      <c r="AI64" s="171">
        <f t="shared" si="37"/>
        <v>0</v>
      </c>
      <c r="AJ64" s="171">
        <f t="shared" si="37"/>
        <v>0</v>
      </c>
      <c r="AK64" s="171">
        <f t="shared" si="37"/>
        <v>0</v>
      </c>
      <c r="AL64" s="171">
        <f t="shared" si="37"/>
        <v>0</v>
      </c>
      <c r="AM64" s="171">
        <f t="shared" si="30"/>
        <v>0</v>
      </c>
      <c r="AN64" s="171">
        <f t="shared" si="30"/>
        <v>0</v>
      </c>
      <c r="AO64" s="171">
        <f t="shared" si="30"/>
        <v>0</v>
      </c>
      <c r="AP64" s="171">
        <f t="shared" si="41"/>
        <v>0</v>
      </c>
      <c r="AQ64" s="171">
        <f t="shared" si="41"/>
        <v>0</v>
      </c>
      <c r="AR64" s="171">
        <f t="shared" si="41"/>
        <v>0</v>
      </c>
      <c r="AS64" s="171">
        <f t="shared" si="41"/>
        <v>0</v>
      </c>
      <c r="AT64" s="171">
        <f t="shared" si="41"/>
        <v>0</v>
      </c>
      <c r="AU64" s="171">
        <f t="shared" si="41"/>
        <v>0</v>
      </c>
      <c r="AV64" s="171">
        <f t="shared" si="41"/>
        <v>0</v>
      </c>
      <c r="AW64" s="171">
        <f t="shared" si="41"/>
        <v>0</v>
      </c>
      <c r="AX64" s="171">
        <f t="shared" si="41"/>
        <v>0</v>
      </c>
      <c r="AY64" s="171">
        <f t="shared" si="41"/>
        <v>0</v>
      </c>
      <c r="AZ64" s="171">
        <f t="shared" si="41"/>
        <v>0</v>
      </c>
      <c r="BA64" s="171">
        <f t="shared" si="41"/>
        <v>0</v>
      </c>
      <c r="BB64" s="171">
        <f t="shared" si="41"/>
        <v>0</v>
      </c>
      <c r="BC64" s="171">
        <f t="shared" si="41"/>
        <v>0</v>
      </c>
      <c r="BD64" s="171">
        <f t="shared" si="41"/>
        <v>0</v>
      </c>
      <c r="BE64" s="171">
        <f t="shared" si="41"/>
        <v>0</v>
      </c>
      <c r="BF64" s="171">
        <f t="shared" si="38"/>
        <v>0</v>
      </c>
      <c r="BG64" s="171">
        <f t="shared" si="38"/>
        <v>0</v>
      </c>
      <c r="BH64" s="171">
        <f t="shared" si="38"/>
        <v>0</v>
      </c>
      <c r="BI64" s="171">
        <f t="shared" si="38"/>
        <v>0</v>
      </c>
      <c r="BJ64" s="171">
        <f t="shared" si="38"/>
        <v>0</v>
      </c>
      <c r="BK64" s="171">
        <f t="shared" si="38"/>
        <v>0</v>
      </c>
      <c r="BL64" s="171">
        <f t="shared" si="38"/>
        <v>0</v>
      </c>
      <c r="BM64" s="171">
        <f t="shared" si="38"/>
        <v>0</v>
      </c>
      <c r="BN64" s="171">
        <f t="shared" si="38"/>
        <v>0</v>
      </c>
      <c r="BO64" s="171">
        <f t="shared" si="38"/>
        <v>0</v>
      </c>
      <c r="BP64" s="171">
        <f t="shared" si="38"/>
        <v>0</v>
      </c>
      <c r="BQ64" s="171">
        <f t="shared" si="38"/>
        <v>0</v>
      </c>
      <c r="BR64" s="171">
        <f t="shared" si="38"/>
        <v>0</v>
      </c>
      <c r="BS64" s="171">
        <f t="shared" si="38"/>
        <v>0</v>
      </c>
      <c r="BT64" s="171">
        <f t="shared" si="38"/>
        <v>0</v>
      </c>
      <c r="BU64" s="171">
        <f t="shared" si="31"/>
        <v>0</v>
      </c>
      <c r="BV64" s="171">
        <f t="shared" si="31"/>
        <v>0</v>
      </c>
      <c r="BW64" s="171">
        <f t="shared" si="31"/>
        <v>0</v>
      </c>
      <c r="BX64" s="171">
        <f t="shared" si="42"/>
        <v>0</v>
      </c>
      <c r="BY64" s="171">
        <f t="shared" si="42"/>
        <v>0</v>
      </c>
      <c r="BZ64" s="171">
        <f t="shared" si="42"/>
        <v>0</v>
      </c>
      <c r="CA64" s="171">
        <f t="shared" si="42"/>
        <v>0</v>
      </c>
      <c r="CB64" s="171">
        <f t="shared" si="42"/>
        <v>0</v>
      </c>
      <c r="CC64" s="171">
        <f t="shared" si="42"/>
        <v>0</v>
      </c>
      <c r="CD64" s="171">
        <f t="shared" si="42"/>
        <v>0</v>
      </c>
      <c r="CE64" s="171">
        <f t="shared" si="42"/>
        <v>0</v>
      </c>
      <c r="CF64" s="171">
        <f t="shared" si="42"/>
        <v>0</v>
      </c>
      <c r="CG64" s="171">
        <f t="shared" si="42"/>
        <v>0</v>
      </c>
      <c r="CH64" s="171">
        <f t="shared" si="42"/>
        <v>0</v>
      </c>
      <c r="CI64" s="171">
        <f t="shared" si="42"/>
        <v>0</v>
      </c>
      <c r="CJ64" s="171">
        <f t="shared" si="42"/>
        <v>0</v>
      </c>
      <c r="CK64" s="171">
        <f t="shared" si="42"/>
        <v>0</v>
      </c>
      <c r="CL64" s="171">
        <f t="shared" si="42"/>
        <v>0</v>
      </c>
      <c r="CM64" s="171">
        <f t="shared" si="42"/>
        <v>0</v>
      </c>
      <c r="CN64" s="171">
        <f t="shared" si="39"/>
        <v>0</v>
      </c>
      <c r="CO64" s="171">
        <f t="shared" si="39"/>
        <v>0</v>
      </c>
      <c r="CP64" s="171">
        <f t="shared" si="39"/>
        <v>0</v>
      </c>
      <c r="CQ64" s="171">
        <f t="shared" si="39"/>
        <v>0</v>
      </c>
      <c r="CR64" s="171">
        <f t="shared" si="39"/>
        <v>0</v>
      </c>
      <c r="CS64" s="171">
        <f t="shared" si="39"/>
        <v>0</v>
      </c>
      <c r="CT64" s="171">
        <f t="shared" si="39"/>
        <v>0</v>
      </c>
      <c r="CU64" s="171">
        <f t="shared" si="39"/>
        <v>0</v>
      </c>
      <c r="CV64" s="171">
        <f t="shared" si="39"/>
        <v>0</v>
      </c>
      <c r="CW64" s="171">
        <f t="shared" si="39"/>
        <v>0</v>
      </c>
      <c r="CX64" s="171">
        <f t="shared" si="39"/>
        <v>0</v>
      </c>
      <c r="CY64" s="171">
        <f t="shared" si="39"/>
        <v>0</v>
      </c>
      <c r="CZ64" s="171">
        <f t="shared" si="39"/>
        <v>0</v>
      </c>
      <c r="DA64" s="171">
        <f t="shared" si="39"/>
        <v>0</v>
      </c>
      <c r="DB64" s="171">
        <f t="shared" si="39"/>
        <v>0</v>
      </c>
      <c r="DC64" s="171">
        <f t="shared" si="32"/>
        <v>0</v>
      </c>
      <c r="DD64" s="171">
        <f t="shared" si="32"/>
        <v>0</v>
      </c>
      <c r="DE64" s="171">
        <f t="shared" si="32"/>
        <v>0</v>
      </c>
      <c r="DF64">
        <f t="shared" si="33"/>
        <v>0</v>
      </c>
      <c r="DG64">
        <f t="shared" si="34"/>
        <v>0</v>
      </c>
      <c r="DH64">
        <f t="shared" si="35"/>
        <v>0</v>
      </c>
      <c r="DI64" s="277"/>
    </row>
    <row r="65" spans="1:113" ht="12.95" thickBot="1">
      <c r="A65" s="273"/>
      <c r="H65" s="389">
        <f t="shared" ref="H65" si="43">SUM(H12:H64)</f>
        <v>0</v>
      </c>
      <c r="I65" s="389">
        <f t="shared" ref="I65" si="44">SUM(I12:I64)</f>
        <v>0</v>
      </c>
      <c r="J65" s="389">
        <f t="shared" ref="J65" si="45">SUM(J12:J64)</f>
        <v>0</v>
      </c>
      <c r="K65" s="389">
        <f t="shared" ref="K65" si="46">SUM(K12:K64)</f>
        <v>0</v>
      </c>
      <c r="L65" s="389">
        <f t="shared" ref="L65" si="47">SUM(L12:L64)</f>
        <v>0</v>
      </c>
      <c r="M65" s="389">
        <f t="shared" ref="M65" si="48">SUM(M12:M64)</f>
        <v>0</v>
      </c>
      <c r="N65" s="389">
        <f t="shared" ref="N65" si="49">SUM(N12:N64)</f>
        <v>0</v>
      </c>
      <c r="O65" s="389">
        <f t="shared" ref="O65" si="50">SUM(O12:O64)</f>
        <v>0</v>
      </c>
      <c r="P65" s="389">
        <f t="shared" ref="P65" si="51">SUM(P12:P64)</f>
        <v>0</v>
      </c>
      <c r="Q65" s="389">
        <f t="shared" ref="Q65" si="52">SUM(Q12:Q64)</f>
        <v>0</v>
      </c>
      <c r="R65" s="389">
        <f t="shared" ref="R65" si="53">SUM(R12:R64)</f>
        <v>0</v>
      </c>
      <c r="S65" s="389">
        <f t="shared" ref="S65" si="54">SUM(S12:S64)</f>
        <v>0</v>
      </c>
      <c r="T65" s="389">
        <f t="shared" ref="T65" si="55">SUM(T12:T64)</f>
        <v>0</v>
      </c>
      <c r="U65" s="389">
        <f t="shared" ref="U65" si="56">SUM(U12:U64)</f>
        <v>0</v>
      </c>
      <c r="V65" s="389">
        <f t="shared" ref="V65" si="57">SUM(V12:V64)</f>
        <v>0</v>
      </c>
      <c r="W65" s="389">
        <f t="shared" ref="W65" si="58">SUM(W12:W64)</f>
        <v>0</v>
      </c>
      <c r="X65" s="389">
        <f t="shared" ref="X65" si="59">SUM(X12:X64)</f>
        <v>0</v>
      </c>
      <c r="Y65" s="389">
        <f t="shared" ref="Y65" si="60">SUM(Y12:Y64)</f>
        <v>0</v>
      </c>
      <c r="Z65" s="389">
        <f t="shared" ref="Z65" si="61">SUM(Z12:Z64)</f>
        <v>0</v>
      </c>
      <c r="AA65" s="389">
        <f t="shared" ref="AA65" si="62">SUM(AA12:AA64)</f>
        <v>0</v>
      </c>
      <c r="AB65" s="389">
        <f t="shared" ref="AB65" si="63">SUM(AB12:AB64)</f>
        <v>0</v>
      </c>
      <c r="AC65" s="389">
        <f t="shared" ref="AC65" si="64">SUM(AC12:AC64)</f>
        <v>0</v>
      </c>
      <c r="AD65" s="389">
        <f t="shared" ref="AD65" si="65">SUM(AD12:AD64)</f>
        <v>0</v>
      </c>
      <c r="AE65" s="389">
        <f t="shared" ref="AE65" si="66">SUM(AE12:AE64)</f>
        <v>0</v>
      </c>
      <c r="AF65" s="389">
        <f t="shared" ref="AF65" si="67">SUM(AF12:AF64)</f>
        <v>0</v>
      </c>
      <c r="AG65" s="389">
        <f t="shared" ref="AG65" si="68">SUM(AG12:AG64)</f>
        <v>0</v>
      </c>
      <c r="AH65" s="389">
        <f t="shared" ref="AH65" si="69">SUM(AH12:AH64)</f>
        <v>0</v>
      </c>
      <c r="AI65" s="389">
        <f t="shared" ref="AI65" si="70">SUM(AI12:AI64)</f>
        <v>0</v>
      </c>
      <c r="AJ65" s="389">
        <f t="shared" ref="AJ65" si="71">SUM(AJ12:AJ64)</f>
        <v>0</v>
      </c>
      <c r="AK65" s="389">
        <f t="shared" ref="AK65" si="72">SUM(AK12:AK64)</f>
        <v>0</v>
      </c>
      <c r="AL65" s="389">
        <f t="shared" ref="AL65" si="73">SUM(AL12:AL64)</f>
        <v>0</v>
      </c>
      <c r="AM65" s="389">
        <f t="shared" ref="AM65" si="74">SUM(AM12:AM64)</f>
        <v>0</v>
      </c>
      <c r="AN65" s="389">
        <f t="shared" ref="AN65" si="75">SUM(AN12:AN64)</f>
        <v>0</v>
      </c>
      <c r="AO65" s="389">
        <f t="shared" ref="AO65" si="76">SUM(AO12:AO64)</f>
        <v>0</v>
      </c>
      <c r="AP65" s="389">
        <f t="shared" ref="AP65" si="77">SUM(AP12:AP64)</f>
        <v>0</v>
      </c>
      <c r="AQ65" s="389">
        <f t="shared" ref="AQ65" si="78">SUM(AQ12:AQ64)</f>
        <v>0</v>
      </c>
      <c r="AR65" s="389">
        <f t="shared" ref="AR65" si="79">SUM(AR12:AR64)</f>
        <v>0</v>
      </c>
      <c r="AS65" s="389">
        <f t="shared" ref="AS65" si="80">SUM(AS12:AS64)</f>
        <v>0</v>
      </c>
      <c r="AT65" s="389">
        <f t="shared" ref="AT65" si="81">SUM(AT12:AT64)</f>
        <v>0</v>
      </c>
      <c r="AU65" s="389">
        <f t="shared" ref="AU65" si="82">SUM(AU12:AU64)</f>
        <v>0</v>
      </c>
      <c r="AV65" s="389">
        <f t="shared" ref="AV65" si="83">SUM(AV12:AV64)</f>
        <v>0</v>
      </c>
      <c r="AW65" s="389">
        <f t="shared" ref="AW65" si="84">SUM(AW12:AW64)</f>
        <v>0</v>
      </c>
      <c r="AX65" s="389">
        <f t="shared" ref="AX65" si="85">SUM(AX12:AX64)</f>
        <v>0</v>
      </c>
      <c r="AY65" s="389">
        <f t="shared" ref="AY65" si="86">SUM(AY12:AY64)</f>
        <v>0</v>
      </c>
      <c r="AZ65" s="389">
        <f t="shared" ref="AZ65" si="87">SUM(AZ12:AZ64)</f>
        <v>0</v>
      </c>
      <c r="BA65" s="389">
        <f t="shared" ref="BA65" si="88">SUM(BA12:BA64)</f>
        <v>0</v>
      </c>
      <c r="BB65" s="389">
        <f t="shared" ref="BB65" si="89">SUM(BB12:BB64)</f>
        <v>0</v>
      </c>
      <c r="BC65" s="389">
        <f t="shared" ref="BC65" si="90">SUM(BC12:BC64)</f>
        <v>0</v>
      </c>
      <c r="BD65" s="389">
        <f t="shared" ref="BD65" si="91">SUM(BD12:BD64)</f>
        <v>0</v>
      </c>
      <c r="BE65" s="389">
        <f t="shared" ref="BE65" si="92">SUM(BE12:BE64)</f>
        <v>0</v>
      </c>
      <c r="BF65" s="389">
        <f t="shared" ref="BF65" si="93">SUM(BF12:BF64)</f>
        <v>0</v>
      </c>
      <c r="BG65" s="389">
        <f t="shared" ref="BG65" si="94">SUM(BG12:BG64)</f>
        <v>0</v>
      </c>
      <c r="BH65" s="389">
        <f t="shared" ref="BH65" si="95">SUM(BH12:BH64)</f>
        <v>0</v>
      </c>
      <c r="BI65" s="389">
        <f t="shared" ref="BI65" si="96">SUM(BI12:BI64)</f>
        <v>0</v>
      </c>
      <c r="BJ65" s="389">
        <f t="shared" ref="BJ65" si="97">SUM(BJ12:BJ64)</f>
        <v>0</v>
      </c>
      <c r="BK65" s="389">
        <f t="shared" ref="BK65" si="98">SUM(BK12:BK64)</f>
        <v>0</v>
      </c>
      <c r="BL65" s="389">
        <f t="shared" ref="BL65" si="99">SUM(BL12:BL64)</f>
        <v>0</v>
      </c>
      <c r="BM65" s="389">
        <f t="shared" ref="BM65" si="100">SUM(BM12:BM64)</f>
        <v>0</v>
      </c>
      <c r="BN65" s="389">
        <f t="shared" ref="BN65" si="101">SUM(BN12:BN64)</f>
        <v>0</v>
      </c>
      <c r="BO65" s="389">
        <f t="shared" ref="BO65" si="102">SUM(BO12:BO64)</f>
        <v>0</v>
      </c>
      <c r="BP65" s="389">
        <f t="shared" ref="BP65" si="103">SUM(BP12:BP64)</f>
        <v>0</v>
      </c>
      <c r="BQ65" s="389">
        <f t="shared" ref="BQ65" si="104">SUM(BQ12:BQ64)</f>
        <v>0</v>
      </c>
      <c r="BR65" s="389">
        <f t="shared" ref="BR65" si="105">SUM(BR12:BR64)</f>
        <v>0</v>
      </c>
      <c r="BS65" s="389">
        <f t="shared" ref="BS65" si="106">SUM(BS12:BS64)</f>
        <v>0</v>
      </c>
      <c r="BT65" s="389">
        <f t="shared" ref="BT65" si="107">SUM(BT12:BT64)</f>
        <v>0</v>
      </c>
      <c r="BU65" s="389">
        <f t="shared" ref="BU65" si="108">SUM(BU12:BU64)</f>
        <v>0</v>
      </c>
      <c r="BV65" s="389">
        <f t="shared" ref="BV65" si="109">SUM(BV12:BV64)</f>
        <v>0</v>
      </c>
      <c r="BW65" s="389">
        <f t="shared" ref="BW65" si="110">SUM(BW12:BW64)</f>
        <v>0</v>
      </c>
      <c r="BX65" s="389">
        <f t="shared" ref="BX65" si="111">SUM(BX12:BX64)</f>
        <v>0</v>
      </c>
      <c r="BY65" s="389">
        <f t="shared" ref="BY65" si="112">SUM(BY12:BY64)</f>
        <v>0</v>
      </c>
      <c r="BZ65" s="389">
        <f t="shared" ref="BZ65" si="113">SUM(BZ12:BZ64)</f>
        <v>0</v>
      </c>
      <c r="CA65" s="389">
        <f t="shared" ref="CA65" si="114">SUM(CA12:CA64)</f>
        <v>0</v>
      </c>
      <c r="CB65" s="389">
        <f t="shared" ref="CB65" si="115">SUM(CB12:CB64)</f>
        <v>0</v>
      </c>
      <c r="CC65" s="389">
        <f t="shared" ref="CC65" si="116">SUM(CC12:CC64)</f>
        <v>0</v>
      </c>
      <c r="CD65" s="389">
        <f t="shared" ref="CD65" si="117">SUM(CD12:CD64)</f>
        <v>0</v>
      </c>
      <c r="CE65" s="389">
        <f t="shared" ref="CE65" si="118">SUM(CE12:CE64)</f>
        <v>0</v>
      </c>
      <c r="CF65" s="389">
        <f t="shared" ref="CF65" si="119">SUM(CF12:CF64)</f>
        <v>0</v>
      </c>
      <c r="CG65" s="389">
        <f t="shared" ref="CG65" si="120">SUM(CG12:CG64)</f>
        <v>0</v>
      </c>
      <c r="CH65" s="389">
        <f t="shared" ref="CH65" si="121">SUM(CH12:CH64)</f>
        <v>0</v>
      </c>
      <c r="CI65" s="389">
        <f t="shared" ref="CI65" si="122">SUM(CI12:CI64)</f>
        <v>0</v>
      </c>
      <c r="CJ65" s="389">
        <f t="shared" ref="CJ65" si="123">SUM(CJ12:CJ64)</f>
        <v>0</v>
      </c>
      <c r="CK65" s="389">
        <f t="shared" ref="CK65" si="124">SUM(CK12:CK64)</f>
        <v>0</v>
      </c>
      <c r="CL65" s="389">
        <f t="shared" ref="CL65" si="125">SUM(CL12:CL64)</f>
        <v>0</v>
      </c>
      <c r="CM65" s="389">
        <f t="shared" ref="CM65" si="126">SUM(CM12:CM64)</f>
        <v>0</v>
      </c>
      <c r="CN65" s="389">
        <f t="shared" ref="CN65" si="127">SUM(CN12:CN64)</f>
        <v>0</v>
      </c>
      <c r="CO65" s="389">
        <f t="shared" ref="CO65" si="128">SUM(CO12:CO64)</f>
        <v>0</v>
      </c>
      <c r="CP65" s="389">
        <f t="shared" ref="CP65" si="129">SUM(CP12:CP64)</f>
        <v>0</v>
      </c>
      <c r="CQ65" s="389">
        <f t="shared" ref="CQ65" si="130">SUM(CQ12:CQ64)</f>
        <v>0</v>
      </c>
      <c r="CR65" s="389">
        <f t="shared" ref="CR65" si="131">SUM(CR12:CR64)</f>
        <v>0</v>
      </c>
      <c r="CS65" s="389">
        <f t="shared" ref="CS65" si="132">SUM(CS12:CS64)</f>
        <v>0</v>
      </c>
      <c r="CT65" s="389">
        <f t="shared" ref="CT65" si="133">SUM(CT12:CT64)</f>
        <v>0</v>
      </c>
      <c r="CU65" s="389">
        <f t="shared" ref="CU65" si="134">SUM(CU12:CU64)</f>
        <v>0</v>
      </c>
      <c r="CV65" s="389">
        <f t="shared" ref="CV65" si="135">SUM(CV12:CV64)</f>
        <v>0</v>
      </c>
      <c r="CW65" s="389">
        <f t="shared" ref="CW65" si="136">SUM(CW12:CW64)</f>
        <v>0</v>
      </c>
      <c r="CX65" s="389">
        <f t="shared" ref="CX65" si="137">SUM(CX12:CX64)</f>
        <v>0</v>
      </c>
      <c r="CY65" s="389">
        <f t="shared" ref="CY65" si="138">SUM(CY12:CY64)</f>
        <v>0</v>
      </c>
      <c r="CZ65" s="389">
        <f t="shared" ref="CZ65" si="139">SUM(CZ12:CZ64)</f>
        <v>0</v>
      </c>
      <c r="DA65" s="389">
        <f t="shared" ref="DA65" si="140">SUM(DA12:DA64)</f>
        <v>0</v>
      </c>
      <c r="DB65" s="389">
        <f t="shared" ref="DB65" si="141">SUM(DB12:DB64)</f>
        <v>0</v>
      </c>
      <c r="DC65" s="389">
        <f t="shared" ref="DC65" si="142">SUM(DC12:DC64)</f>
        <v>0</v>
      </c>
      <c r="DD65" s="389">
        <f t="shared" ref="DD65" si="143">SUM(DD12:DD64)</f>
        <v>0</v>
      </c>
      <c r="DE65" s="389">
        <f t="shared" ref="DE65" si="144">SUM(DE12:DE64)</f>
        <v>0</v>
      </c>
      <c r="DI65" s="277"/>
    </row>
    <row r="66" spans="1:113" ht="12.95" thickBot="1">
      <c r="A66" s="273"/>
      <c r="B66" s="434"/>
      <c r="C66" s="187" t="s">
        <v>336</v>
      </c>
      <c r="D66" s="433"/>
      <c r="E66" s="433"/>
      <c r="H66" s="389"/>
      <c r="I66" s="389"/>
      <c r="J66" s="389"/>
      <c r="K66" s="389"/>
      <c r="L66" s="389"/>
      <c r="M66" s="389"/>
      <c r="N66" s="389"/>
      <c r="O66" s="808" t="s">
        <v>337</v>
      </c>
      <c r="P66" s="809"/>
      <c r="Q66" s="809"/>
      <c r="R66" s="809"/>
      <c r="S66" s="809"/>
      <c r="T66" s="809"/>
      <c r="U66" s="809"/>
      <c r="V66" s="809"/>
      <c r="W66" s="809"/>
      <c r="X66" s="809"/>
      <c r="Y66" s="809"/>
      <c r="Z66" s="809"/>
      <c r="AA66" s="809"/>
      <c r="AB66" s="809"/>
      <c r="AC66" s="809"/>
      <c r="AD66" s="809"/>
      <c r="AE66" s="809"/>
      <c r="AF66" s="809"/>
      <c r="AG66" s="809"/>
      <c r="AH66" s="809"/>
      <c r="AI66" s="809"/>
      <c r="AJ66" s="809"/>
      <c r="AK66" s="809"/>
      <c r="AL66" s="809"/>
      <c r="AM66" s="809"/>
      <c r="AN66" s="809"/>
      <c r="AO66" s="809"/>
      <c r="AP66" s="809"/>
      <c r="AQ66" s="809"/>
      <c r="AR66" s="809"/>
      <c r="AS66" s="809"/>
      <c r="AT66" s="809"/>
      <c r="AU66" s="809"/>
      <c r="AV66" s="809"/>
      <c r="AW66" s="809"/>
      <c r="AX66" s="809"/>
      <c r="AY66" s="809"/>
      <c r="AZ66" s="809"/>
      <c r="BA66" s="809"/>
      <c r="BB66" s="809"/>
      <c r="BC66" s="809"/>
      <c r="BD66" s="809"/>
      <c r="BE66" s="809"/>
      <c r="BF66" s="809"/>
      <c r="BG66" s="809"/>
      <c r="BH66" s="809"/>
      <c r="BI66" s="809"/>
      <c r="BJ66" s="809"/>
      <c r="BK66" s="809"/>
      <c r="BL66" s="809"/>
      <c r="BM66" s="809"/>
      <c r="BN66" s="809"/>
      <c r="BO66" s="809"/>
      <c r="BP66" s="809"/>
      <c r="BQ66" s="809"/>
      <c r="BR66" s="809"/>
      <c r="BS66" s="809"/>
      <c r="BT66" s="809"/>
      <c r="BU66" s="809"/>
      <c r="BV66" s="809"/>
      <c r="BW66" s="809"/>
      <c r="BX66" s="809"/>
      <c r="BY66" s="809"/>
      <c r="BZ66" s="809"/>
      <c r="CA66" s="809"/>
      <c r="CB66" s="809"/>
      <c r="CC66" s="809"/>
      <c r="CD66" s="809"/>
      <c r="CE66" s="809"/>
      <c r="CF66" s="809"/>
      <c r="CG66" s="809"/>
      <c r="CH66" s="809"/>
      <c r="CI66" s="809"/>
      <c r="CJ66" s="809"/>
      <c r="CK66" s="809"/>
      <c r="CL66" s="809"/>
      <c r="CM66" s="809"/>
      <c r="CN66" s="809"/>
      <c r="CO66" s="809"/>
      <c r="CP66" s="809"/>
      <c r="CQ66" s="809"/>
      <c r="CR66" s="809"/>
      <c r="CS66" s="809"/>
      <c r="CT66" s="809"/>
      <c r="CU66" s="809"/>
      <c r="CV66" s="809"/>
      <c r="CW66" s="809"/>
      <c r="CX66" s="809"/>
      <c r="CY66" s="809"/>
      <c r="CZ66" s="809"/>
      <c r="DA66" s="809"/>
      <c r="DB66" s="809"/>
      <c r="DC66" s="809"/>
      <c r="DD66" s="809"/>
      <c r="DE66" s="810"/>
      <c r="DI66" s="277"/>
    </row>
    <row r="67" spans="1:113" ht="12.95" thickBot="1">
      <c r="A67" s="273"/>
      <c r="B67" s="435"/>
      <c r="C67" t="s">
        <v>338</v>
      </c>
      <c r="D67" s="292"/>
      <c r="E67" s="292"/>
      <c r="H67" s="389"/>
      <c r="I67" s="389"/>
      <c r="J67" s="389"/>
      <c r="K67" s="389"/>
      <c r="L67" s="389"/>
      <c r="M67" s="389"/>
      <c r="N67" s="389"/>
      <c r="O67" s="811"/>
      <c r="P67" s="812"/>
      <c r="Q67" s="812"/>
      <c r="R67" s="812"/>
      <c r="S67" s="812"/>
      <c r="T67" s="812"/>
      <c r="U67" s="812"/>
      <c r="V67" s="812"/>
      <c r="W67" s="812"/>
      <c r="X67" s="812"/>
      <c r="Y67" s="812"/>
      <c r="Z67" s="812"/>
      <c r="AA67" s="812"/>
      <c r="AB67" s="812"/>
      <c r="AC67" s="812"/>
      <c r="AD67" s="812"/>
      <c r="AE67" s="812"/>
      <c r="AF67" s="812"/>
      <c r="AG67" s="812"/>
      <c r="AH67" s="812"/>
      <c r="AI67" s="812"/>
      <c r="AJ67" s="812"/>
      <c r="AK67" s="812"/>
      <c r="AL67" s="812"/>
      <c r="AM67" s="812"/>
      <c r="AN67" s="812"/>
      <c r="AO67" s="812"/>
      <c r="AP67" s="812"/>
      <c r="AQ67" s="812"/>
      <c r="AR67" s="812"/>
      <c r="AS67" s="812"/>
      <c r="AT67" s="812"/>
      <c r="AU67" s="812"/>
      <c r="AV67" s="812"/>
      <c r="AW67" s="812"/>
      <c r="AX67" s="812"/>
      <c r="AY67" s="812"/>
      <c r="AZ67" s="812"/>
      <c r="BA67" s="812"/>
      <c r="BB67" s="812"/>
      <c r="BC67" s="812"/>
      <c r="BD67" s="812"/>
      <c r="BE67" s="812"/>
      <c r="BF67" s="812"/>
      <c r="BG67" s="812"/>
      <c r="BH67" s="812"/>
      <c r="BI67" s="812"/>
      <c r="BJ67" s="812"/>
      <c r="BK67" s="812"/>
      <c r="BL67" s="812"/>
      <c r="BM67" s="812"/>
      <c r="BN67" s="812"/>
      <c r="BO67" s="812"/>
      <c r="BP67" s="812"/>
      <c r="BQ67" s="812"/>
      <c r="BR67" s="812"/>
      <c r="BS67" s="812"/>
      <c r="BT67" s="812"/>
      <c r="BU67" s="812"/>
      <c r="BV67" s="812"/>
      <c r="BW67" s="812"/>
      <c r="BX67" s="812"/>
      <c r="BY67" s="812"/>
      <c r="BZ67" s="812"/>
      <c r="CA67" s="812"/>
      <c r="CB67" s="812"/>
      <c r="CC67" s="812"/>
      <c r="CD67" s="812"/>
      <c r="CE67" s="812"/>
      <c r="CF67" s="812"/>
      <c r="CG67" s="812"/>
      <c r="CH67" s="812"/>
      <c r="CI67" s="812"/>
      <c r="CJ67" s="812"/>
      <c r="CK67" s="812"/>
      <c r="CL67" s="812"/>
      <c r="CM67" s="812"/>
      <c r="CN67" s="812"/>
      <c r="CO67" s="812"/>
      <c r="CP67" s="812"/>
      <c r="CQ67" s="812"/>
      <c r="CR67" s="812"/>
      <c r="CS67" s="812"/>
      <c r="CT67" s="812"/>
      <c r="CU67" s="812"/>
      <c r="CV67" s="812"/>
      <c r="CW67" s="812"/>
      <c r="CX67" s="812"/>
      <c r="CY67" s="812"/>
      <c r="CZ67" s="812"/>
      <c r="DA67" s="812"/>
      <c r="DB67" s="812"/>
      <c r="DC67" s="812"/>
      <c r="DD67" s="812"/>
      <c r="DE67" s="813"/>
      <c r="DI67" s="277"/>
    </row>
    <row r="68" spans="1:113" ht="12.95" thickBot="1">
      <c r="A68" s="273"/>
      <c r="B68" s="436"/>
      <c r="C68" t="s">
        <v>339</v>
      </c>
      <c r="D68" s="292"/>
      <c r="E68" s="292"/>
      <c r="H68" s="389"/>
      <c r="I68" s="389"/>
      <c r="J68" s="389"/>
      <c r="K68" s="389"/>
      <c r="L68" s="389"/>
      <c r="M68" s="389"/>
      <c r="N68" s="389"/>
      <c r="O68" s="814"/>
      <c r="P68" s="815"/>
      <c r="Q68" s="815"/>
      <c r="R68" s="815"/>
      <c r="S68" s="815"/>
      <c r="T68" s="815"/>
      <c r="U68" s="815"/>
      <c r="V68" s="815"/>
      <c r="W68" s="815"/>
      <c r="X68" s="815"/>
      <c r="Y68" s="815"/>
      <c r="Z68" s="815"/>
      <c r="AA68" s="815"/>
      <c r="AB68" s="815"/>
      <c r="AC68" s="815"/>
      <c r="AD68" s="815"/>
      <c r="AE68" s="815"/>
      <c r="AF68" s="815"/>
      <c r="AG68" s="815"/>
      <c r="AH68" s="815"/>
      <c r="AI68" s="815"/>
      <c r="AJ68" s="815"/>
      <c r="AK68" s="815"/>
      <c r="AL68" s="815"/>
      <c r="AM68" s="815"/>
      <c r="AN68" s="815"/>
      <c r="AO68" s="815"/>
      <c r="AP68" s="815"/>
      <c r="AQ68" s="815"/>
      <c r="AR68" s="815"/>
      <c r="AS68" s="815"/>
      <c r="AT68" s="815"/>
      <c r="AU68" s="815"/>
      <c r="AV68" s="815"/>
      <c r="AW68" s="815"/>
      <c r="AX68" s="815"/>
      <c r="AY68" s="815"/>
      <c r="AZ68" s="815"/>
      <c r="BA68" s="815"/>
      <c r="BB68" s="815"/>
      <c r="BC68" s="815"/>
      <c r="BD68" s="815"/>
      <c r="BE68" s="815"/>
      <c r="BF68" s="815"/>
      <c r="BG68" s="815"/>
      <c r="BH68" s="815"/>
      <c r="BI68" s="815"/>
      <c r="BJ68" s="815"/>
      <c r="BK68" s="815"/>
      <c r="BL68" s="815"/>
      <c r="BM68" s="815"/>
      <c r="BN68" s="815"/>
      <c r="BO68" s="815"/>
      <c r="BP68" s="815"/>
      <c r="BQ68" s="815"/>
      <c r="BR68" s="815"/>
      <c r="BS68" s="815"/>
      <c r="BT68" s="815"/>
      <c r="BU68" s="815"/>
      <c r="BV68" s="815"/>
      <c r="BW68" s="815"/>
      <c r="BX68" s="815"/>
      <c r="BY68" s="815"/>
      <c r="BZ68" s="815"/>
      <c r="CA68" s="815"/>
      <c r="CB68" s="815"/>
      <c r="CC68" s="815"/>
      <c r="CD68" s="815"/>
      <c r="CE68" s="815"/>
      <c r="CF68" s="815"/>
      <c r="CG68" s="815"/>
      <c r="CH68" s="815"/>
      <c r="CI68" s="815"/>
      <c r="CJ68" s="815"/>
      <c r="CK68" s="815"/>
      <c r="CL68" s="815"/>
      <c r="CM68" s="815"/>
      <c r="CN68" s="815"/>
      <c r="CO68" s="815"/>
      <c r="CP68" s="815"/>
      <c r="CQ68" s="815"/>
      <c r="CR68" s="815"/>
      <c r="CS68" s="815"/>
      <c r="CT68" s="815"/>
      <c r="CU68" s="815"/>
      <c r="CV68" s="815"/>
      <c r="CW68" s="815"/>
      <c r="CX68" s="815"/>
      <c r="CY68" s="815"/>
      <c r="CZ68" s="815"/>
      <c r="DA68" s="815"/>
      <c r="DB68" s="815"/>
      <c r="DC68" s="815"/>
      <c r="DD68" s="815"/>
      <c r="DE68" s="816"/>
      <c r="DI68" s="277"/>
    </row>
    <row r="69" spans="1:113" ht="12.95" thickBot="1">
      <c r="A69" s="273"/>
      <c r="H69" s="389"/>
      <c r="I69" s="389"/>
      <c r="J69" s="389"/>
      <c r="K69" s="389"/>
      <c r="L69" s="389"/>
      <c r="M69" s="389"/>
      <c r="N69" s="389"/>
      <c r="O69" s="814"/>
      <c r="P69" s="815"/>
      <c r="Q69" s="815"/>
      <c r="R69" s="815"/>
      <c r="S69" s="815"/>
      <c r="T69" s="815"/>
      <c r="U69" s="815"/>
      <c r="V69" s="815"/>
      <c r="W69" s="815"/>
      <c r="X69" s="815"/>
      <c r="Y69" s="815"/>
      <c r="Z69" s="815"/>
      <c r="AA69" s="815"/>
      <c r="AB69" s="815"/>
      <c r="AC69" s="815"/>
      <c r="AD69" s="815"/>
      <c r="AE69" s="815"/>
      <c r="AF69" s="815"/>
      <c r="AG69" s="815"/>
      <c r="AH69" s="815"/>
      <c r="AI69" s="815"/>
      <c r="AJ69" s="815"/>
      <c r="AK69" s="815"/>
      <c r="AL69" s="815"/>
      <c r="AM69" s="815"/>
      <c r="AN69" s="815"/>
      <c r="AO69" s="815"/>
      <c r="AP69" s="815"/>
      <c r="AQ69" s="815"/>
      <c r="AR69" s="815"/>
      <c r="AS69" s="815"/>
      <c r="AT69" s="815"/>
      <c r="AU69" s="815"/>
      <c r="AV69" s="815"/>
      <c r="AW69" s="815"/>
      <c r="AX69" s="815"/>
      <c r="AY69" s="815"/>
      <c r="AZ69" s="815"/>
      <c r="BA69" s="815"/>
      <c r="BB69" s="815"/>
      <c r="BC69" s="815"/>
      <c r="BD69" s="815"/>
      <c r="BE69" s="815"/>
      <c r="BF69" s="815"/>
      <c r="BG69" s="815"/>
      <c r="BH69" s="815"/>
      <c r="BI69" s="815"/>
      <c r="BJ69" s="815"/>
      <c r="BK69" s="815"/>
      <c r="BL69" s="815"/>
      <c r="BM69" s="815"/>
      <c r="BN69" s="815"/>
      <c r="BO69" s="815"/>
      <c r="BP69" s="815"/>
      <c r="BQ69" s="815"/>
      <c r="BR69" s="815"/>
      <c r="BS69" s="815"/>
      <c r="BT69" s="815"/>
      <c r="BU69" s="815"/>
      <c r="BV69" s="815"/>
      <c r="BW69" s="815"/>
      <c r="BX69" s="815"/>
      <c r="BY69" s="815"/>
      <c r="BZ69" s="815"/>
      <c r="CA69" s="815"/>
      <c r="CB69" s="815"/>
      <c r="CC69" s="815"/>
      <c r="CD69" s="815"/>
      <c r="CE69" s="815"/>
      <c r="CF69" s="815"/>
      <c r="CG69" s="815"/>
      <c r="CH69" s="815"/>
      <c r="CI69" s="815"/>
      <c r="CJ69" s="815"/>
      <c r="CK69" s="815"/>
      <c r="CL69" s="815"/>
      <c r="CM69" s="815"/>
      <c r="CN69" s="815"/>
      <c r="CO69" s="815"/>
      <c r="CP69" s="815"/>
      <c r="CQ69" s="815"/>
      <c r="CR69" s="815"/>
      <c r="CS69" s="815"/>
      <c r="CT69" s="815"/>
      <c r="CU69" s="815"/>
      <c r="CV69" s="815"/>
      <c r="CW69" s="815"/>
      <c r="CX69" s="815"/>
      <c r="CY69" s="815"/>
      <c r="CZ69" s="815"/>
      <c r="DA69" s="815"/>
      <c r="DB69" s="815"/>
      <c r="DC69" s="815"/>
      <c r="DD69" s="815"/>
      <c r="DE69" s="816"/>
      <c r="DI69" s="277"/>
    </row>
    <row r="70" spans="1:113" ht="13.5" customHeight="1" thickBot="1">
      <c r="A70" s="273"/>
      <c r="B70" s="831"/>
      <c r="C70" s="834" t="s">
        <v>340</v>
      </c>
      <c r="D70" s="835"/>
      <c r="E70" s="835"/>
      <c r="F70" s="835"/>
      <c r="G70" s="835"/>
      <c r="H70" s="835"/>
      <c r="I70" s="213"/>
      <c r="J70" s="213"/>
      <c r="K70" s="213"/>
      <c r="L70" s="215"/>
      <c r="O70" s="817"/>
      <c r="P70" s="818"/>
      <c r="Q70" s="818"/>
      <c r="R70" s="818"/>
      <c r="S70" s="818"/>
      <c r="T70" s="818"/>
      <c r="U70" s="818"/>
      <c r="V70" s="818"/>
      <c r="W70" s="818"/>
      <c r="X70" s="818"/>
      <c r="Y70" s="818"/>
      <c r="Z70" s="818"/>
      <c r="AA70" s="818"/>
      <c r="AB70" s="818"/>
      <c r="AC70" s="818"/>
      <c r="AD70" s="818"/>
      <c r="AE70" s="818"/>
      <c r="AF70" s="818"/>
      <c r="AG70" s="818"/>
      <c r="AH70" s="818"/>
      <c r="AI70" s="818"/>
      <c r="AJ70" s="818"/>
      <c r="AK70" s="818"/>
      <c r="AL70" s="818"/>
      <c r="AM70" s="818"/>
      <c r="AN70" s="818"/>
      <c r="AO70" s="818"/>
      <c r="AP70" s="818"/>
      <c r="AQ70" s="818"/>
      <c r="AR70" s="818"/>
      <c r="AS70" s="818"/>
      <c r="AT70" s="818"/>
      <c r="AU70" s="818"/>
      <c r="AV70" s="818"/>
      <c r="AW70" s="818"/>
      <c r="AX70" s="818"/>
      <c r="AY70" s="818"/>
      <c r="AZ70" s="818"/>
      <c r="BA70" s="818"/>
      <c r="BB70" s="818"/>
      <c r="BC70" s="818"/>
      <c r="BD70" s="818"/>
      <c r="BE70" s="818"/>
      <c r="BF70" s="818"/>
      <c r="BG70" s="818"/>
      <c r="BH70" s="818"/>
      <c r="BI70" s="818"/>
      <c r="BJ70" s="818"/>
      <c r="BK70" s="818"/>
      <c r="BL70" s="818"/>
      <c r="BM70" s="818"/>
      <c r="BN70" s="818"/>
      <c r="BO70" s="818"/>
      <c r="BP70" s="818"/>
      <c r="BQ70" s="818"/>
      <c r="BR70" s="818"/>
      <c r="BS70" s="818"/>
      <c r="BT70" s="818"/>
      <c r="BU70" s="818"/>
      <c r="BV70" s="818"/>
      <c r="BW70" s="818"/>
      <c r="BX70" s="818"/>
      <c r="BY70" s="818"/>
      <c r="BZ70" s="818"/>
      <c r="CA70" s="818"/>
      <c r="CB70" s="818"/>
      <c r="CC70" s="818"/>
      <c r="CD70" s="818"/>
      <c r="CE70" s="818"/>
      <c r="CF70" s="818"/>
      <c r="CG70" s="818"/>
      <c r="CH70" s="818"/>
      <c r="CI70" s="818"/>
      <c r="CJ70" s="818"/>
      <c r="CK70" s="818"/>
      <c r="CL70" s="818"/>
      <c r="CM70" s="818"/>
      <c r="CN70" s="818"/>
      <c r="CO70" s="818"/>
      <c r="CP70" s="818"/>
      <c r="CQ70" s="818"/>
      <c r="CR70" s="818"/>
      <c r="CS70" s="818"/>
      <c r="CT70" s="818"/>
      <c r="CU70" s="818"/>
      <c r="CV70" s="818"/>
      <c r="CW70" s="818"/>
      <c r="CX70" s="818"/>
      <c r="CY70" s="818"/>
      <c r="CZ70" s="818"/>
      <c r="DA70" s="818"/>
      <c r="DB70" s="818"/>
      <c r="DC70" s="818"/>
      <c r="DD70" s="818"/>
      <c r="DE70" s="819"/>
      <c r="DI70" s="277"/>
    </row>
    <row r="71" spans="1:113" ht="23.45" customHeight="1">
      <c r="A71" s="273"/>
      <c r="B71" s="832"/>
      <c r="C71" s="834"/>
      <c r="D71" s="835"/>
      <c r="E71" s="835"/>
      <c r="F71" s="835"/>
      <c r="G71" s="835"/>
      <c r="H71" s="835"/>
      <c r="I71" s="213"/>
      <c r="J71" s="213"/>
      <c r="K71" s="213"/>
      <c r="L71" s="215"/>
      <c r="DI71" s="277"/>
    </row>
    <row r="72" spans="1:113" ht="15" customHeight="1" thickBot="1">
      <c r="A72" s="273"/>
      <c r="B72" s="833"/>
      <c r="C72" s="834"/>
      <c r="D72" s="835"/>
      <c r="E72" s="835"/>
      <c r="F72" s="835"/>
      <c r="G72" s="835"/>
      <c r="H72" s="835"/>
      <c r="I72" s="527"/>
      <c r="J72" s="527"/>
      <c r="K72" s="527"/>
      <c r="L72" s="215"/>
      <c r="DI72" s="277"/>
    </row>
    <row r="73" spans="1:113" ht="24.95" customHeight="1">
      <c r="A73" s="273"/>
      <c r="B73" s="578" t="s">
        <v>341</v>
      </c>
      <c r="C73" s="527"/>
      <c r="D73" s="527"/>
      <c r="E73" s="527"/>
      <c r="F73" s="527"/>
      <c r="G73" s="527"/>
      <c r="H73" s="527"/>
      <c r="I73" s="527"/>
      <c r="J73" s="527"/>
      <c r="K73" s="527"/>
      <c r="L73" s="215"/>
      <c r="DI73" s="277"/>
    </row>
    <row r="74" spans="1:113" ht="21.6" customHeight="1" thickBot="1">
      <c r="A74" s="311"/>
      <c r="B74" s="301"/>
      <c r="C74" s="215"/>
      <c r="D74" s="215"/>
      <c r="E74" s="215"/>
      <c r="F74" s="215"/>
      <c r="G74" s="215"/>
      <c r="H74" s="215"/>
      <c r="I74" s="215"/>
      <c r="J74" s="215"/>
      <c r="K74" s="215"/>
      <c r="L74" s="215"/>
      <c r="M74" s="301"/>
      <c r="N74" s="301"/>
      <c r="O74" s="301"/>
      <c r="P74" s="301"/>
      <c r="Q74" s="301"/>
      <c r="R74" s="301"/>
      <c r="S74" s="301"/>
      <c r="T74" s="301"/>
      <c r="U74" s="301"/>
      <c r="V74" s="301"/>
      <c r="W74" s="301"/>
      <c r="X74" s="301"/>
      <c r="Y74" s="301"/>
      <c r="Z74" s="301"/>
      <c r="AA74" s="301"/>
      <c r="AB74" s="301"/>
      <c r="AC74" s="301"/>
      <c r="AD74" s="301"/>
      <c r="AE74" s="301"/>
      <c r="AF74" s="301"/>
      <c r="AG74" s="301"/>
      <c r="AH74" s="301"/>
      <c r="AI74" s="301"/>
      <c r="AJ74" s="301"/>
      <c r="AK74" s="301"/>
      <c r="AL74" s="301"/>
      <c r="AM74" s="301"/>
      <c r="AN74" s="301"/>
      <c r="AO74" s="301"/>
      <c r="AP74" s="301"/>
      <c r="AQ74" s="301"/>
      <c r="AR74" s="301"/>
      <c r="AS74" s="301"/>
      <c r="AT74" s="301"/>
      <c r="AU74" s="301"/>
      <c r="AV74" s="301"/>
      <c r="AW74" s="301"/>
      <c r="AX74" s="301"/>
      <c r="AY74" s="301"/>
      <c r="AZ74" s="301"/>
      <c r="BA74" s="301"/>
      <c r="BB74" s="301"/>
      <c r="BC74" s="301"/>
      <c r="BD74" s="301"/>
      <c r="BE74" s="301"/>
      <c r="BF74" s="301"/>
      <c r="BG74" s="301"/>
      <c r="BH74" s="301"/>
      <c r="BI74" s="301"/>
      <c r="BJ74" s="301"/>
      <c r="BK74" s="301"/>
      <c r="BL74" s="301"/>
      <c r="BM74" s="301"/>
      <c r="BN74" s="301"/>
      <c r="BO74" s="301"/>
      <c r="BP74" s="301"/>
      <c r="BQ74" s="301"/>
      <c r="BR74" s="301"/>
      <c r="BS74" s="301"/>
      <c r="BT74" s="301"/>
      <c r="BU74" s="301"/>
      <c r="BV74" s="301"/>
      <c r="BW74" s="301"/>
      <c r="BX74" s="301"/>
      <c r="BY74" s="301"/>
      <c r="BZ74" s="301"/>
      <c r="CA74" s="301"/>
      <c r="CB74" s="301"/>
      <c r="CC74" s="301"/>
      <c r="CD74" s="301"/>
      <c r="CE74" s="301"/>
      <c r="CF74" s="301"/>
      <c r="CG74" s="301"/>
      <c r="CH74" s="301"/>
      <c r="CI74" s="301"/>
      <c r="CJ74" s="301"/>
      <c r="CK74" s="301"/>
      <c r="CL74" s="301"/>
      <c r="CM74" s="301"/>
      <c r="CN74" s="301"/>
      <c r="CO74" s="301"/>
      <c r="CP74" s="301"/>
      <c r="CQ74" s="301"/>
      <c r="CR74" s="301"/>
      <c r="CS74" s="301"/>
      <c r="CT74" s="301"/>
      <c r="CU74" s="301"/>
      <c r="CV74" s="301"/>
      <c r="CW74" s="301"/>
      <c r="CX74" s="301"/>
      <c r="CY74" s="301"/>
      <c r="CZ74" s="301"/>
      <c r="DA74" s="301"/>
      <c r="DB74" s="301"/>
      <c r="DC74" s="301"/>
      <c r="DD74" s="301"/>
      <c r="DE74" s="301"/>
      <c r="DF74" s="301"/>
      <c r="DG74" s="301"/>
      <c r="DH74" s="301"/>
      <c r="DI74" s="312"/>
    </row>
    <row r="75" spans="1:113">
      <c r="B75" s="296"/>
      <c r="C75" s="525"/>
      <c r="D75" s="525"/>
      <c r="E75" s="525"/>
      <c r="F75" s="525"/>
      <c r="G75" s="525"/>
      <c r="H75" s="525"/>
      <c r="I75" s="525"/>
      <c r="J75" s="525"/>
      <c r="K75" s="525"/>
      <c r="L75" s="525"/>
      <c r="M75" s="296"/>
    </row>
  </sheetData>
  <mergeCells count="11">
    <mergeCell ref="B7:DE7"/>
    <mergeCell ref="O66:DE66"/>
    <mergeCell ref="O67:DE70"/>
    <mergeCell ref="X2:BI2"/>
    <mergeCell ref="CY2:DE2"/>
    <mergeCell ref="B3:G3"/>
    <mergeCell ref="H3:U3"/>
    <mergeCell ref="B5:G5"/>
    <mergeCell ref="H5:U5"/>
    <mergeCell ref="B70:B72"/>
    <mergeCell ref="C70:H72"/>
  </mergeCells>
  <conditionalFormatting sqref="D12:D64">
    <cfRule type="expression" dxfId="4" priority="6" stopIfTrue="1">
      <formula>ISBLANK($C12)</formula>
    </cfRule>
  </conditionalFormatting>
  <conditionalFormatting sqref="F12:F64">
    <cfRule type="cellIs" dxfId="3" priority="1" operator="lessThan">
      <formula>1</formula>
    </cfRule>
  </conditionalFormatting>
  <conditionalFormatting sqref="G11:G64">
    <cfRule type="cellIs" dxfId="2" priority="4" stopIfTrue="1" operator="equal">
      <formula>"√"</formula>
    </cfRule>
  </conditionalFormatting>
  <conditionalFormatting sqref="H12:DE64">
    <cfRule type="cellIs" dxfId="1" priority="2" stopIfTrue="1" operator="equal">
      <formula>1</formula>
    </cfRule>
  </conditionalFormatting>
  <conditionalFormatting sqref="DF12:DG64">
    <cfRule type="cellIs" dxfId="0" priority="3" stopIfTrue="1" operator="equal">
      <formula>1</formula>
    </cfRule>
  </conditionalFormatting>
  <dataValidations count="3">
    <dataValidation type="whole" allowBlank="1" showInputMessage="1" showErrorMessage="1" errorTitle="End Week" error="Please enter the end week of the outage.  This must not be later than week 43." sqref="D12:D64" xr:uid="{58892B14-C215-4100-B83B-62776CBDA2E6}">
      <formula1>11</formula1>
      <formula2>43</formula2>
    </dataValidation>
    <dataValidation type="whole" allowBlank="1" showInputMessage="1" showErrorMessage="1" errorTitle="Year" error="Please enter a plan year between 1 and 3" sqref="E12:E64" xr:uid="{BE711804-9418-4EA5-AE9B-A9569C8A26B1}">
      <formula1>1</formula1>
      <formula2>3</formula2>
    </dataValidation>
    <dataValidation type="whole" allowBlank="1" showInputMessage="1" showErrorMessage="1" errorTitle="Start Date" error="Please enter outage start date.  Start date must not be before week 10, and must not be after week 40, to allow an Outage to finish by week 43" sqref="C12:C64" xr:uid="{B2FF2564-22EE-4E78-9134-B740F341FD2A}">
      <formula1>10</formula1>
      <formula2>40</formula2>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P42"/>
  <sheetViews>
    <sheetView showGridLines="0" zoomScale="90" zoomScaleNormal="90" workbookViewId="0">
      <selection activeCell="E44" sqref="E44"/>
    </sheetView>
  </sheetViews>
  <sheetFormatPr defaultColWidth="9.140625" defaultRowHeight="12.6"/>
  <cols>
    <col min="1" max="1" width="19.7109375" style="126" customWidth="1"/>
    <col min="2" max="2" width="13.5703125" style="126" customWidth="1"/>
    <col min="3" max="3" width="12.28515625" style="126" customWidth="1"/>
    <col min="4" max="11" width="9.140625" style="126"/>
    <col min="12" max="12" width="9.140625" style="126" customWidth="1"/>
    <col min="13" max="13" width="11.5703125" style="126" customWidth="1"/>
    <col min="14" max="16384" width="9.140625" style="126"/>
  </cols>
  <sheetData>
    <row r="1" spans="1:16" ht="25.5" thickBot="1">
      <c r="A1" s="124"/>
      <c r="B1" s="125"/>
      <c r="C1" s="125"/>
      <c r="D1" s="125"/>
      <c r="E1" s="125"/>
      <c r="F1" s="125"/>
      <c r="G1" s="125"/>
      <c r="H1" s="125"/>
      <c r="I1" s="125"/>
      <c r="J1" s="125"/>
      <c r="K1" s="207"/>
      <c r="L1" s="125"/>
      <c r="N1" s="115" t="s">
        <v>342</v>
      </c>
    </row>
    <row r="2" spans="1:16" ht="12.95">
      <c r="A2" s="478" t="s">
        <v>71</v>
      </c>
      <c r="B2" s="839"/>
      <c r="C2" s="839"/>
      <c r="D2" s="839"/>
      <c r="E2" s="839"/>
      <c r="F2" s="272"/>
      <c r="G2" s="846" t="s">
        <v>270</v>
      </c>
      <c r="H2" s="846"/>
      <c r="I2" s="846"/>
      <c r="J2" s="304"/>
      <c r="K2" s="304"/>
      <c r="L2" s="307"/>
      <c r="M2" s="491" t="s">
        <v>343</v>
      </c>
      <c r="N2" s="837" t="s">
        <v>344</v>
      </c>
    </row>
    <row r="3" spans="1:16" ht="13.5" customHeight="1" thickBot="1">
      <c r="A3" s="479"/>
      <c r="B3" s="125"/>
      <c r="C3" s="125"/>
      <c r="D3" s="125"/>
      <c r="E3" s="125"/>
      <c r="I3" s="125"/>
      <c r="J3" s="125"/>
      <c r="K3" s="125"/>
      <c r="M3" s="308"/>
      <c r="N3" s="838"/>
      <c r="P3" s="185"/>
    </row>
    <row r="4" spans="1:16" ht="15.95" thickBot="1">
      <c r="A4" s="843" t="s">
        <v>345</v>
      </c>
      <c r="B4" s="844"/>
      <c r="C4" s="844"/>
      <c r="D4" s="844"/>
      <c r="E4" s="844"/>
      <c r="F4" s="844"/>
      <c r="G4" s="844"/>
      <c r="H4" s="844"/>
      <c r="I4" s="844"/>
      <c r="J4" s="844"/>
      <c r="K4" s="844"/>
      <c r="L4" s="844"/>
      <c r="M4" s="845"/>
      <c r="N4" s="274"/>
    </row>
    <row r="5" spans="1:16" ht="13.5" thickBot="1">
      <c r="A5" s="480"/>
      <c r="B5" s="125"/>
      <c r="C5" s="125"/>
      <c r="F5" s="125"/>
      <c r="G5" s="125"/>
      <c r="H5" s="125"/>
      <c r="I5" s="125"/>
      <c r="J5" s="125"/>
      <c r="K5" s="125"/>
      <c r="L5" s="125"/>
      <c r="M5" s="125"/>
      <c r="N5" s="274"/>
    </row>
    <row r="6" spans="1:16" ht="12.95" thickBot="1">
      <c r="A6" s="208" t="s">
        <v>72</v>
      </c>
      <c r="B6" s="209"/>
      <c r="C6" s="125"/>
      <c r="D6" s="129"/>
      <c r="F6" s="125"/>
      <c r="G6" s="125"/>
      <c r="H6" s="125"/>
      <c r="I6" s="125"/>
      <c r="J6" s="125"/>
      <c r="K6" s="125"/>
      <c r="L6" s="125"/>
      <c r="M6" s="125"/>
      <c r="N6" s="274"/>
      <c r="P6" s="185"/>
    </row>
    <row r="7" spans="1:16">
      <c r="A7" s="481"/>
      <c r="B7" s="125"/>
      <c r="C7" s="125"/>
      <c r="D7" s="125"/>
      <c r="E7" s="125"/>
      <c r="F7" s="125"/>
      <c r="G7" s="125"/>
      <c r="H7" s="125"/>
      <c r="I7" s="125"/>
      <c r="J7" s="125"/>
      <c r="K7" s="125"/>
      <c r="L7" s="125"/>
      <c r="M7" s="125"/>
      <c r="N7" s="274"/>
    </row>
    <row r="8" spans="1:16" ht="15" customHeight="1">
      <c r="A8" s="482"/>
      <c r="B8" s="179"/>
      <c r="C8" s="840" t="s">
        <v>346</v>
      </c>
      <c r="D8" s="180"/>
      <c r="E8" s="180"/>
      <c r="F8" s="180"/>
      <c r="G8" s="180"/>
      <c r="H8" s="180" t="s">
        <v>347</v>
      </c>
      <c r="I8" s="180"/>
      <c r="J8" s="180"/>
      <c r="K8" s="180"/>
      <c r="L8" s="180"/>
      <c r="M8" s="179" t="s">
        <v>348</v>
      </c>
      <c r="N8" s="274"/>
      <c r="P8" s="185"/>
    </row>
    <row r="9" spans="1:16">
      <c r="A9" s="483" t="s">
        <v>349</v>
      </c>
      <c r="B9" s="181" t="s">
        <v>350</v>
      </c>
      <c r="C9" s="841"/>
      <c r="D9" s="182" t="s">
        <v>351</v>
      </c>
      <c r="E9" s="182" t="s">
        <v>352</v>
      </c>
      <c r="F9" s="182" t="s">
        <v>353</v>
      </c>
      <c r="G9" s="182" t="s">
        <v>354</v>
      </c>
      <c r="H9" s="182" t="s">
        <v>355</v>
      </c>
      <c r="I9" s="182" t="s">
        <v>356</v>
      </c>
      <c r="J9" s="182" t="s">
        <v>357</v>
      </c>
      <c r="K9" s="182" t="s">
        <v>358</v>
      </c>
      <c r="L9" s="182" t="s">
        <v>359</v>
      </c>
      <c r="M9" s="181" t="s">
        <v>360</v>
      </c>
      <c r="N9" s="274"/>
    </row>
    <row r="10" spans="1:16">
      <c r="A10" s="484"/>
      <c r="B10" s="183"/>
      <c r="C10" s="842"/>
      <c r="D10" s="183" t="s">
        <v>361</v>
      </c>
      <c r="E10" s="183" t="s">
        <v>362</v>
      </c>
      <c r="F10" s="183" t="s">
        <v>363</v>
      </c>
      <c r="G10" s="183" t="s">
        <v>364</v>
      </c>
      <c r="H10" s="183" t="s">
        <v>365</v>
      </c>
      <c r="I10" s="183" t="s">
        <v>366</v>
      </c>
      <c r="J10" s="183" t="s">
        <v>367</v>
      </c>
      <c r="K10" s="183" t="s">
        <v>368</v>
      </c>
      <c r="L10" s="183" t="s">
        <v>369</v>
      </c>
      <c r="M10" s="183" t="s">
        <v>370</v>
      </c>
      <c r="N10" s="274"/>
      <c r="P10" s="185"/>
    </row>
    <row r="11" spans="1:16">
      <c r="A11" s="537"/>
      <c r="B11" s="32"/>
      <c r="C11" s="538"/>
      <c r="D11" s="184"/>
      <c r="E11" s="184"/>
      <c r="F11" s="184"/>
      <c r="G11" s="184"/>
      <c r="H11" s="184"/>
      <c r="I11" s="184"/>
      <c r="J11" s="184"/>
      <c r="K11" s="184"/>
      <c r="L11" s="184"/>
      <c r="M11" s="184"/>
      <c r="N11" s="274"/>
    </row>
    <row r="12" spans="1:16">
      <c r="A12" s="537"/>
      <c r="B12" s="32"/>
      <c r="C12" s="538"/>
      <c r="D12" s="184"/>
      <c r="E12" s="184"/>
      <c r="F12" s="184"/>
      <c r="G12" s="184"/>
      <c r="H12" s="184"/>
      <c r="I12" s="184"/>
      <c r="J12" s="184"/>
      <c r="K12" s="184"/>
      <c r="L12" s="184"/>
      <c r="M12" s="184"/>
      <c r="N12" s="274"/>
    </row>
    <row r="13" spans="1:16">
      <c r="A13" s="537"/>
      <c r="B13" s="32"/>
      <c r="C13" s="538"/>
      <c r="D13" s="184"/>
      <c r="E13" s="184"/>
      <c r="F13" s="184"/>
      <c r="G13" s="184"/>
      <c r="H13" s="184"/>
      <c r="I13" s="184"/>
      <c r="J13" s="184"/>
      <c r="K13" s="184"/>
      <c r="L13" s="184"/>
      <c r="M13" s="184"/>
      <c r="N13" s="274"/>
    </row>
    <row r="14" spans="1:16">
      <c r="A14" s="537"/>
      <c r="B14" s="32"/>
      <c r="C14" s="538"/>
      <c r="D14" s="184"/>
      <c r="E14" s="184"/>
      <c r="F14" s="184"/>
      <c r="G14" s="184"/>
      <c r="H14" s="184"/>
      <c r="I14" s="184"/>
      <c r="J14" s="184"/>
      <c r="K14" s="184"/>
      <c r="L14" s="184"/>
      <c r="M14" s="184"/>
      <c r="N14" s="274"/>
    </row>
    <row r="15" spans="1:16">
      <c r="A15" s="537"/>
      <c r="B15" s="32"/>
      <c r="C15" s="538"/>
      <c r="D15" s="184"/>
      <c r="E15" s="184"/>
      <c r="F15" s="184"/>
      <c r="G15" s="184"/>
      <c r="H15" s="184"/>
      <c r="I15" s="184"/>
      <c r="J15" s="184"/>
      <c r="K15" s="184"/>
      <c r="L15" s="184"/>
      <c r="M15" s="184"/>
      <c r="N15" s="274"/>
    </row>
    <row r="16" spans="1:16">
      <c r="A16" s="537"/>
      <c r="B16" s="32"/>
      <c r="C16" s="538"/>
      <c r="D16" s="184"/>
      <c r="E16" s="184"/>
      <c r="F16" s="184"/>
      <c r="G16" s="184"/>
      <c r="H16" s="184"/>
      <c r="I16" s="184"/>
      <c r="J16" s="184"/>
      <c r="K16" s="184"/>
      <c r="L16" s="184"/>
      <c r="M16" s="184"/>
      <c r="N16" s="274"/>
    </row>
    <row r="17" spans="1:14">
      <c r="A17" s="537"/>
      <c r="B17" s="32"/>
      <c r="C17" s="538"/>
      <c r="D17" s="184"/>
      <c r="E17" s="184"/>
      <c r="F17" s="184"/>
      <c r="G17" s="184"/>
      <c r="H17" s="184"/>
      <c r="I17" s="184"/>
      <c r="J17" s="184"/>
      <c r="K17" s="184"/>
      <c r="L17" s="184"/>
      <c r="M17" s="184"/>
      <c r="N17" s="274"/>
    </row>
    <row r="18" spans="1:14">
      <c r="A18" s="537"/>
      <c r="B18" s="32"/>
      <c r="C18" s="538"/>
      <c r="D18" s="184"/>
      <c r="E18" s="184"/>
      <c r="F18" s="184"/>
      <c r="G18" s="184"/>
      <c r="H18" s="184"/>
      <c r="I18" s="184"/>
      <c r="J18" s="184"/>
      <c r="K18" s="184"/>
      <c r="L18" s="184"/>
      <c r="M18" s="184"/>
      <c r="N18" s="274"/>
    </row>
    <row r="19" spans="1:14">
      <c r="A19" s="537"/>
      <c r="B19" s="32"/>
      <c r="C19" s="538"/>
      <c r="D19" s="184"/>
      <c r="E19" s="184"/>
      <c r="F19" s="184"/>
      <c r="G19" s="184"/>
      <c r="H19" s="184"/>
      <c r="I19" s="184"/>
      <c r="J19" s="184"/>
      <c r="K19" s="184"/>
      <c r="L19" s="184"/>
      <c r="M19" s="184"/>
      <c r="N19" s="274"/>
    </row>
    <row r="20" spans="1:14">
      <c r="A20" s="537"/>
      <c r="B20" s="32"/>
      <c r="C20" s="538"/>
      <c r="D20" s="184"/>
      <c r="E20" s="184"/>
      <c r="F20" s="184"/>
      <c r="G20" s="184"/>
      <c r="H20" s="184"/>
      <c r="I20" s="184"/>
      <c r="J20" s="184"/>
      <c r="K20" s="184"/>
      <c r="L20" s="184"/>
      <c r="M20" s="184"/>
      <c r="N20" s="274"/>
    </row>
    <row r="21" spans="1:14">
      <c r="A21" s="537"/>
      <c r="B21" s="32"/>
      <c r="C21" s="538"/>
      <c r="D21" s="184"/>
      <c r="E21" s="184"/>
      <c r="F21" s="184"/>
      <c r="G21" s="184"/>
      <c r="H21" s="184"/>
      <c r="I21" s="184"/>
      <c r="J21" s="184"/>
      <c r="K21" s="184"/>
      <c r="L21" s="184"/>
      <c r="M21" s="184"/>
      <c r="N21" s="274"/>
    </row>
    <row r="22" spans="1:14">
      <c r="A22" s="537"/>
      <c r="B22" s="32"/>
      <c r="C22" s="538"/>
      <c r="D22" s="184"/>
      <c r="E22" s="184"/>
      <c r="F22" s="184"/>
      <c r="G22" s="184"/>
      <c r="H22" s="184"/>
      <c r="I22" s="184"/>
      <c r="J22" s="184"/>
      <c r="K22" s="184"/>
      <c r="L22" s="184"/>
      <c r="M22" s="184"/>
      <c r="N22" s="274"/>
    </row>
    <row r="23" spans="1:14">
      <c r="A23" s="537"/>
      <c r="B23" s="32"/>
      <c r="C23" s="538"/>
      <c r="D23" s="184"/>
      <c r="E23" s="184"/>
      <c r="F23" s="184"/>
      <c r="G23" s="184"/>
      <c r="H23" s="184"/>
      <c r="I23" s="184"/>
      <c r="J23" s="184"/>
      <c r="K23" s="184"/>
      <c r="L23" s="184"/>
      <c r="M23" s="184"/>
      <c r="N23" s="274"/>
    </row>
    <row r="24" spans="1:14">
      <c r="A24" s="537"/>
      <c r="B24" s="32"/>
      <c r="C24" s="538"/>
      <c r="D24" s="184"/>
      <c r="E24" s="184"/>
      <c r="F24" s="184"/>
      <c r="G24" s="184"/>
      <c r="H24" s="184"/>
      <c r="I24" s="184"/>
      <c r="J24" s="184"/>
      <c r="K24" s="184"/>
      <c r="L24" s="184"/>
      <c r="M24" s="184"/>
      <c r="N24" s="274"/>
    </row>
    <row r="25" spans="1:14">
      <c r="A25" s="537"/>
      <c r="B25" s="32"/>
      <c r="C25" s="538"/>
      <c r="D25" s="184"/>
      <c r="E25" s="184"/>
      <c r="F25" s="184"/>
      <c r="G25" s="184"/>
      <c r="H25" s="184"/>
      <c r="I25" s="184"/>
      <c r="J25" s="184"/>
      <c r="K25" s="184"/>
      <c r="L25" s="184"/>
      <c r="M25" s="184"/>
      <c r="N25" s="274"/>
    </row>
    <row r="26" spans="1:14">
      <c r="A26" s="537"/>
      <c r="B26" s="32"/>
      <c r="C26" s="538"/>
      <c r="D26" s="184"/>
      <c r="E26" s="184"/>
      <c r="F26" s="184"/>
      <c r="G26" s="184"/>
      <c r="H26" s="184"/>
      <c r="I26" s="184"/>
      <c r="J26" s="184"/>
      <c r="K26" s="184"/>
      <c r="L26" s="184"/>
      <c r="M26" s="184"/>
      <c r="N26" s="274"/>
    </row>
    <row r="27" spans="1:14">
      <c r="A27" s="537"/>
      <c r="B27" s="32"/>
      <c r="C27" s="538"/>
      <c r="D27" s="184"/>
      <c r="E27" s="184"/>
      <c r="F27" s="184"/>
      <c r="G27" s="184"/>
      <c r="H27" s="184"/>
      <c r="I27" s="184"/>
      <c r="J27" s="184"/>
      <c r="K27" s="184"/>
      <c r="L27" s="184"/>
      <c r="M27" s="184"/>
      <c r="N27" s="274"/>
    </row>
    <row r="28" spans="1:14">
      <c r="A28" s="537"/>
      <c r="B28" s="32"/>
      <c r="C28" s="538"/>
      <c r="D28" s="184"/>
      <c r="E28" s="184"/>
      <c r="F28" s="184"/>
      <c r="G28" s="184"/>
      <c r="H28" s="184"/>
      <c r="I28" s="184"/>
      <c r="J28" s="184"/>
      <c r="K28" s="184"/>
      <c r="L28" s="184"/>
      <c r="M28" s="184"/>
      <c r="N28" s="274"/>
    </row>
    <row r="29" spans="1:14">
      <c r="A29" s="537"/>
      <c r="B29" s="32"/>
      <c r="C29" s="538"/>
      <c r="D29" s="184"/>
      <c r="E29" s="184"/>
      <c r="F29" s="184"/>
      <c r="G29" s="184"/>
      <c r="H29" s="184"/>
      <c r="I29" s="184"/>
      <c r="J29" s="184"/>
      <c r="K29" s="184"/>
      <c r="L29" s="184"/>
      <c r="M29" s="184"/>
      <c r="N29" s="274"/>
    </row>
    <row r="30" spans="1:14">
      <c r="A30" s="485"/>
      <c r="B30" s="132"/>
      <c r="C30" s="133"/>
      <c r="D30" s="132"/>
      <c r="E30" s="132"/>
      <c r="F30" s="132"/>
      <c r="G30" s="132"/>
      <c r="H30" s="132"/>
      <c r="I30" s="132"/>
      <c r="J30" s="132"/>
      <c r="K30" s="132"/>
      <c r="L30" s="132"/>
      <c r="M30" s="133"/>
      <c r="N30" s="274"/>
    </row>
    <row r="31" spans="1:14" ht="12.6" customHeight="1">
      <c r="A31" s="486" t="s">
        <v>371</v>
      </c>
      <c r="B31" s="130" t="s">
        <v>372</v>
      </c>
      <c r="C31" s="131"/>
      <c r="D31" s="544">
        <f t="shared" ref="D31:L31" si="0">SUM(D11:D29)</f>
        <v>0</v>
      </c>
      <c r="E31" s="544">
        <f t="shared" si="0"/>
        <v>0</v>
      </c>
      <c r="F31" s="544">
        <f t="shared" si="0"/>
        <v>0</v>
      </c>
      <c r="G31" s="544">
        <f t="shared" si="0"/>
        <v>0</v>
      </c>
      <c r="H31" s="544">
        <f t="shared" si="0"/>
        <v>0</v>
      </c>
      <c r="I31" s="544">
        <f t="shared" si="0"/>
        <v>0</v>
      </c>
      <c r="J31" s="544">
        <f t="shared" si="0"/>
        <v>0</v>
      </c>
      <c r="K31" s="544">
        <f t="shared" si="0"/>
        <v>0</v>
      </c>
      <c r="L31" s="544">
        <f t="shared" si="0"/>
        <v>0</v>
      </c>
      <c r="M31" s="131"/>
      <c r="N31" s="274"/>
    </row>
    <row r="32" spans="1:14" ht="12.6" customHeight="1">
      <c r="A32" s="486" t="s">
        <v>373</v>
      </c>
      <c r="B32" s="130" t="s">
        <v>374</v>
      </c>
      <c r="C32" s="134"/>
      <c r="D32" s="545" t="str">
        <f>IF(D31&gt;0,D31/SUM($C11:$C29)*100,"")</f>
        <v/>
      </c>
      <c r="E32" s="545" t="str">
        <f t="shared" ref="E32:L32" si="1">IF(E31&gt;0,E31/SUM($C11:$C29)*100,"")</f>
        <v/>
      </c>
      <c r="F32" s="545" t="str">
        <f t="shared" si="1"/>
        <v/>
      </c>
      <c r="G32" s="545" t="str">
        <f t="shared" si="1"/>
        <v/>
      </c>
      <c r="H32" s="545" t="str">
        <f t="shared" si="1"/>
        <v/>
      </c>
      <c r="I32" s="545" t="str">
        <f t="shared" si="1"/>
        <v/>
      </c>
      <c r="J32" s="545" t="str">
        <f t="shared" si="1"/>
        <v/>
      </c>
      <c r="K32" s="545" t="str">
        <f t="shared" si="1"/>
        <v/>
      </c>
      <c r="L32" s="545" t="str">
        <f t="shared" si="1"/>
        <v/>
      </c>
      <c r="M32" s="134"/>
      <c r="N32" s="274"/>
    </row>
    <row r="33" spans="1:14" ht="12.6" customHeight="1">
      <c r="A33" s="485"/>
      <c r="B33" s="132"/>
      <c r="C33" s="132"/>
      <c r="D33" s="132"/>
      <c r="E33" s="132"/>
      <c r="F33" s="132"/>
      <c r="G33" s="132"/>
      <c r="H33" s="132"/>
      <c r="I33" s="132"/>
      <c r="J33" s="132"/>
      <c r="L33" s="132"/>
      <c r="M33" s="490"/>
      <c r="N33" s="274"/>
    </row>
    <row r="34" spans="1:14">
      <c r="A34" s="486" t="s">
        <v>375</v>
      </c>
      <c r="B34" s="477"/>
      <c r="C34" s="540">
        <f>SUM(D31:L31)</f>
        <v>0</v>
      </c>
      <c r="D34" s="541" t="s">
        <v>376</v>
      </c>
      <c r="E34" s="542">
        <f>SUM(D32:L32)</f>
        <v>0</v>
      </c>
      <c r="F34" s="836" t="s">
        <v>377</v>
      </c>
      <c r="G34" s="836"/>
      <c r="H34" s="836"/>
      <c r="I34" s="543">
        <f>SUM(C11:C29)</f>
        <v>0</v>
      </c>
      <c r="J34" s="539" t="s">
        <v>378</v>
      </c>
      <c r="K34" s="490"/>
      <c r="L34" s="488"/>
      <c r="M34" s="489"/>
      <c r="N34" s="274"/>
    </row>
    <row r="35" spans="1:14" ht="12.95" thickBot="1">
      <c r="A35" s="481"/>
      <c r="B35" s="125"/>
      <c r="C35" s="125"/>
      <c r="D35" s="125"/>
      <c r="E35" s="125"/>
      <c r="F35" s="125"/>
      <c r="G35" s="125"/>
      <c r="H35" s="125"/>
      <c r="I35" s="125"/>
      <c r="J35" s="125"/>
      <c r="K35" s="125"/>
      <c r="L35" s="125"/>
      <c r="M35" s="125"/>
      <c r="N35" s="274"/>
    </row>
    <row r="36" spans="1:14" ht="12.95" thickBot="1">
      <c r="A36" s="178"/>
      <c r="B36" s="388" t="s">
        <v>168</v>
      </c>
      <c r="D36" s="132"/>
      <c r="E36" s="132"/>
      <c r="F36" s="132"/>
      <c r="G36" s="132"/>
      <c r="H36" s="132"/>
      <c r="I36" s="132"/>
      <c r="J36" s="132"/>
      <c r="K36" s="132"/>
      <c r="L36" s="132"/>
      <c r="M36" s="132"/>
      <c r="N36" s="274"/>
    </row>
    <row r="37" spans="1:14" ht="12.95" thickBot="1">
      <c r="A37" s="549"/>
      <c r="B37" s="388" t="s">
        <v>379</v>
      </c>
      <c r="C37" s="132"/>
      <c r="D37" s="132"/>
      <c r="E37" s="132"/>
      <c r="F37" s="132"/>
      <c r="G37" s="132"/>
      <c r="H37" s="132"/>
      <c r="I37" s="132"/>
      <c r="J37" s="132"/>
      <c r="K37" s="132"/>
      <c r="L37" s="132"/>
      <c r="M37" s="132"/>
      <c r="N37" s="274"/>
    </row>
    <row r="38" spans="1:14">
      <c r="A38" s="487" t="s">
        <v>209</v>
      </c>
      <c r="B38" s="129" t="s">
        <v>380</v>
      </c>
      <c r="C38"/>
      <c r="N38" s="274"/>
    </row>
    <row r="39" spans="1:14" ht="12.95" thickBot="1">
      <c r="A39" s="306"/>
      <c r="B39" s="278"/>
      <c r="C39" s="278"/>
      <c r="D39" s="278"/>
      <c r="E39" s="278"/>
      <c r="F39" s="278"/>
      <c r="G39" s="278"/>
      <c r="H39" s="278"/>
      <c r="I39" s="278"/>
      <c r="J39" s="278"/>
      <c r="K39" s="278"/>
      <c r="L39" s="278"/>
      <c r="M39" s="278"/>
      <c r="N39" s="276"/>
    </row>
    <row r="42" spans="1:14">
      <c r="A42" s="439"/>
      <c r="B42" s="129"/>
    </row>
  </sheetData>
  <mergeCells count="6">
    <mergeCell ref="F34:H34"/>
    <mergeCell ref="N2:N3"/>
    <mergeCell ref="B2:E2"/>
    <mergeCell ref="C8:C10"/>
    <mergeCell ref="A4:M4"/>
    <mergeCell ref="G2:I2"/>
  </mergeCells>
  <pageMargins left="0.75" right="0.75" top="1" bottom="1" header="0.5" footer="0.5"/>
  <pageSetup paperSize="9" scale="92" orientation="landscape" r:id="rId1"/>
  <headerFooter alignWithMargins="0">
    <oddHeader>&amp;L&amp;12Table 12(a) - Low Frequency Relay Settings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DB49E-5A12-4D37-8669-8B0C3B611A8D}">
  <sheetPr codeName="Sheet18"/>
  <dimension ref="A1:H20"/>
  <sheetViews>
    <sheetView showGridLines="0" topLeftCell="A2" zoomScaleNormal="100" workbookViewId="0">
      <selection activeCell="A2" sqref="A2:F20"/>
    </sheetView>
  </sheetViews>
  <sheetFormatPr defaultRowHeight="12.6"/>
  <cols>
    <col min="1" max="1" width="16.5703125" customWidth="1"/>
    <col min="2" max="2" width="21.5703125" customWidth="1"/>
    <col min="3" max="3" width="23.28515625" customWidth="1"/>
    <col min="4" max="4" width="10.85546875" customWidth="1"/>
    <col min="5" max="5" width="29.85546875" customWidth="1"/>
    <col min="6" max="6" width="11.140625" customWidth="1"/>
  </cols>
  <sheetData>
    <row r="1" spans="1:8" ht="25.5" thickBot="1">
      <c r="A1" s="126"/>
      <c r="B1" s="136"/>
      <c r="C1" s="135"/>
      <c r="D1" s="136"/>
      <c r="E1" s="115" t="s">
        <v>381</v>
      </c>
      <c r="F1" s="126"/>
      <c r="G1" s="136"/>
      <c r="H1" s="136"/>
    </row>
    <row r="2" spans="1:8" ht="12.6" customHeight="1" thickBot="1">
      <c r="A2" s="691" t="s">
        <v>270</v>
      </c>
      <c r="B2" s="692"/>
      <c r="C2" s="296"/>
      <c r="D2" s="296"/>
      <c r="E2" s="524" t="s">
        <v>382</v>
      </c>
      <c r="F2" s="861" t="s">
        <v>383</v>
      </c>
      <c r="G2" s="136"/>
      <c r="H2" s="136"/>
    </row>
    <row r="3" spans="1:8" ht="13.5" thickBot="1">
      <c r="A3" s="141"/>
      <c r="B3" s="128"/>
      <c r="C3" s="137"/>
      <c r="E3" s="313"/>
      <c r="F3" s="862"/>
      <c r="G3" s="126"/>
      <c r="H3" s="136"/>
    </row>
    <row r="4" spans="1:8" ht="12.95" thickBot="1">
      <c r="A4" s="208" t="s">
        <v>71</v>
      </c>
      <c r="B4" s="209"/>
      <c r="D4" s="208" t="s">
        <v>72</v>
      </c>
      <c r="E4" s="209"/>
      <c r="F4" s="274"/>
      <c r="G4" s="136"/>
      <c r="H4" s="136"/>
    </row>
    <row r="5" spans="1:8" ht="12.95" thickBot="1">
      <c r="A5" s="141"/>
      <c r="D5" s="136"/>
      <c r="E5" s="126"/>
      <c r="F5" s="309"/>
      <c r="G5" s="136"/>
      <c r="H5" s="136"/>
    </row>
    <row r="6" spans="1:8" ht="12.95" thickBot="1">
      <c r="A6" s="863" t="s">
        <v>384</v>
      </c>
      <c r="B6" s="864"/>
      <c r="C6" s="864"/>
      <c r="D6" s="864"/>
      <c r="E6" s="865"/>
      <c r="F6" s="309"/>
      <c r="G6" s="136"/>
      <c r="H6" s="136"/>
    </row>
    <row r="7" spans="1:8" ht="12.95" thickBot="1">
      <c r="A7" s="141"/>
      <c r="B7" s="136"/>
      <c r="C7" s="135"/>
      <c r="D7" s="136"/>
      <c r="E7" s="136"/>
      <c r="F7" s="309"/>
      <c r="G7" s="136"/>
      <c r="H7" s="136"/>
    </row>
    <row r="8" spans="1:8" ht="27.6" customHeight="1">
      <c r="A8" s="868" t="s">
        <v>385</v>
      </c>
      <c r="B8" s="869"/>
      <c r="C8" s="866" t="s">
        <v>386</v>
      </c>
      <c r="D8" s="872" t="s">
        <v>387</v>
      </c>
      <c r="E8" s="873"/>
      <c r="F8" s="309"/>
      <c r="G8" s="136"/>
      <c r="H8" s="185"/>
    </row>
    <row r="9" spans="1:8" ht="24.6" customHeight="1" thickBot="1">
      <c r="A9" s="870"/>
      <c r="B9" s="871"/>
      <c r="C9" s="867"/>
      <c r="D9" s="874" t="s">
        <v>388</v>
      </c>
      <c r="E9" s="875"/>
      <c r="F9" s="309"/>
      <c r="G9" s="136"/>
      <c r="H9" s="185"/>
    </row>
    <row r="10" spans="1:8">
      <c r="A10" s="849">
        <v>1</v>
      </c>
      <c r="B10" s="850"/>
      <c r="C10" s="523"/>
      <c r="D10" s="855" t="s">
        <v>389</v>
      </c>
      <c r="E10" s="856"/>
      <c r="F10" s="310"/>
      <c r="G10" s="138"/>
      <c r="H10" s="138"/>
    </row>
    <row r="11" spans="1:8">
      <c r="A11" s="851">
        <v>2</v>
      </c>
      <c r="B11" s="852"/>
      <c r="C11" s="522"/>
      <c r="D11" s="857" t="s">
        <v>389</v>
      </c>
      <c r="E11" s="858"/>
      <c r="F11" s="310"/>
      <c r="G11" s="138"/>
      <c r="H11" s="138"/>
    </row>
    <row r="12" spans="1:8">
      <c r="A12" s="851">
        <v>3</v>
      </c>
      <c r="B12" s="852"/>
      <c r="C12" s="522"/>
      <c r="D12" s="857" t="s">
        <v>390</v>
      </c>
      <c r="E12" s="858"/>
      <c r="F12" s="310"/>
      <c r="G12" s="138"/>
      <c r="H12" s="138"/>
    </row>
    <row r="13" spans="1:8">
      <c r="A13" s="851">
        <v>4</v>
      </c>
      <c r="B13" s="852"/>
      <c r="C13" s="522"/>
      <c r="D13" s="857" t="s">
        <v>390</v>
      </c>
      <c r="E13" s="858"/>
      <c r="F13" s="310"/>
      <c r="G13" s="138"/>
      <c r="H13" s="138"/>
    </row>
    <row r="14" spans="1:8" ht="12.95" thickBot="1">
      <c r="A14" s="853">
        <v>5</v>
      </c>
      <c r="B14" s="854"/>
      <c r="C14" s="186"/>
      <c r="D14" s="859" t="s">
        <v>390</v>
      </c>
      <c r="E14" s="860"/>
      <c r="F14" s="309"/>
      <c r="G14" s="136"/>
      <c r="H14" s="136"/>
    </row>
    <row r="15" spans="1:8">
      <c r="A15" s="141"/>
      <c r="B15" s="138"/>
      <c r="C15" s="137"/>
      <c r="D15" s="138"/>
      <c r="E15" s="138"/>
      <c r="F15" s="310"/>
      <c r="G15" s="138"/>
      <c r="H15" s="136"/>
    </row>
    <row r="16" spans="1:8" ht="23.25" customHeight="1">
      <c r="A16" s="141"/>
      <c r="B16" s="151" t="s">
        <v>391</v>
      </c>
      <c r="C16" s="847" t="s">
        <v>392</v>
      </c>
      <c r="D16" s="848"/>
      <c r="E16" s="848"/>
      <c r="F16" s="310"/>
      <c r="G16" s="138"/>
      <c r="H16" s="136"/>
    </row>
    <row r="17" spans="1:8">
      <c r="A17" s="141"/>
      <c r="B17" s="151" t="s">
        <v>393</v>
      </c>
      <c r="C17" s="847" t="s">
        <v>394</v>
      </c>
      <c r="D17" s="848"/>
      <c r="E17" s="848"/>
      <c r="F17" s="310"/>
      <c r="G17" s="138"/>
      <c r="H17" s="136"/>
    </row>
    <row r="18" spans="1:8" ht="12.95" thickBot="1">
      <c r="A18" s="141"/>
      <c r="B18" s="136"/>
      <c r="C18" s="139"/>
      <c r="D18" s="138"/>
      <c r="E18" s="138"/>
      <c r="F18" s="310"/>
      <c r="G18" s="138"/>
      <c r="H18" s="136"/>
    </row>
    <row r="19" spans="1:8" ht="12.95" thickBot="1">
      <c r="A19" s="178"/>
      <c r="B19" s="388" t="s">
        <v>168</v>
      </c>
      <c r="D19" s="138"/>
      <c r="E19" s="138"/>
      <c r="F19" s="310"/>
      <c r="G19" s="138"/>
      <c r="H19" s="136"/>
    </row>
    <row r="20" spans="1:8" ht="12.95" thickBot="1">
      <c r="A20" s="311"/>
      <c r="B20" s="301"/>
      <c r="C20" s="301"/>
      <c r="D20" s="301"/>
      <c r="E20" s="301"/>
      <c r="F20" s="312"/>
    </row>
  </sheetData>
  <mergeCells count="19">
    <mergeCell ref="A2:B2"/>
    <mergeCell ref="F2:F3"/>
    <mergeCell ref="A6:E6"/>
    <mergeCell ref="C8:C9"/>
    <mergeCell ref="A8:B9"/>
    <mergeCell ref="D8:E8"/>
    <mergeCell ref="D9:E9"/>
    <mergeCell ref="C16:E16"/>
    <mergeCell ref="C17:E17"/>
    <mergeCell ref="A10:B10"/>
    <mergeCell ref="A11:B11"/>
    <mergeCell ref="A12:B12"/>
    <mergeCell ref="A13:B13"/>
    <mergeCell ref="A14:B14"/>
    <mergeCell ref="D10:E10"/>
    <mergeCell ref="D11:E11"/>
    <mergeCell ref="D12:E12"/>
    <mergeCell ref="D13:E13"/>
    <mergeCell ref="D14:E1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O38"/>
  <sheetViews>
    <sheetView showGridLines="0" zoomScaleNormal="100" workbookViewId="0">
      <selection activeCell="C15" sqref="C15"/>
    </sheetView>
  </sheetViews>
  <sheetFormatPr defaultColWidth="8.7109375" defaultRowHeight="12.6"/>
  <cols>
    <col min="1" max="1" width="16.42578125" style="126" customWidth="1"/>
    <col min="2" max="2" width="14.85546875" style="126" customWidth="1"/>
    <col min="3" max="3" width="12.85546875" style="126" customWidth="1"/>
    <col min="4" max="8" width="8.7109375" style="126"/>
    <col min="9" max="9" width="12.42578125" style="126" customWidth="1"/>
    <col min="10" max="10" width="10.140625" style="126" customWidth="1"/>
    <col min="11" max="16384" width="8.7109375" style="126"/>
  </cols>
  <sheetData>
    <row r="1" spans="1:15" ht="25.5" thickBot="1">
      <c r="A1" s="140"/>
      <c r="B1" s="140"/>
      <c r="C1" s="140"/>
      <c r="D1" s="140"/>
      <c r="E1" s="140"/>
      <c r="F1" s="140"/>
      <c r="G1" s="140"/>
      <c r="H1" s="140"/>
      <c r="I1" s="140"/>
      <c r="J1" s="115" t="s">
        <v>395</v>
      </c>
    </row>
    <row r="2" spans="1:15" ht="13.5" thickBot="1">
      <c r="A2" s="241" t="s">
        <v>71</v>
      </c>
      <c r="B2" s="879"/>
      <c r="C2" s="880"/>
      <c r="D2" s="272"/>
      <c r="E2" s="736" t="s">
        <v>270</v>
      </c>
      <c r="F2" s="737"/>
      <c r="G2" s="738"/>
      <c r="H2" s="315"/>
      <c r="I2" s="492" t="s">
        <v>396</v>
      </c>
      <c r="J2" s="876" t="s">
        <v>397</v>
      </c>
    </row>
    <row r="3" spans="1:15" ht="12.95" thickBot="1">
      <c r="A3" s="550"/>
      <c r="B3" s="551"/>
      <c r="C3" s="551"/>
      <c r="D3" s="551"/>
      <c r="E3" s="551"/>
      <c r="F3" s="551"/>
      <c r="G3" s="551"/>
      <c r="H3" s="551"/>
      <c r="I3" s="551"/>
      <c r="J3" s="877"/>
    </row>
    <row r="4" spans="1:15" ht="13.5" customHeight="1" thickBot="1">
      <c r="A4" s="241" t="s">
        <v>72</v>
      </c>
      <c r="B4" s="881"/>
      <c r="C4" s="882"/>
      <c r="D4" s="551"/>
      <c r="E4" s="551"/>
      <c r="F4" s="551"/>
      <c r="J4" s="305"/>
      <c r="O4" s="127"/>
    </row>
    <row r="5" spans="1:15" ht="12.95" thickBot="1">
      <c r="A5" s="550"/>
      <c r="B5" s="551"/>
      <c r="C5" s="551"/>
      <c r="D5" s="551"/>
      <c r="E5" s="551"/>
      <c r="F5" s="551"/>
      <c r="G5" s="551"/>
      <c r="H5" s="551"/>
      <c r="I5" s="551"/>
      <c r="J5" s="314"/>
    </row>
    <row r="6" spans="1:15" ht="15.95" thickBot="1">
      <c r="A6" s="888" t="s">
        <v>398</v>
      </c>
      <c r="B6" s="889"/>
      <c r="C6" s="889"/>
      <c r="D6" s="889"/>
      <c r="E6" s="889"/>
      <c r="F6" s="889"/>
      <c r="G6" s="889"/>
      <c r="H6" s="889"/>
      <c r="I6" s="890"/>
      <c r="J6" s="314"/>
    </row>
    <row r="7" spans="1:15" ht="12.95" thickBot="1">
      <c r="A7" s="550"/>
      <c r="B7" s="551"/>
      <c r="C7" s="551"/>
      <c r="D7" s="551"/>
      <c r="E7" s="551"/>
      <c r="F7" s="551"/>
      <c r="G7" s="551"/>
      <c r="H7" s="551"/>
      <c r="I7" s="551"/>
      <c r="J7" s="314"/>
    </row>
    <row r="8" spans="1:15">
      <c r="A8" s="191" t="s">
        <v>349</v>
      </c>
      <c r="B8" s="192" t="s">
        <v>350</v>
      </c>
      <c r="C8" s="886" t="s">
        <v>346</v>
      </c>
      <c r="D8" s="883" t="s">
        <v>399</v>
      </c>
      <c r="E8" s="884"/>
      <c r="F8" s="884"/>
      <c r="G8" s="884"/>
      <c r="H8" s="884"/>
      <c r="I8" s="885"/>
      <c r="J8" s="314"/>
    </row>
    <row r="9" spans="1:15" ht="12.95" thickBot="1">
      <c r="A9" s="193"/>
      <c r="B9" s="194"/>
      <c r="C9" s="887"/>
      <c r="D9" s="195" t="s">
        <v>400</v>
      </c>
      <c r="E9" s="195" t="s">
        <v>401</v>
      </c>
      <c r="F9" s="195" t="s">
        <v>402</v>
      </c>
      <c r="G9" s="195" t="s">
        <v>403</v>
      </c>
      <c r="H9" s="195" t="s">
        <v>404</v>
      </c>
      <c r="I9" s="196" t="s">
        <v>405</v>
      </c>
      <c r="J9" s="314"/>
    </row>
    <row r="10" spans="1:15">
      <c r="A10" s="197"/>
      <c r="B10" s="557"/>
      <c r="C10" s="199"/>
      <c r="D10" s="198"/>
      <c r="E10" s="198"/>
      <c r="F10" s="198"/>
      <c r="G10" s="198"/>
      <c r="H10" s="198"/>
      <c r="I10" s="200"/>
      <c r="J10" s="314"/>
      <c r="L10" s="185"/>
    </row>
    <row r="11" spans="1:15">
      <c r="A11" s="556"/>
      <c r="B11" s="32"/>
      <c r="C11" s="188"/>
      <c r="D11" s="189"/>
      <c r="E11" s="189"/>
      <c r="F11" s="189"/>
      <c r="G11" s="189"/>
      <c r="H11" s="189"/>
      <c r="I11" s="202"/>
      <c r="J11" s="314"/>
    </row>
    <row r="12" spans="1:15">
      <c r="A12" s="201"/>
      <c r="B12" s="32"/>
      <c r="C12" s="188"/>
      <c r="D12" s="189"/>
      <c r="E12" s="189"/>
      <c r="F12" s="189"/>
      <c r="G12" s="189"/>
      <c r="H12" s="189"/>
      <c r="I12" s="202"/>
      <c r="J12" s="314"/>
    </row>
    <row r="13" spans="1:15">
      <c r="A13" s="201"/>
      <c r="B13" s="32"/>
      <c r="C13" s="188"/>
      <c r="D13" s="189"/>
      <c r="E13" s="189"/>
      <c r="F13" s="189"/>
      <c r="G13" s="189"/>
      <c r="H13" s="189"/>
      <c r="I13" s="202"/>
      <c r="J13" s="314"/>
      <c r="L13" s="185"/>
    </row>
    <row r="14" spans="1:15">
      <c r="A14" s="201"/>
      <c r="B14" s="32"/>
      <c r="C14" s="188"/>
      <c r="D14" s="189"/>
      <c r="E14" s="189"/>
      <c r="F14" s="189"/>
      <c r="G14" s="189"/>
      <c r="H14" s="189"/>
      <c r="I14" s="202"/>
      <c r="J14" s="314"/>
    </row>
    <row r="15" spans="1:15">
      <c r="A15" s="201"/>
      <c r="B15" s="32"/>
      <c r="C15" s="188"/>
      <c r="D15" s="189"/>
      <c r="E15" s="189"/>
      <c r="F15" s="189"/>
      <c r="G15" s="189"/>
      <c r="H15" s="189"/>
      <c r="I15" s="202"/>
      <c r="J15" s="314"/>
    </row>
    <row r="16" spans="1:15">
      <c r="A16" s="201"/>
      <c r="B16" s="32"/>
      <c r="C16" s="188"/>
      <c r="D16" s="189"/>
      <c r="E16" s="189"/>
      <c r="F16" s="189"/>
      <c r="G16" s="189"/>
      <c r="H16" s="189"/>
      <c r="I16" s="202"/>
      <c r="J16" s="314"/>
      <c r="L16" s="185"/>
    </row>
    <row r="17" spans="1:12">
      <c r="A17" s="201"/>
      <c r="B17" s="32"/>
      <c r="C17" s="188"/>
      <c r="D17" s="189"/>
      <c r="E17" s="189"/>
      <c r="F17" s="189"/>
      <c r="G17" s="189"/>
      <c r="H17" s="189"/>
      <c r="I17" s="202"/>
      <c r="J17" s="314"/>
      <c r="L17" s="185"/>
    </row>
    <row r="18" spans="1:12">
      <c r="A18" s="201"/>
      <c r="B18" s="32"/>
      <c r="C18" s="188"/>
      <c r="D18" s="189"/>
      <c r="E18" s="189"/>
      <c r="F18" s="189"/>
      <c r="G18" s="189"/>
      <c r="H18" s="189"/>
      <c r="I18" s="202"/>
      <c r="J18" s="314"/>
    </row>
    <row r="19" spans="1:12">
      <c r="A19" s="201"/>
      <c r="B19" s="32"/>
      <c r="C19" s="188"/>
      <c r="D19" s="189"/>
      <c r="E19" s="189"/>
      <c r="F19" s="189"/>
      <c r="G19" s="189"/>
      <c r="H19" s="189"/>
      <c r="I19" s="202"/>
      <c r="J19" s="314"/>
    </row>
    <row r="20" spans="1:12">
      <c r="A20" s="201"/>
      <c r="B20" s="32"/>
      <c r="C20" s="188"/>
      <c r="D20" s="189"/>
      <c r="E20" s="189"/>
      <c r="F20" s="189"/>
      <c r="G20" s="189"/>
      <c r="H20" s="189"/>
      <c r="I20" s="202"/>
      <c r="J20" s="314"/>
    </row>
    <row r="21" spans="1:12">
      <c r="A21" s="201"/>
      <c r="B21" s="32"/>
      <c r="C21" s="188"/>
      <c r="D21" s="189"/>
      <c r="E21" s="189"/>
      <c r="F21" s="189"/>
      <c r="G21" s="189"/>
      <c r="H21" s="189"/>
      <c r="I21" s="202"/>
      <c r="J21" s="314"/>
    </row>
    <row r="22" spans="1:12">
      <c r="A22" s="201"/>
      <c r="B22" s="32"/>
      <c r="C22" s="188"/>
      <c r="D22" s="189"/>
      <c r="E22" s="189"/>
      <c r="F22" s="189"/>
      <c r="G22" s="189"/>
      <c r="H22" s="189"/>
      <c r="I22" s="202"/>
      <c r="J22" s="314"/>
    </row>
    <row r="23" spans="1:12">
      <c r="A23" s="201"/>
      <c r="B23" s="32"/>
      <c r="C23" s="188"/>
      <c r="D23" s="189"/>
      <c r="E23" s="189"/>
      <c r="F23" s="189"/>
      <c r="G23" s="189"/>
      <c r="H23" s="189"/>
      <c r="I23" s="202"/>
      <c r="J23" s="314"/>
    </row>
    <row r="24" spans="1:12">
      <c r="A24" s="201"/>
      <c r="B24" s="32"/>
      <c r="C24" s="188"/>
      <c r="D24" s="189"/>
      <c r="E24" s="189"/>
      <c r="F24" s="189"/>
      <c r="G24" s="189"/>
      <c r="H24" s="189"/>
      <c r="I24" s="202"/>
      <c r="J24" s="314"/>
    </row>
    <row r="25" spans="1:12">
      <c r="A25" s="201"/>
      <c r="B25" s="32"/>
      <c r="C25" s="188"/>
      <c r="D25" s="189"/>
      <c r="E25" s="189"/>
      <c r="F25" s="189"/>
      <c r="G25" s="189"/>
      <c r="H25" s="189"/>
      <c r="I25" s="202"/>
      <c r="J25" s="314"/>
    </row>
    <row r="26" spans="1:12">
      <c r="A26" s="201"/>
      <c r="B26" s="32"/>
      <c r="C26" s="188"/>
      <c r="D26" s="189"/>
      <c r="E26" s="189"/>
      <c r="F26" s="189"/>
      <c r="G26" s="189"/>
      <c r="H26" s="189"/>
      <c r="I26" s="202"/>
      <c r="J26" s="314"/>
    </row>
    <row r="27" spans="1:12">
      <c r="A27" s="201"/>
      <c r="B27" s="32"/>
      <c r="C27" s="188"/>
      <c r="D27" s="189"/>
      <c r="E27" s="189"/>
      <c r="F27" s="189"/>
      <c r="G27" s="189"/>
      <c r="H27" s="189"/>
      <c r="I27" s="202"/>
      <c r="J27" s="314"/>
    </row>
    <row r="28" spans="1:12">
      <c r="A28" s="201"/>
      <c r="B28" s="32"/>
      <c r="C28" s="188"/>
      <c r="D28" s="189"/>
      <c r="E28" s="189"/>
      <c r="F28" s="189"/>
      <c r="G28" s="189"/>
      <c r="H28" s="189"/>
      <c r="I28" s="202"/>
      <c r="J28" s="314"/>
    </row>
    <row r="29" spans="1:12">
      <c r="A29" s="201"/>
      <c r="B29" s="32"/>
      <c r="C29" s="188"/>
      <c r="D29" s="189"/>
      <c r="E29" s="189"/>
      <c r="F29" s="189"/>
      <c r="G29" s="189"/>
      <c r="H29" s="189"/>
      <c r="I29" s="202"/>
      <c r="J29" s="314"/>
    </row>
    <row r="30" spans="1:12">
      <c r="A30" s="201"/>
      <c r="B30" s="32"/>
      <c r="C30" s="188"/>
      <c r="D30" s="189"/>
      <c r="E30" s="189"/>
      <c r="F30" s="189"/>
      <c r="G30" s="189"/>
      <c r="H30" s="189"/>
      <c r="I30" s="202"/>
      <c r="J30" s="314"/>
    </row>
    <row r="31" spans="1:12">
      <c r="A31" s="201"/>
      <c r="B31" s="32"/>
      <c r="C31" s="190"/>
      <c r="D31" s="189"/>
      <c r="E31" s="189"/>
      <c r="F31" s="189"/>
      <c r="G31" s="189"/>
      <c r="H31" s="189"/>
      <c r="I31" s="202"/>
      <c r="J31" s="314"/>
    </row>
    <row r="32" spans="1:12" ht="12.95" thickBot="1">
      <c r="A32" s="203"/>
      <c r="B32" s="558"/>
      <c r="C32" s="205"/>
      <c r="D32" s="204"/>
      <c r="E32" s="204"/>
      <c r="F32" s="204"/>
      <c r="G32" s="204"/>
      <c r="H32" s="204"/>
      <c r="I32" s="206"/>
      <c r="J32" s="314"/>
    </row>
    <row r="33" spans="1:10" ht="12.95" thickBot="1">
      <c r="A33" s="552"/>
      <c r="B33" s="553"/>
      <c r="C33" s="553"/>
      <c r="D33" s="554"/>
      <c r="E33" s="554"/>
      <c r="F33" s="554"/>
      <c r="G33" s="554"/>
      <c r="H33" s="554"/>
      <c r="I33" s="554"/>
      <c r="J33" s="314"/>
    </row>
    <row r="34" spans="1:10" ht="12.95" thickBot="1">
      <c r="A34" s="178"/>
      <c r="B34" s="388" t="s">
        <v>168</v>
      </c>
      <c r="C34" s="555"/>
      <c r="D34" s="555"/>
      <c r="E34" s="555"/>
      <c r="F34" s="555"/>
      <c r="G34" s="555"/>
      <c r="H34" s="555"/>
      <c r="I34" s="555"/>
      <c r="J34" s="314"/>
    </row>
    <row r="35" spans="1:10" ht="12.95" thickBot="1">
      <c r="A35" s="549"/>
      <c r="B35" s="388" t="s">
        <v>379</v>
      </c>
      <c r="J35" s="314"/>
    </row>
    <row r="36" spans="1:10">
      <c r="A36" s="141"/>
      <c r="J36" s="314"/>
    </row>
    <row r="37" spans="1:10">
      <c r="A37" s="487" t="s">
        <v>209</v>
      </c>
      <c r="B37" s="878" t="s">
        <v>406</v>
      </c>
      <c r="C37" s="878"/>
      <c r="D37" s="878"/>
      <c r="E37" s="878"/>
      <c r="F37" s="878"/>
      <c r="G37" s="878"/>
      <c r="H37" s="878"/>
      <c r="I37" s="878"/>
      <c r="J37" s="274"/>
    </row>
    <row r="38" spans="1:10" ht="12.95" thickBot="1">
      <c r="A38" s="306"/>
      <c r="B38" s="278"/>
      <c r="C38" s="278"/>
      <c r="D38" s="278"/>
      <c r="E38" s="278"/>
      <c r="F38" s="278"/>
      <c r="G38" s="278"/>
      <c r="H38" s="278"/>
      <c r="I38" s="278"/>
      <c r="J38" s="276"/>
    </row>
  </sheetData>
  <mergeCells count="8">
    <mergeCell ref="J2:J3"/>
    <mergeCell ref="B37:I37"/>
    <mergeCell ref="B2:C2"/>
    <mergeCell ref="B4:C4"/>
    <mergeCell ref="D8:I8"/>
    <mergeCell ref="C8:C9"/>
    <mergeCell ref="E2:G2"/>
    <mergeCell ref="A6:I6"/>
  </mergeCells>
  <pageMargins left="0.75" right="0.75" top="1" bottom="1" header="0.5" footer="0.5"/>
  <pageSetup paperSize="9" scale="75" orientation="portrait" r:id="rId1"/>
  <headerFooter alignWithMargins="0">
    <oddHeader>&amp;L&amp;12Table 12(c) - Emergency Manual Disconnection</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pageSetUpPr fitToPage="1"/>
  </sheetPr>
  <dimension ref="A1:W67"/>
  <sheetViews>
    <sheetView showGridLines="0" zoomScaleNormal="100" workbookViewId="0">
      <selection activeCell="A69" sqref="A69"/>
    </sheetView>
  </sheetViews>
  <sheetFormatPr defaultColWidth="8.7109375" defaultRowHeight="12.6"/>
  <cols>
    <col min="1" max="1" width="18.42578125" style="126" bestFit="1" customWidth="1"/>
    <col min="2" max="2" width="18.42578125" style="126" customWidth="1"/>
    <col min="3" max="3" width="10.5703125" style="126" customWidth="1"/>
    <col min="4" max="10" width="8.7109375" style="126"/>
    <col min="11" max="11" width="9.85546875" style="126" bestFit="1" customWidth="1"/>
    <col min="12" max="12" width="9.5703125" style="126" bestFit="1" customWidth="1"/>
    <col min="13" max="13" width="9.140625" style="126" customWidth="1"/>
    <col min="14" max="16384" width="8.7109375" style="126"/>
  </cols>
  <sheetData>
    <row r="1" spans="1:23" ht="25.5" thickBot="1">
      <c r="N1" s="115" t="s">
        <v>407</v>
      </c>
    </row>
    <row r="2" spans="1:23" ht="14.1">
      <c r="A2" s="279" t="s">
        <v>71</v>
      </c>
      <c r="B2" s="892"/>
      <c r="C2" s="892"/>
      <c r="D2" s="892"/>
      <c r="E2" s="893"/>
      <c r="F2" s="272"/>
      <c r="G2" s="736" t="s">
        <v>270</v>
      </c>
      <c r="H2" s="737"/>
      <c r="I2" s="738"/>
      <c r="J2" s="272"/>
      <c r="K2" s="272"/>
      <c r="L2" s="298" t="s">
        <v>259</v>
      </c>
      <c r="M2" s="899" t="s">
        <v>408</v>
      </c>
      <c r="N2" s="900"/>
    </row>
    <row r="3" spans="1:23" ht="12.95" thickBot="1">
      <c r="A3" s="273"/>
      <c r="B3"/>
      <c r="C3"/>
      <c r="D3"/>
      <c r="E3"/>
      <c r="F3"/>
      <c r="G3"/>
      <c r="H3"/>
      <c r="I3"/>
      <c r="J3"/>
      <c r="K3"/>
      <c r="L3"/>
      <c r="M3"/>
      <c r="N3" s="277"/>
    </row>
    <row r="4" spans="1:23" ht="15.95" thickBot="1">
      <c r="A4" s="894" t="s">
        <v>409</v>
      </c>
      <c r="B4" s="895"/>
      <c r="C4" s="895"/>
      <c r="D4" s="895"/>
      <c r="E4" s="895"/>
      <c r="F4" s="895"/>
      <c r="G4" s="895"/>
      <c r="H4" s="895"/>
      <c r="I4" s="895"/>
      <c r="J4" s="895"/>
      <c r="K4" s="895"/>
      <c r="L4" s="895"/>
      <c r="M4" s="896"/>
      <c r="N4" s="446"/>
    </row>
    <row r="5" spans="1:23" ht="12.95" thickBot="1">
      <c r="A5" s="275"/>
      <c r="B5"/>
      <c r="C5"/>
      <c r="D5"/>
      <c r="E5"/>
      <c r="F5"/>
      <c r="G5"/>
      <c r="H5"/>
      <c r="I5"/>
      <c r="J5"/>
      <c r="K5"/>
      <c r="L5"/>
      <c r="M5"/>
      <c r="N5" s="277"/>
      <c r="R5" s="185"/>
    </row>
    <row r="6" spans="1:23" ht="12.95">
      <c r="B6"/>
      <c r="C6"/>
      <c r="D6" s="450" t="s">
        <v>177</v>
      </c>
      <c r="E6" s="450" t="s">
        <v>178</v>
      </c>
      <c r="F6" s="450" t="s">
        <v>179</v>
      </c>
      <c r="G6" s="450" t="s">
        <v>180</v>
      </c>
      <c r="H6" s="450" t="s">
        <v>181</v>
      </c>
      <c r="I6" s="450" t="s">
        <v>182</v>
      </c>
      <c r="J6" s="450" t="s">
        <v>183</v>
      </c>
      <c r="K6" s="450" t="s">
        <v>184</v>
      </c>
      <c r="L6" s="450" t="s">
        <v>185</v>
      </c>
      <c r="M6" s="452" t="s">
        <v>186</v>
      </c>
      <c r="N6" s="274"/>
      <c r="R6" s="185"/>
    </row>
    <row r="7" spans="1:23" ht="12.95" customHeight="1" thickBot="1">
      <c r="A7" s="273"/>
      <c r="B7"/>
      <c r="C7"/>
      <c r="D7" s="451" t="s">
        <v>188</v>
      </c>
      <c r="E7" s="265"/>
      <c r="F7" s="265"/>
      <c r="G7" s="265"/>
      <c r="H7" s="265"/>
      <c r="I7" s="265"/>
      <c r="J7" s="265"/>
      <c r="K7" s="265"/>
      <c r="L7" s="265"/>
      <c r="M7" s="266"/>
      <c r="N7" s="274"/>
    </row>
    <row r="8" spans="1:23" ht="12.95" thickBot="1">
      <c r="A8" s="903" t="s">
        <v>410</v>
      </c>
      <c r="B8" s="904"/>
      <c r="C8" s="905"/>
      <c r="D8" s="529"/>
      <c r="E8" s="267"/>
      <c r="F8" s="267"/>
      <c r="G8" s="267"/>
      <c r="H8" s="267"/>
      <c r="I8" s="267"/>
      <c r="J8" s="267"/>
      <c r="K8" s="267"/>
      <c r="L8" s="267"/>
      <c r="M8" s="267"/>
      <c r="N8" s="274"/>
      <c r="R8" s="185"/>
    </row>
    <row r="9" spans="1:23" ht="12.95" thickBot="1">
      <c r="A9" s="530"/>
      <c r="B9" s="531"/>
      <c r="C9" s="531"/>
      <c r="D9" s="532"/>
      <c r="E9" s="532"/>
      <c r="F9" s="532"/>
      <c r="G9" s="532"/>
      <c r="H9" s="532"/>
      <c r="I9" s="532"/>
      <c r="J9" s="532"/>
      <c r="K9" s="532"/>
      <c r="L9" s="532"/>
      <c r="M9" s="532"/>
      <c r="N9" s="274"/>
      <c r="R9" s="185"/>
    </row>
    <row r="10" spans="1:23" ht="15.95" thickBot="1">
      <c r="A10" s="897" t="s">
        <v>263</v>
      </c>
      <c r="B10" s="898"/>
      <c r="C10"/>
      <c r="D10"/>
      <c r="E10"/>
      <c r="F10"/>
      <c r="G10"/>
      <c r="H10"/>
      <c r="I10"/>
      <c r="J10"/>
      <c r="K10"/>
      <c r="L10"/>
      <c r="M10"/>
      <c r="N10" s="274"/>
    </row>
    <row r="11" spans="1:23" ht="15.6">
      <c r="A11" s="533" t="s">
        <v>264</v>
      </c>
      <c r="B11" s="534" t="s">
        <v>265</v>
      </c>
      <c r="C11"/>
      <c r="D11" s="746" t="s">
        <v>411</v>
      </c>
      <c r="E11" s="747"/>
      <c r="F11" s="747"/>
      <c r="G11" s="747"/>
      <c r="H11" s="747"/>
      <c r="I11" s="747"/>
      <c r="J11" s="747"/>
      <c r="K11" s="747"/>
      <c r="L11" s="747"/>
      <c r="M11" s="748"/>
      <c r="N11" s="274"/>
      <c r="R11" s="185"/>
    </row>
    <row r="12" spans="1:23">
      <c r="A12" s="449">
        <v>0</v>
      </c>
      <c r="B12" s="143">
        <v>2.0833333333333332E-2</v>
      </c>
      <c r="C12"/>
      <c r="D12" s="268"/>
      <c r="E12" s="268"/>
      <c r="F12" s="268"/>
      <c r="G12" s="268"/>
      <c r="H12" s="268"/>
      <c r="I12" s="268"/>
      <c r="J12" s="268"/>
      <c r="K12" s="268"/>
      <c r="L12" s="268"/>
      <c r="M12" s="268"/>
      <c r="N12" s="274"/>
    </row>
    <row r="13" spans="1:23">
      <c r="A13" s="449">
        <v>2.0833333333333332E-2</v>
      </c>
      <c r="B13" s="142">
        <v>4.1666666666666699E-2</v>
      </c>
      <c r="C13"/>
      <c r="D13" s="269"/>
      <c r="E13" s="269"/>
      <c r="F13" s="269"/>
      <c r="G13" s="269"/>
      <c r="H13" s="269"/>
      <c r="I13" s="269"/>
      <c r="J13" s="269"/>
      <c r="K13" s="269"/>
      <c r="L13" s="269"/>
      <c r="M13" s="269"/>
      <c r="N13" s="274"/>
      <c r="R13" s="185"/>
    </row>
    <row r="14" spans="1:23">
      <c r="A14" s="449">
        <v>4.1666666666666699E-2</v>
      </c>
      <c r="B14" s="143">
        <v>6.25E-2</v>
      </c>
      <c r="C14"/>
      <c r="D14" s="269"/>
      <c r="E14" s="269"/>
      <c r="F14" s="269"/>
      <c r="G14" s="269"/>
      <c r="H14" s="269"/>
      <c r="I14" s="269"/>
      <c r="J14" s="269"/>
      <c r="K14" s="269"/>
      <c r="L14" s="269"/>
      <c r="M14" s="269"/>
      <c r="N14" s="274"/>
    </row>
    <row r="15" spans="1:23">
      <c r="A15" s="449">
        <v>6.25E-2</v>
      </c>
      <c r="B15" s="142">
        <v>8.3333333333333398E-2</v>
      </c>
      <c r="C15"/>
      <c r="D15" s="269"/>
      <c r="E15" s="269"/>
      <c r="F15" s="269"/>
      <c r="G15" s="269"/>
      <c r="H15" s="269"/>
      <c r="I15" s="269"/>
      <c r="J15" s="269"/>
      <c r="K15" s="269"/>
      <c r="L15" s="269"/>
      <c r="M15" s="269"/>
      <c r="N15" s="274"/>
    </row>
    <row r="16" spans="1:23">
      <c r="A16" s="449">
        <v>8.3333333333333301E-2</v>
      </c>
      <c r="B16" s="143">
        <v>0.104166666666667</v>
      </c>
      <c r="C16"/>
      <c r="D16" s="269"/>
      <c r="E16" s="269"/>
      <c r="F16" s="269"/>
      <c r="G16" s="269"/>
      <c r="H16" s="269"/>
      <c r="I16" s="269"/>
      <c r="J16" s="269"/>
      <c r="K16" s="269"/>
      <c r="L16" s="269"/>
      <c r="M16" s="269"/>
      <c r="N16" s="274"/>
      <c r="R16" s="891"/>
      <c r="S16" s="891"/>
      <c r="T16" s="891"/>
      <c r="U16" s="891"/>
      <c r="V16" s="891"/>
      <c r="W16" s="891"/>
    </row>
    <row r="17" spans="1:23">
      <c r="A17" s="449">
        <v>0.104166666666667</v>
      </c>
      <c r="B17" s="142">
        <v>0.125</v>
      </c>
      <c r="C17"/>
      <c r="D17" s="269"/>
      <c r="E17" s="269"/>
      <c r="F17" s="269"/>
      <c r="G17" s="269"/>
      <c r="H17" s="269"/>
      <c r="I17" s="269"/>
      <c r="J17" s="269"/>
      <c r="K17" s="269"/>
      <c r="L17" s="269"/>
      <c r="M17" s="269"/>
      <c r="N17" s="274"/>
      <c r="R17" s="891"/>
      <c r="S17" s="891"/>
      <c r="T17" s="891"/>
      <c r="U17" s="891"/>
      <c r="V17" s="891"/>
      <c r="W17" s="891"/>
    </row>
    <row r="18" spans="1:23">
      <c r="A18" s="449">
        <v>0.125</v>
      </c>
      <c r="B18" s="143">
        <v>0.14583333333333301</v>
      </c>
      <c r="C18"/>
      <c r="D18" s="269"/>
      <c r="E18" s="269"/>
      <c r="F18" s="269"/>
      <c r="G18" s="269"/>
      <c r="H18" s="269"/>
      <c r="I18" s="269"/>
      <c r="J18" s="269"/>
      <c r="K18" s="269"/>
      <c r="L18" s="269"/>
      <c r="M18" s="269"/>
      <c r="N18" s="274"/>
      <c r="R18" s="891"/>
      <c r="S18" s="891"/>
      <c r="T18" s="891"/>
      <c r="U18" s="891"/>
      <c r="V18" s="891"/>
      <c r="W18" s="891"/>
    </row>
    <row r="19" spans="1:23">
      <c r="A19" s="449">
        <v>0.14583333333333301</v>
      </c>
      <c r="B19" s="142">
        <v>0.16666666666666699</v>
      </c>
      <c r="C19"/>
      <c r="D19" s="269"/>
      <c r="E19" s="269"/>
      <c r="F19" s="269"/>
      <c r="G19" s="269"/>
      <c r="H19" s="269"/>
      <c r="I19" s="269"/>
      <c r="J19" s="269"/>
      <c r="K19" s="269"/>
      <c r="L19" s="269"/>
      <c r="M19" s="269"/>
      <c r="N19" s="274"/>
      <c r="R19" s="891"/>
      <c r="S19" s="891"/>
      <c r="T19" s="891"/>
      <c r="U19" s="891"/>
      <c r="V19" s="891"/>
      <c r="W19" s="891"/>
    </row>
    <row r="20" spans="1:23">
      <c r="A20" s="449">
        <v>0.16666666666666699</v>
      </c>
      <c r="B20" s="143">
        <v>0.1875</v>
      </c>
      <c r="C20"/>
      <c r="D20" s="269"/>
      <c r="E20" s="269"/>
      <c r="F20" s="269"/>
      <c r="G20" s="269"/>
      <c r="H20" s="269"/>
      <c r="I20" s="269"/>
      <c r="J20" s="269"/>
      <c r="K20" s="269"/>
      <c r="L20" s="269"/>
      <c r="M20" s="269"/>
      <c r="N20" s="274"/>
      <c r="R20" s="891"/>
      <c r="S20" s="891"/>
      <c r="T20" s="891"/>
      <c r="U20" s="891"/>
      <c r="V20" s="891"/>
      <c r="W20" s="891"/>
    </row>
    <row r="21" spans="1:23">
      <c r="A21" s="449">
        <v>0.1875</v>
      </c>
      <c r="B21" s="142">
        <v>0.20833333333333301</v>
      </c>
      <c r="C21"/>
      <c r="D21" s="269"/>
      <c r="E21" s="269"/>
      <c r="F21" s="269"/>
      <c r="G21" s="269"/>
      <c r="H21" s="269"/>
      <c r="I21" s="269"/>
      <c r="J21" s="269"/>
      <c r="K21" s="269"/>
      <c r="L21" s="269"/>
      <c r="M21" s="269"/>
      <c r="N21" s="274"/>
      <c r="R21" s="891"/>
      <c r="S21" s="891"/>
      <c r="T21" s="891"/>
      <c r="U21" s="891"/>
      <c r="V21" s="891"/>
      <c r="W21" s="891"/>
    </row>
    <row r="22" spans="1:23">
      <c r="A22" s="449">
        <v>0.20833333333333301</v>
      </c>
      <c r="B22" s="143">
        <v>0.22916666666666699</v>
      </c>
      <c r="C22"/>
      <c r="D22" s="269"/>
      <c r="E22" s="269"/>
      <c r="F22" s="269"/>
      <c r="G22" s="269"/>
      <c r="H22" s="269"/>
      <c r="I22" s="269"/>
      <c r="J22" s="269"/>
      <c r="K22" s="269"/>
      <c r="L22" s="269"/>
      <c r="M22" s="269"/>
      <c r="N22" s="274"/>
    </row>
    <row r="23" spans="1:23">
      <c r="A23" s="449">
        <v>0.22916666666666699</v>
      </c>
      <c r="B23" s="142">
        <v>0.25</v>
      </c>
      <c r="C23"/>
      <c r="D23" s="269"/>
      <c r="E23" s="269"/>
      <c r="F23" s="269"/>
      <c r="G23" s="269"/>
      <c r="H23" s="269"/>
      <c r="I23" s="269"/>
      <c r="J23" s="269"/>
      <c r="K23" s="269"/>
      <c r="L23" s="269"/>
      <c r="M23" s="269"/>
      <c r="N23" s="274"/>
      <c r="R23" s="185"/>
    </row>
    <row r="24" spans="1:23">
      <c r="A24" s="449">
        <v>0.25</v>
      </c>
      <c r="B24" s="143">
        <v>0.27083333333333298</v>
      </c>
      <c r="C24"/>
      <c r="D24" s="269"/>
      <c r="E24" s="269"/>
      <c r="F24" s="269"/>
      <c r="G24" s="269"/>
      <c r="H24" s="269"/>
      <c r="I24" s="269"/>
      <c r="J24" s="269"/>
      <c r="K24" s="269"/>
      <c r="L24" s="269"/>
      <c r="M24" s="269"/>
      <c r="N24" s="274"/>
    </row>
    <row r="25" spans="1:23">
      <c r="A25" s="449">
        <v>0.27083333333333298</v>
      </c>
      <c r="B25" s="142">
        <v>0.29166666666666702</v>
      </c>
      <c r="C25"/>
      <c r="D25" s="269"/>
      <c r="E25" s="269"/>
      <c r="F25" s="269"/>
      <c r="G25" s="269"/>
      <c r="H25" s="269"/>
      <c r="I25" s="269"/>
      <c r="J25" s="269"/>
      <c r="K25" s="269"/>
      <c r="L25" s="269"/>
      <c r="M25" s="269"/>
      <c r="N25" s="274"/>
    </row>
    <row r="26" spans="1:23">
      <c r="A26" s="449">
        <v>0.29166666666666702</v>
      </c>
      <c r="B26" s="143">
        <v>0.3125</v>
      </c>
      <c r="C26"/>
      <c r="D26" s="269"/>
      <c r="E26" s="269"/>
      <c r="F26" s="269"/>
      <c r="G26" s="269"/>
      <c r="H26" s="269"/>
      <c r="I26" s="269"/>
      <c r="J26" s="269"/>
      <c r="K26" s="269"/>
      <c r="L26" s="269"/>
      <c r="M26" s="269"/>
      <c r="N26" s="274"/>
    </row>
    <row r="27" spans="1:23">
      <c r="A27" s="449">
        <v>0.3125</v>
      </c>
      <c r="B27" s="142">
        <v>0.33333333333333298</v>
      </c>
      <c r="C27"/>
      <c r="D27" s="269"/>
      <c r="E27" s="269"/>
      <c r="F27" s="269"/>
      <c r="G27" s="269"/>
      <c r="H27" s="269"/>
      <c r="I27" s="269"/>
      <c r="J27" s="269"/>
      <c r="K27" s="269"/>
      <c r="L27" s="269"/>
      <c r="M27" s="269"/>
      <c r="N27" s="274"/>
    </row>
    <row r="28" spans="1:23">
      <c r="A28" s="449">
        <v>0.33333333333333298</v>
      </c>
      <c r="B28" s="143">
        <v>0.35416666666666702</v>
      </c>
      <c r="C28"/>
      <c r="D28" s="269"/>
      <c r="E28" s="269"/>
      <c r="F28" s="269"/>
      <c r="G28" s="269"/>
      <c r="H28" s="269"/>
      <c r="I28" s="269"/>
      <c r="J28" s="269"/>
      <c r="K28" s="269"/>
      <c r="L28" s="269"/>
      <c r="M28" s="269"/>
      <c r="N28" s="274"/>
    </row>
    <row r="29" spans="1:23">
      <c r="A29" s="449">
        <v>0.35416666666666702</v>
      </c>
      <c r="B29" s="142">
        <v>0.375</v>
      </c>
      <c r="C29"/>
      <c r="D29" s="269"/>
      <c r="E29" s="269"/>
      <c r="F29" s="269"/>
      <c r="G29" s="269"/>
      <c r="H29" s="269"/>
      <c r="I29" s="269"/>
      <c r="J29" s="269"/>
      <c r="K29" s="269"/>
      <c r="L29" s="269"/>
      <c r="M29" s="269"/>
      <c r="N29" s="274"/>
    </row>
    <row r="30" spans="1:23">
      <c r="A30" s="449">
        <v>0.375</v>
      </c>
      <c r="B30" s="143">
        <v>0.39583333333333398</v>
      </c>
      <c r="C30"/>
      <c r="D30" s="269"/>
      <c r="E30" s="269"/>
      <c r="F30" s="269"/>
      <c r="G30" s="269"/>
      <c r="H30" s="269"/>
      <c r="I30" s="269"/>
      <c r="J30" s="269"/>
      <c r="K30" s="269"/>
      <c r="L30" s="269"/>
      <c r="M30" s="269"/>
      <c r="N30" s="274"/>
    </row>
    <row r="31" spans="1:23">
      <c r="A31" s="449">
        <v>0.39583333333333298</v>
      </c>
      <c r="B31" s="142">
        <v>0.41666666666666702</v>
      </c>
      <c r="C31"/>
      <c r="D31" s="269"/>
      <c r="E31" s="269"/>
      <c r="F31" s="269"/>
      <c r="G31" s="269"/>
      <c r="H31" s="269"/>
      <c r="I31" s="269"/>
      <c r="J31" s="269"/>
      <c r="K31" s="269"/>
      <c r="L31" s="269"/>
      <c r="M31" s="269"/>
      <c r="N31" s="274"/>
    </row>
    <row r="32" spans="1:23">
      <c r="A32" s="449">
        <v>0.41666666666666702</v>
      </c>
      <c r="B32" s="143">
        <v>0.4375</v>
      </c>
      <c r="C32"/>
      <c r="D32" s="269"/>
      <c r="E32" s="269"/>
      <c r="F32" s="269"/>
      <c r="G32" s="269"/>
      <c r="H32" s="269"/>
      <c r="I32" s="269"/>
      <c r="J32" s="269"/>
      <c r="K32" s="269"/>
      <c r="L32" s="269"/>
      <c r="M32" s="269"/>
      <c r="N32" s="274"/>
    </row>
    <row r="33" spans="1:14">
      <c r="A33" s="449">
        <v>0.4375</v>
      </c>
      <c r="B33" s="142">
        <v>0.45833333333333398</v>
      </c>
      <c r="C33"/>
      <c r="D33" s="269"/>
      <c r="E33" s="269"/>
      <c r="F33" s="269"/>
      <c r="G33" s="269"/>
      <c r="H33" s="269"/>
      <c r="I33" s="269"/>
      <c r="J33" s="269"/>
      <c r="K33" s="269"/>
      <c r="L33" s="269"/>
      <c r="M33" s="269"/>
      <c r="N33" s="274"/>
    </row>
    <row r="34" spans="1:14">
      <c r="A34" s="449">
        <v>0.45833333333333298</v>
      </c>
      <c r="B34" s="143">
        <v>0.47916666666666702</v>
      </c>
      <c r="C34"/>
      <c r="D34" s="269"/>
      <c r="E34" s="269"/>
      <c r="F34" s="269"/>
      <c r="G34" s="269"/>
      <c r="H34" s="269"/>
      <c r="I34" s="269"/>
      <c r="J34" s="269"/>
      <c r="K34" s="269"/>
      <c r="L34" s="269"/>
      <c r="M34" s="269"/>
      <c r="N34" s="274"/>
    </row>
    <row r="35" spans="1:14">
      <c r="A35" s="449">
        <v>0.47916666666666702</v>
      </c>
      <c r="B35" s="142">
        <v>0.5</v>
      </c>
      <c r="C35"/>
      <c r="D35" s="269"/>
      <c r="E35" s="269"/>
      <c r="F35" s="269"/>
      <c r="G35" s="269"/>
      <c r="H35" s="269"/>
      <c r="I35" s="269"/>
      <c r="J35" s="269"/>
      <c r="K35" s="269"/>
      <c r="L35" s="269"/>
      <c r="M35" s="269"/>
      <c r="N35" s="274"/>
    </row>
    <row r="36" spans="1:14">
      <c r="A36" s="449">
        <v>0.5</v>
      </c>
      <c r="B36" s="143">
        <v>0.52083333333333404</v>
      </c>
      <c r="C36"/>
      <c r="D36" s="269"/>
      <c r="E36" s="269"/>
      <c r="F36" s="269"/>
      <c r="G36" s="269"/>
      <c r="H36" s="269"/>
      <c r="I36" s="269"/>
      <c r="J36" s="269"/>
      <c r="K36" s="269"/>
      <c r="L36" s="269"/>
      <c r="M36" s="269"/>
      <c r="N36" s="274"/>
    </row>
    <row r="37" spans="1:14">
      <c r="A37" s="449">
        <v>0.52083333333333304</v>
      </c>
      <c r="B37" s="142">
        <v>0.54166666666666696</v>
      </c>
      <c r="C37"/>
      <c r="D37" s="269"/>
      <c r="E37" s="269"/>
      <c r="F37" s="269"/>
      <c r="G37" s="269"/>
      <c r="H37" s="269"/>
      <c r="I37" s="269"/>
      <c r="J37" s="269"/>
      <c r="K37" s="269"/>
      <c r="L37" s="269"/>
      <c r="M37" s="269"/>
      <c r="N37" s="274"/>
    </row>
    <row r="38" spans="1:14">
      <c r="A38" s="449">
        <v>0.54166666666666696</v>
      </c>
      <c r="B38" s="143">
        <v>0.562500000000001</v>
      </c>
      <c r="C38"/>
      <c r="D38" s="269"/>
      <c r="E38" s="269"/>
      <c r="F38" s="269"/>
      <c r="G38" s="269"/>
      <c r="H38" s="269"/>
      <c r="I38" s="269"/>
      <c r="J38" s="269"/>
      <c r="K38" s="269"/>
      <c r="L38" s="269"/>
      <c r="M38" s="269"/>
      <c r="N38" s="274"/>
    </row>
    <row r="39" spans="1:14">
      <c r="A39" s="449">
        <v>0.5625</v>
      </c>
      <c r="B39" s="142">
        <v>0.58333333333333404</v>
      </c>
      <c r="C39"/>
      <c r="D39" s="269"/>
      <c r="E39" s="269"/>
      <c r="F39" s="269"/>
      <c r="G39" s="269"/>
      <c r="H39" s="269"/>
      <c r="I39" s="269"/>
      <c r="J39" s="269"/>
      <c r="K39" s="269"/>
      <c r="L39" s="269"/>
      <c r="M39" s="269"/>
      <c r="N39" s="274"/>
    </row>
    <row r="40" spans="1:14">
      <c r="A40" s="449">
        <v>0.58333333333333304</v>
      </c>
      <c r="B40" s="143">
        <v>0.60416666666666696</v>
      </c>
      <c r="C40"/>
      <c r="D40" s="269"/>
      <c r="E40" s="269"/>
      <c r="F40" s="269"/>
      <c r="G40" s="269"/>
      <c r="H40" s="269"/>
      <c r="I40" s="269"/>
      <c r="J40" s="269"/>
      <c r="K40" s="269"/>
      <c r="L40" s="269"/>
      <c r="M40" s="269"/>
      <c r="N40" s="274"/>
    </row>
    <row r="41" spans="1:14">
      <c r="A41" s="449">
        <v>0.60416666666666696</v>
      </c>
      <c r="B41" s="142">
        <v>0.625000000000001</v>
      </c>
      <c r="C41"/>
      <c r="D41" s="269"/>
      <c r="E41" s="269"/>
      <c r="F41" s="269"/>
      <c r="G41" s="269"/>
      <c r="H41" s="269"/>
      <c r="I41" s="269"/>
      <c r="J41" s="269"/>
      <c r="K41" s="269"/>
      <c r="L41" s="269"/>
      <c r="M41" s="269"/>
      <c r="N41" s="274"/>
    </row>
    <row r="42" spans="1:14">
      <c r="A42" s="449">
        <v>0.625</v>
      </c>
      <c r="B42" s="143">
        <v>0.64583333333333404</v>
      </c>
      <c r="C42"/>
      <c r="D42" s="269"/>
      <c r="E42" s="269"/>
      <c r="F42" s="269"/>
      <c r="G42" s="269"/>
      <c r="H42" s="269"/>
      <c r="I42" s="269"/>
      <c r="J42" s="269"/>
      <c r="K42" s="269"/>
      <c r="L42" s="269"/>
      <c r="M42" s="269"/>
      <c r="N42" s="274"/>
    </row>
    <row r="43" spans="1:14">
      <c r="A43" s="449">
        <v>0.64583333333333304</v>
      </c>
      <c r="B43" s="142">
        <v>0.66666666666666696</v>
      </c>
      <c r="C43"/>
      <c r="D43" s="269"/>
      <c r="E43" s="269"/>
      <c r="F43" s="269"/>
      <c r="G43" s="269"/>
      <c r="H43" s="269"/>
      <c r="I43" s="269"/>
      <c r="J43" s="269"/>
      <c r="K43" s="269"/>
      <c r="L43" s="269"/>
      <c r="M43" s="269"/>
      <c r="N43" s="274"/>
    </row>
    <row r="44" spans="1:14">
      <c r="A44" s="449">
        <v>0.66666666666666696</v>
      </c>
      <c r="B44" s="143">
        <v>0.687500000000001</v>
      </c>
      <c r="C44"/>
      <c r="D44" s="269"/>
      <c r="E44" s="269"/>
      <c r="F44" s="269"/>
      <c r="G44" s="269"/>
      <c r="H44" s="269"/>
      <c r="I44" s="269"/>
      <c r="J44" s="269"/>
      <c r="K44" s="269"/>
      <c r="L44" s="269"/>
      <c r="M44" s="269"/>
      <c r="N44" s="274"/>
    </row>
    <row r="45" spans="1:14">
      <c r="A45" s="449">
        <v>0.6875</v>
      </c>
      <c r="B45" s="142">
        <v>0.70833333333333404</v>
      </c>
      <c r="C45"/>
      <c r="D45" s="269"/>
      <c r="E45" s="269"/>
      <c r="F45" s="269"/>
      <c r="G45" s="269"/>
      <c r="H45" s="269"/>
      <c r="I45" s="269"/>
      <c r="J45" s="269"/>
      <c r="K45" s="269"/>
      <c r="L45" s="269"/>
      <c r="M45" s="269"/>
      <c r="N45" s="274"/>
    </row>
    <row r="46" spans="1:14">
      <c r="A46" s="449">
        <v>0.70833333333333304</v>
      </c>
      <c r="B46" s="143">
        <v>0.72916666666666696</v>
      </c>
      <c r="C46"/>
      <c r="D46" s="269"/>
      <c r="E46" s="269"/>
      <c r="F46" s="269"/>
      <c r="G46" s="269"/>
      <c r="H46" s="269"/>
      <c r="I46" s="269"/>
      <c r="J46" s="269"/>
      <c r="K46" s="269"/>
      <c r="L46" s="269"/>
      <c r="M46" s="269"/>
      <c r="N46" s="274"/>
    </row>
    <row r="47" spans="1:14">
      <c r="A47" s="449">
        <v>0.72916666666666696</v>
      </c>
      <c r="B47" s="142">
        <v>0.750000000000001</v>
      </c>
      <c r="C47"/>
      <c r="D47" s="269"/>
      <c r="E47" s="269"/>
      <c r="F47" s="269"/>
      <c r="G47" s="269"/>
      <c r="H47" s="269"/>
      <c r="I47" s="269"/>
      <c r="J47" s="269"/>
      <c r="K47" s="269"/>
      <c r="L47" s="269"/>
      <c r="M47" s="269"/>
      <c r="N47" s="274"/>
    </row>
    <row r="48" spans="1:14">
      <c r="A48" s="449">
        <v>0.75</v>
      </c>
      <c r="B48" s="143">
        <v>0.77083333333333404</v>
      </c>
      <c r="C48"/>
      <c r="D48" s="269"/>
      <c r="E48" s="269"/>
      <c r="F48" s="269"/>
      <c r="G48" s="269"/>
      <c r="H48" s="269"/>
      <c r="I48" s="269"/>
      <c r="J48" s="269"/>
      <c r="K48" s="269"/>
      <c r="L48" s="269"/>
      <c r="M48" s="269"/>
      <c r="N48" s="274"/>
    </row>
    <row r="49" spans="1:16">
      <c r="A49" s="449">
        <v>0.77083333333333304</v>
      </c>
      <c r="B49" s="142">
        <v>0.79166666666666796</v>
      </c>
      <c r="C49"/>
      <c r="D49" s="269"/>
      <c r="E49" s="269"/>
      <c r="F49" s="269"/>
      <c r="G49" s="269"/>
      <c r="H49" s="269"/>
      <c r="I49" s="269"/>
      <c r="J49" s="269"/>
      <c r="K49" s="269"/>
      <c r="L49" s="269"/>
      <c r="M49" s="269"/>
      <c r="N49" s="274"/>
    </row>
    <row r="50" spans="1:16">
      <c r="A50" s="449">
        <v>0.79166666666666696</v>
      </c>
      <c r="B50" s="143">
        <v>0.812500000000001</v>
      </c>
      <c r="C50"/>
      <c r="D50" s="269"/>
      <c r="E50" s="269"/>
      <c r="F50" s="269"/>
      <c r="G50" s="269"/>
      <c r="H50" s="269"/>
      <c r="I50" s="269"/>
      <c r="J50" s="269"/>
      <c r="K50" s="269"/>
      <c r="L50" s="269"/>
      <c r="M50" s="269"/>
      <c r="N50" s="274"/>
    </row>
    <row r="51" spans="1:16">
      <c r="A51" s="449">
        <v>0.8125</v>
      </c>
      <c r="B51" s="142">
        <v>0.83333333333333404</v>
      </c>
      <c r="C51"/>
      <c r="D51" s="269"/>
      <c r="E51" s="269"/>
      <c r="F51" s="269"/>
      <c r="G51" s="269"/>
      <c r="H51" s="269"/>
      <c r="I51" s="269"/>
      <c r="J51" s="269"/>
      <c r="K51" s="269"/>
      <c r="L51" s="269"/>
      <c r="M51" s="269"/>
      <c r="N51" s="274"/>
    </row>
    <row r="52" spans="1:16">
      <c r="A52" s="449">
        <v>0.83333333333333304</v>
      </c>
      <c r="B52" s="143">
        <v>0.85416666666666796</v>
      </c>
      <c r="C52"/>
      <c r="D52" s="269"/>
      <c r="E52" s="269"/>
      <c r="F52" s="269"/>
      <c r="G52" s="269"/>
      <c r="H52" s="269"/>
      <c r="I52" s="269"/>
      <c r="J52" s="269"/>
      <c r="K52" s="269"/>
      <c r="L52" s="269"/>
      <c r="M52" s="269"/>
      <c r="N52" s="274"/>
    </row>
    <row r="53" spans="1:16">
      <c r="A53" s="449">
        <v>0.85416666666666696</v>
      </c>
      <c r="B53" s="142">
        <v>0.875000000000001</v>
      </c>
      <c r="C53"/>
      <c r="D53" s="269"/>
      <c r="E53" s="269"/>
      <c r="F53" s="269"/>
      <c r="G53" s="269"/>
      <c r="H53" s="269"/>
      <c r="I53" s="269"/>
      <c r="J53" s="269"/>
      <c r="K53" s="269"/>
      <c r="L53" s="269"/>
      <c r="M53" s="269"/>
      <c r="N53" s="274"/>
    </row>
    <row r="54" spans="1:16">
      <c r="A54" s="449">
        <v>0.875</v>
      </c>
      <c r="B54" s="143">
        <v>0.89583333333333404</v>
      </c>
      <c r="C54"/>
      <c r="D54" s="269"/>
      <c r="E54" s="269"/>
      <c r="F54" s="269"/>
      <c r="G54" s="269"/>
      <c r="H54" s="269"/>
      <c r="I54" s="269"/>
      <c r="J54" s="269"/>
      <c r="K54" s="269"/>
      <c r="L54" s="269"/>
      <c r="M54" s="269"/>
      <c r="N54" s="274"/>
    </row>
    <row r="55" spans="1:16">
      <c r="A55" s="449">
        <v>0.89583333333333304</v>
      </c>
      <c r="B55" s="142">
        <v>0.91666666666666796</v>
      </c>
      <c r="C55"/>
      <c r="D55" s="269"/>
      <c r="E55" s="269"/>
      <c r="F55" s="269"/>
      <c r="G55" s="269"/>
      <c r="H55" s="269"/>
      <c r="I55" s="269"/>
      <c r="J55" s="269"/>
      <c r="K55" s="269"/>
      <c r="L55" s="269"/>
      <c r="M55" s="269"/>
      <c r="N55" s="274"/>
    </row>
    <row r="56" spans="1:16">
      <c r="A56" s="449">
        <v>0.91666666666666696</v>
      </c>
      <c r="B56" s="143">
        <v>0.937500000000001</v>
      </c>
      <c r="C56"/>
      <c r="D56" s="269"/>
      <c r="E56" s="269"/>
      <c r="F56" s="269"/>
      <c r="G56" s="269"/>
      <c r="H56" s="269"/>
      <c r="I56" s="269"/>
      <c r="J56" s="269"/>
      <c r="K56" s="269"/>
      <c r="L56" s="269"/>
      <c r="M56" s="269"/>
      <c r="N56" s="274"/>
    </row>
    <row r="57" spans="1:16">
      <c r="A57" s="449">
        <v>0.9375</v>
      </c>
      <c r="B57" s="142">
        <v>0.95833333333333504</v>
      </c>
      <c r="C57"/>
      <c r="D57" s="269"/>
      <c r="E57" s="269"/>
      <c r="F57" s="269"/>
      <c r="G57" s="269"/>
      <c r="H57" s="269"/>
      <c r="I57" s="269"/>
      <c r="J57" s="269"/>
      <c r="K57" s="269"/>
      <c r="L57" s="269"/>
      <c r="M57" s="269"/>
      <c r="N57" s="274"/>
    </row>
    <row r="58" spans="1:16">
      <c r="A58" s="449">
        <v>0.95833333333333304</v>
      </c>
      <c r="B58" s="143">
        <v>0.97916666666666796</v>
      </c>
      <c r="C58"/>
      <c r="D58" s="269"/>
      <c r="E58" s="269"/>
      <c r="F58" s="269"/>
      <c r="G58" s="269"/>
      <c r="H58" s="269"/>
      <c r="I58" s="269"/>
      <c r="J58" s="269"/>
      <c r="K58" s="269"/>
      <c r="L58" s="269"/>
      <c r="M58" s="269"/>
      <c r="N58" s="274"/>
    </row>
    <row r="59" spans="1:16">
      <c r="A59" s="449">
        <v>0.97916666666666696</v>
      </c>
      <c r="B59" s="142">
        <v>1</v>
      </c>
      <c r="C59"/>
      <c r="D59" s="267"/>
      <c r="E59" s="267"/>
      <c r="F59" s="267"/>
      <c r="G59" s="267"/>
      <c r="H59" s="267"/>
      <c r="I59" s="267"/>
      <c r="J59" s="267"/>
      <c r="K59" s="267"/>
      <c r="L59" s="267"/>
      <c r="M59" s="267"/>
      <c r="N59" s="274"/>
    </row>
    <row r="60" spans="1:16">
      <c r="A60" s="273"/>
      <c r="B60"/>
      <c r="C60"/>
      <c r="D60"/>
      <c r="E60"/>
      <c r="F60"/>
      <c r="G60"/>
      <c r="H60"/>
      <c r="I60"/>
      <c r="J60"/>
      <c r="K60"/>
      <c r="L60"/>
      <c r="M60"/>
      <c r="N60" s="277"/>
    </row>
    <row r="61" spans="1:16" ht="33.6" customHeight="1">
      <c r="A61" s="901" t="s">
        <v>412</v>
      </c>
      <c r="B61" s="902"/>
      <c r="C61" s="444"/>
      <c r="D61" s="270"/>
      <c r="E61" s="270"/>
      <c r="F61" s="270"/>
      <c r="G61" s="270"/>
      <c r="H61" s="270"/>
      <c r="I61" s="270"/>
      <c r="J61" s="270"/>
      <c r="K61" s="270"/>
      <c r="L61" s="270"/>
      <c r="M61" s="270"/>
      <c r="N61" s="535"/>
    </row>
    <row r="62" spans="1:16" ht="12.95" thickBot="1">
      <c r="A62" s="273"/>
      <c r="B62"/>
      <c r="C62"/>
      <c r="D62"/>
      <c r="E62"/>
      <c r="F62"/>
      <c r="G62"/>
      <c r="H62"/>
      <c r="I62"/>
      <c r="J62"/>
      <c r="K62"/>
      <c r="L62"/>
      <c r="M62"/>
      <c r="N62" s="277"/>
      <c r="O62"/>
    </row>
    <row r="63" spans="1:16" ht="15.95" thickBot="1">
      <c r="A63" s="178"/>
      <c r="B63" s="1048" t="s">
        <v>168</v>
      </c>
      <c r="C63" s="1048"/>
      <c r="N63" s="274"/>
      <c r="P63" s="445"/>
    </row>
    <row r="64" spans="1:16">
      <c r="A64" s="141"/>
      <c r="N64" s="274"/>
      <c r="O64"/>
    </row>
    <row r="65" spans="1:14" ht="12.95">
      <c r="A65" s="454" t="s">
        <v>209</v>
      </c>
      <c r="B65" s="187" t="s">
        <v>210</v>
      </c>
      <c r="N65" s="274"/>
    </row>
    <row r="66" spans="1:14" ht="12.95" thickBot="1">
      <c r="A66" s="278"/>
      <c r="B66" s="278"/>
      <c r="C66" s="278"/>
      <c r="D66" s="278"/>
      <c r="E66" s="278"/>
      <c r="F66" s="278"/>
      <c r="G66" s="278"/>
      <c r="H66" s="278"/>
      <c r="I66" s="278"/>
      <c r="J66" s="278"/>
      <c r="K66" s="278"/>
      <c r="L66" s="278"/>
      <c r="M66" s="278"/>
      <c r="N66" s="274"/>
    </row>
    <row r="67" spans="1:14">
      <c r="N67" s="272"/>
    </row>
  </sheetData>
  <mergeCells count="10">
    <mergeCell ref="R16:W21"/>
    <mergeCell ref="B2:E2"/>
    <mergeCell ref="B63:C63"/>
    <mergeCell ref="G2:I2"/>
    <mergeCell ref="A4:M4"/>
    <mergeCell ref="D11:M11"/>
    <mergeCell ref="A10:B10"/>
    <mergeCell ref="M2:N2"/>
    <mergeCell ref="A61:B61"/>
    <mergeCell ref="A8:C8"/>
  </mergeCells>
  <phoneticPr fontId="6" type="noConversion"/>
  <printOptions gridLinesSet="0"/>
  <pageMargins left="0.75" right="0.75" top="1" bottom="1" header="0.5" footer="0.5"/>
  <pageSetup paperSize="9" scale="73" orientation="portrait" r:id="rId1"/>
  <headerFooter alignWithMargins="0">
    <oddHeader>&amp;L&amp;12Table 10(a) - User's Total System Demand Profile for Day of User's Peak Demand</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pageSetUpPr fitToPage="1"/>
  </sheetPr>
  <dimension ref="A1:S69"/>
  <sheetViews>
    <sheetView showGridLines="0" zoomScale="70" zoomScaleNormal="70" workbookViewId="0">
      <selection activeCell="F54" sqref="F54"/>
    </sheetView>
  </sheetViews>
  <sheetFormatPr defaultColWidth="8.7109375" defaultRowHeight="12.6"/>
  <cols>
    <col min="1" max="1" width="21.85546875" style="126" bestFit="1" customWidth="1"/>
    <col min="2" max="2" width="12.28515625" style="126" customWidth="1"/>
    <col min="3" max="3" width="3.5703125" style="126" customWidth="1"/>
    <col min="4" max="4" width="5.85546875" style="126" customWidth="1"/>
    <col min="5" max="5" width="9.42578125" style="126" customWidth="1"/>
    <col min="6" max="6" width="12.5703125" style="126" customWidth="1"/>
    <col min="7" max="7" width="10.42578125" style="126" customWidth="1"/>
    <col min="8" max="16" width="8.7109375" style="126"/>
    <col min="17" max="18" width="9.140625" style="126" customWidth="1"/>
    <col min="19" max="28" width="8.7109375" style="126"/>
    <col min="29" max="29" width="8.7109375" style="126" customWidth="1"/>
    <col min="30" max="30" width="14.42578125" style="126" customWidth="1"/>
    <col min="31" max="16384" width="8.7109375" style="126"/>
  </cols>
  <sheetData>
    <row r="1" spans="1:19" ht="25.5" thickBot="1">
      <c r="Q1" s="115" t="s">
        <v>413</v>
      </c>
    </row>
    <row r="2" spans="1:19" ht="15.75" customHeight="1">
      <c r="A2" s="279" t="s">
        <v>71</v>
      </c>
      <c r="B2" s="733"/>
      <c r="C2" s="734"/>
      <c r="D2" s="734"/>
      <c r="E2" s="734"/>
      <c r="F2" s="734"/>
      <c r="G2" s="734"/>
      <c r="H2" s="735"/>
      <c r="I2" s="272"/>
      <c r="J2" s="736" t="s">
        <v>270</v>
      </c>
      <c r="K2" s="737"/>
      <c r="L2" s="738"/>
      <c r="M2" s="299"/>
      <c r="N2" s="299"/>
      <c r="O2" s="298" t="s">
        <v>259</v>
      </c>
      <c r="P2" s="744" t="s">
        <v>414</v>
      </c>
      <c r="Q2" s="745"/>
    </row>
    <row r="3" spans="1:19" ht="12.95" thickBot="1">
      <c r="A3" s="273"/>
      <c r="B3"/>
      <c r="C3"/>
      <c r="D3"/>
      <c r="E3"/>
      <c r="F3"/>
      <c r="G3"/>
      <c r="H3"/>
      <c r="I3"/>
      <c r="J3"/>
      <c r="K3"/>
      <c r="L3"/>
      <c r="M3"/>
      <c r="N3"/>
      <c r="O3"/>
      <c r="P3"/>
      <c r="Q3" s="277"/>
    </row>
    <row r="4" spans="1:19" ht="15.75" customHeight="1" thickBot="1">
      <c r="A4" s="908" t="s">
        <v>415</v>
      </c>
      <c r="B4" s="909"/>
      <c r="C4" s="909"/>
      <c r="D4" s="909"/>
      <c r="E4" s="909"/>
      <c r="F4" s="909"/>
      <c r="G4" s="909"/>
      <c r="H4" s="909"/>
      <c r="I4" s="909"/>
      <c r="J4" s="909"/>
      <c r="K4" s="909"/>
      <c r="L4" s="909"/>
      <c r="M4" s="909"/>
      <c r="N4" s="909"/>
      <c r="O4" s="909"/>
      <c r="P4" s="910"/>
      <c r="Q4" s="455"/>
    </row>
    <row r="5" spans="1:19" ht="12.95" thickBot="1">
      <c r="A5" s="275"/>
      <c r="B5"/>
      <c r="C5"/>
      <c r="D5"/>
      <c r="E5"/>
      <c r="F5"/>
      <c r="G5" s="296"/>
      <c r="H5" s="296"/>
      <c r="I5"/>
      <c r="J5"/>
      <c r="K5"/>
      <c r="L5"/>
      <c r="M5"/>
      <c r="N5"/>
      <c r="O5"/>
      <c r="P5"/>
      <c r="Q5" s="277"/>
    </row>
    <row r="6" spans="1:19" ht="12.95">
      <c r="A6" s="273"/>
      <c r="B6"/>
      <c r="C6"/>
      <c r="D6"/>
      <c r="E6"/>
      <c r="F6" s="443" t="s">
        <v>175</v>
      </c>
      <c r="G6" s="450" t="s">
        <v>177</v>
      </c>
      <c r="H6" s="450" t="s">
        <v>178</v>
      </c>
      <c r="I6" s="450" t="s">
        <v>179</v>
      </c>
      <c r="J6" s="450" t="s">
        <v>180</v>
      </c>
      <c r="K6" s="450" t="s">
        <v>181</v>
      </c>
      <c r="L6" s="450" t="s">
        <v>182</v>
      </c>
      <c r="M6" s="450" t="s">
        <v>183</v>
      </c>
      <c r="N6" s="450" t="s">
        <v>184</v>
      </c>
      <c r="O6" s="450" t="s">
        <v>185</v>
      </c>
      <c r="P6" s="452" t="s">
        <v>186</v>
      </c>
      <c r="Q6" s="274"/>
      <c r="S6" s="185"/>
    </row>
    <row r="7" spans="1:19" ht="14.45" thickBot="1">
      <c r="A7" s="273"/>
      <c r="B7"/>
      <c r="C7"/>
      <c r="D7"/>
      <c r="E7"/>
      <c r="F7" s="463"/>
      <c r="G7" s="451" t="s">
        <v>188</v>
      </c>
      <c r="H7" s="265"/>
      <c r="I7" s="265"/>
      <c r="J7" s="265"/>
      <c r="K7" s="265"/>
      <c r="L7" s="265"/>
      <c r="M7" s="265"/>
      <c r="N7" s="265"/>
      <c r="O7" s="265"/>
      <c r="P7" s="266"/>
      <c r="Q7" s="274"/>
      <c r="S7" s="185"/>
    </row>
    <row r="8" spans="1:19" ht="20.45" thickBot="1">
      <c r="A8" s="749" t="s">
        <v>416</v>
      </c>
      <c r="B8" s="750"/>
      <c r="C8" s="750"/>
      <c r="D8" s="750"/>
      <c r="E8" s="751"/>
      <c r="F8" s="580"/>
      <c r="G8" s="324"/>
      <c r="H8" s="324"/>
      <c r="I8" s="324"/>
      <c r="J8" s="324"/>
      <c r="K8" s="324"/>
      <c r="L8" s="324"/>
      <c r="M8" s="324"/>
      <c r="N8" s="324"/>
      <c r="O8" s="324"/>
      <c r="P8" s="324"/>
      <c r="Q8" s="274"/>
      <c r="S8" s="185"/>
    </row>
    <row r="9" spans="1:19" ht="20.100000000000001" customHeight="1">
      <c r="A9" s="141"/>
      <c r="Q9" s="274"/>
    </row>
    <row r="10" spans="1:19" ht="24.95" customHeight="1">
      <c r="A10" s="739" t="s">
        <v>263</v>
      </c>
      <c r="B10" s="740"/>
      <c r="C10" s="456"/>
      <c r="D10" s="456"/>
      <c r="G10"/>
      <c r="H10"/>
      <c r="I10"/>
      <c r="J10"/>
      <c r="K10"/>
      <c r="L10"/>
      <c r="M10"/>
      <c r="N10"/>
      <c r="O10"/>
      <c r="P10"/>
      <c r="Q10" s="274"/>
    </row>
    <row r="11" spans="1:19" ht="26.45">
      <c r="A11" s="448" t="s">
        <v>264</v>
      </c>
      <c r="B11" s="264" t="s">
        <v>265</v>
      </c>
      <c r="C11" s="457"/>
      <c r="D11" s="457"/>
      <c r="E11" s="442" t="s">
        <v>417</v>
      </c>
      <c r="F11" s="281" t="s">
        <v>418</v>
      </c>
      <c r="G11" s="746" t="s">
        <v>411</v>
      </c>
      <c r="H11" s="747"/>
      <c r="I11" s="747"/>
      <c r="J11" s="747"/>
      <c r="K11" s="747"/>
      <c r="L11" s="747"/>
      <c r="M11" s="747"/>
      <c r="N11" s="747"/>
      <c r="O11" s="747"/>
      <c r="P11" s="748"/>
      <c r="Q11" s="274"/>
    </row>
    <row r="12" spans="1:19">
      <c r="A12" s="449">
        <v>0</v>
      </c>
      <c r="B12" s="143">
        <v>2.0833333333333332E-2</v>
      </c>
      <c r="C12" s="456"/>
      <c r="D12" s="456"/>
      <c r="E12" s="456"/>
      <c r="F12"/>
      <c r="G12" s="268"/>
      <c r="H12" s="268"/>
      <c r="I12" s="268"/>
      <c r="J12" s="268"/>
      <c r="K12" s="268"/>
      <c r="L12" s="268"/>
      <c r="M12" s="268"/>
      <c r="N12" s="268"/>
      <c r="O12" s="268"/>
      <c r="P12" s="268"/>
      <c r="Q12" s="274"/>
    </row>
    <row r="13" spans="1:19">
      <c r="A13" s="449">
        <v>2.0833333333333332E-2</v>
      </c>
      <c r="B13" s="142">
        <v>4.1666666666666699E-2</v>
      </c>
      <c r="C13" s="456"/>
      <c r="D13" s="458"/>
      <c r="E13" s="456"/>
      <c r="F13"/>
      <c r="G13" s="269"/>
      <c r="H13" s="269"/>
      <c r="I13" s="269"/>
      <c r="J13" s="269"/>
      <c r="K13" s="269"/>
      <c r="L13" s="269"/>
      <c r="M13" s="269"/>
      <c r="N13" s="269"/>
      <c r="O13" s="269"/>
      <c r="P13" s="269"/>
      <c r="Q13" s="274"/>
    </row>
    <row r="14" spans="1:19">
      <c r="A14" s="449">
        <v>4.1666666666666699E-2</v>
      </c>
      <c r="B14" s="143">
        <v>6.25E-2</v>
      </c>
      <c r="C14" s="456"/>
      <c r="D14" s="456"/>
      <c r="E14" s="456"/>
      <c r="F14"/>
      <c r="G14" s="269"/>
      <c r="H14" s="269"/>
      <c r="I14" s="269"/>
      <c r="J14" s="269"/>
      <c r="K14" s="269"/>
      <c r="L14" s="269"/>
      <c r="M14" s="269"/>
      <c r="N14" s="269"/>
      <c r="O14" s="269"/>
      <c r="P14" s="269"/>
      <c r="Q14" s="274"/>
    </row>
    <row r="15" spans="1:19">
      <c r="A15" s="449">
        <v>6.25E-2</v>
      </c>
      <c r="B15" s="142">
        <v>8.3333333333333398E-2</v>
      </c>
      <c r="C15" s="456"/>
      <c r="D15" s="456"/>
      <c r="E15" s="456"/>
      <c r="F15"/>
      <c r="G15" s="269"/>
      <c r="H15" s="269"/>
      <c r="I15" s="269"/>
      <c r="J15" s="269"/>
      <c r="K15" s="269"/>
      <c r="L15" s="269"/>
      <c r="M15" s="269"/>
      <c r="N15" s="269"/>
      <c r="O15" s="269"/>
      <c r="P15" s="269"/>
      <c r="Q15" s="274"/>
    </row>
    <row r="16" spans="1:19">
      <c r="A16" s="449">
        <v>8.3333333333333301E-2</v>
      </c>
      <c r="B16" s="143">
        <v>0.104166666666667</v>
      </c>
      <c r="C16" s="456"/>
      <c r="D16" s="456"/>
      <c r="E16" s="456"/>
      <c r="F16"/>
      <c r="G16" s="269"/>
      <c r="H16" s="269"/>
      <c r="I16" s="269"/>
      <c r="J16" s="269"/>
      <c r="K16" s="269"/>
      <c r="L16" s="269"/>
      <c r="M16" s="269"/>
      <c r="N16" s="269"/>
      <c r="O16" s="269"/>
      <c r="P16" s="269"/>
      <c r="Q16" s="274"/>
    </row>
    <row r="17" spans="1:17">
      <c r="A17" s="449">
        <v>0.104166666666667</v>
      </c>
      <c r="B17" s="142">
        <v>0.125</v>
      </c>
      <c r="C17" s="456"/>
      <c r="D17" s="456"/>
      <c r="E17" s="456"/>
      <c r="F17"/>
      <c r="G17" s="269"/>
      <c r="H17" s="269"/>
      <c r="I17" s="269"/>
      <c r="J17" s="269"/>
      <c r="K17" s="269"/>
      <c r="L17" s="269"/>
      <c r="M17" s="269"/>
      <c r="N17" s="269"/>
      <c r="O17" s="269"/>
      <c r="P17" s="269"/>
      <c r="Q17" s="274"/>
    </row>
    <row r="18" spans="1:17">
      <c r="A18" s="449">
        <v>0.125</v>
      </c>
      <c r="B18" s="143">
        <v>0.14583333333333301</v>
      </c>
      <c r="C18" s="456"/>
      <c r="D18" s="456"/>
      <c r="E18" s="456"/>
      <c r="F18"/>
      <c r="G18" s="269"/>
      <c r="H18" s="269"/>
      <c r="I18" s="269"/>
      <c r="J18" s="269"/>
      <c r="K18" s="269"/>
      <c r="L18" s="269"/>
      <c r="M18" s="269"/>
      <c r="N18" s="269"/>
      <c r="O18" s="269"/>
      <c r="P18" s="269"/>
      <c r="Q18" s="274"/>
    </row>
    <row r="19" spans="1:17">
      <c r="A19" s="449">
        <v>0.14583333333333301</v>
      </c>
      <c r="B19" s="142">
        <v>0.16666666666666699</v>
      </c>
      <c r="C19" s="456"/>
      <c r="D19" s="456"/>
      <c r="E19" s="456"/>
      <c r="F19"/>
      <c r="G19" s="269"/>
      <c r="H19" s="269"/>
      <c r="I19" s="269"/>
      <c r="J19" s="269"/>
      <c r="K19" s="269"/>
      <c r="L19" s="269"/>
      <c r="M19" s="269"/>
      <c r="N19" s="269"/>
      <c r="O19" s="269"/>
      <c r="P19" s="269"/>
      <c r="Q19" s="274"/>
    </row>
    <row r="20" spans="1:17">
      <c r="A20" s="449">
        <v>0.16666666666666699</v>
      </c>
      <c r="B20" s="143">
        <v>0.1875</v>
      </c>
      <c r="C20" s="456"/>
      <c r="D20" s="456"/>
      <c r="E20" s="456"/>
      <c r="F20"/>
      <c r="G20" s="269"/>
      <c r="H20" s="269"/>
      <c r="I20" s="269"/>
      <c r="J20" s="269"/>
      <c r="K20" s="269"/>
      <c r="L20" s="269"/>
      <c r="M20" s="269"/>
      <c r="N20" s="269"/>
      <c r="O20" s="269"/>
      <c r="P20" s="269"/>
      <c r="Q20" s="274"/>
    </row>
    <row r="21" spans="1:17">
      <c r="A21" s="449">
        <v>0.1875</v>
      </c>
      <c r="B21" s="142">
        <v>0.20833333333333301</v>
      </c>
      <c r="C21" s="456"/>
      <c r="D21" s="456"/>
      <c r="E21" s="456"/>
      <c r="F21"/>
      <c r="G21" s="269"/>
      <c r="H21" s="269"/>
      <c r="I21" s="269"/>
      <c r="J21" s="269"/>
      <c r="K21" s="269"/>
      <c r="L21" s="269"/>
      <c r="M21" s="269"/>
      <c r="N21" s="269"/>
      <c r="O21" s="269"/>
      <c r="P21" s="269"/>
      <c r="Q21" s="274"/>
    </row>
    <row r="22" spans="1:17">
      <c r="A22" s="449">
        <v>0.20833333333333301</v>
      </c>
      <c r="B22" s="143">
        <v>0.22916666666666699</v>
      </c>
      <c r="C22" s="456"/>
      <c r="D22" s="456"/>
      <c r="E22" s="456"/>
      <c r="F22"/>
      <c r="G22" s="269"/>
      <c r="H22" s="269"/>
      <c r="I22" s="269"/>
      <c r="J22" s="269"/>
      <c r="K22" s="269"/>
      <c r="L22" s="269"/>
      <c r="M22" s="269"/>
      <c r="N22" s="269"/>
      <c r="O22" s="269"/>
      <c r="P22" s="269"/>
      <c r="Q22" s="274"/>
    </row>
    <row r="23" spans="1:17">
      <c r="A23" s="449">
        <v>0.22916666666666699</v>
      </c>
      <c r="B23" s="142">
        <v>0.25</v>
      </c>
      <c r="C23" s="456"/>
      <c r="D23" s="456"/>
      <c r="E23" s="456"/>
      <c r="F23"/>
      <c r="G23" s="269"/>
      <c r="H23" s="269"/>
      <c r="I23" s="269"/>
      <c r="J23" s="269"/>
      <c r="K23" s="269"/>
      <c r="L23" s="269"/>
      <c r="M23" s="269"/>
      <c r="N23" s="269"/>
      <c r="O23" s="269"/>
      <c r="P23" s="269"/>
      <c r="Q23" s="274"/>
    </row>
    <row r="24" spans="1:17">
      <c r="A24" s="449">
        <v>0.25</v>
      </c>
      <c r="B24" s="143">
        <v>0.27083333333333298</v>
      </c>
      <c r="C24" s="456"/>
      <c r="D24" s="456"/>
      <c r="E24" s="456"/>
      <c r="F24"/>
      <c r="G24" s="269"/>
      <c r="H24" s="269"/>
      <c r="I24" s="269"/>
      <c r="J24" s="269"/>
      <c r="K24" s="269"/>
      <c r="L24" s="269"/>
      <c r="M24" s="269"/>
      <c r="N24" s="269"/>
      <c r="O24" s="269"/>
      <c r="P24" s="269"/>
      <c r="Q24" s="274"/>
    </row>
    <row r="25" spans="1:17">
      <c r="A25" s="449">
        <v>0.27083333333333298</v>
      </c>
      <c r="B25" s="142">
        <v>0.29166666666666702</v>
      </c>
      <c r="C25" s="456"/>
      <c r="D25" s="456"/>
      <c r="E25" s="456"/>
      <c r="F25"/>
      <c r="G25" s="269"/>
      <c r="H25" s="269"/>
      <c r="I25" s="269"/>
      <c r="J25" s="269"/>
      <c r="K25" s="269"/>
      <c r="L25" s="269"/>
      <c r="M25" s="269"/>
      <c r="N25" s="269"/>
      <c r="O25" s="269"/>
      <c r="P25" s="269"/>
      <c r="Q25" s="274"/>
    </row>
    <row r="26" spans="1:17">
      <c r="A26" s="449">
        <v>0.29166666666666702</v>
      </c>
      <c r="B26" s="143">
        <v>0.3125</v>
      </c>
      <c r="C26" s="456"/>
      <c r="D26" s="456"/>
      <c r="E26" s="456"/>
      <c r="F26"/>
      <c r="G26" s="269"/>
      <c r="H26" s="269"/>
      <c r="I26" s="269"/>
      <c r="J26" s="269"/>
      <c r="K26" s="269"/>
      <c r="L26" s="269"/>
      <c r="M26" s="269"/>
      <c r="N26" s="269"/>
      <c r="O26" s="269"/>
      <c r="P26" s="269"/>
      <c r="Q26" s="274"/>
    </row>
    <row r="27" spans="1:17">
      <c r="A27" s="449">
        <v>0.3125</v>
      </c>
      <c r="B27" s="142">
        <v>0.33333333333333298</v>
      </c>
      <c r="C27" s="456"/>
      <c r="D27" s="456"/>
      <c r="E27" s="456"/>
      <c r="F27"/>
      <c r="G27" s="269"/>
      <c r="H27" s="269"/>
      <c r="I27" s="269"/>
      <c r="J27" s="269"/>
      <c r="K27" s="269"/>
      <c r="L27" s="269"/>
      <c r="M27" s="269"/>
      <c r="N27" s="269"/>
      <c r="O27" s="269"/>
      <c r="P27" s="269"/>
      <c r="Q27" s="274"/>
    </row>
    <row r="28" spans="1:17">
      <c r="A28" s="449">
        <v>0.33333333333333298</v>
      </c>
      <c r="B28" s="143">
        <v>0.35416666666666702</v>
      </c>
      <c r="C28" s="456"/>
      <c r="D28" s="456"/>
      <c r="E28" s="456"/>
      <c r="F28"/>
      <c r="G28" s="269"/>
      <c r="H28" s="269"/>
      <c r="I28" s="269"/>
      <c r="J28" s="269"/>
      <c r="K28" s="269"/>
      <c r="L28" s="269"/>
      <c r="M28" s="269"/>
      <c r="N28" s="269"/>
      <c r="O28" s="269"/>
      <c r="P28" s="269"/>
      <c r="Q28" s="274"/>
    </row>
    <row r="29" spans="1:17">
      <c r="A29" s="449">
        <v>0.35416666666666702</v>
      </c>
      <c r="B29" s="142">
        <v>0.375</v>
      </c>
      <c r="C29" s="456"/>
      <c r="D29" s="456"/>
      <c r="E29" s="456"/>
      <c r="F29"/>
      <c r="G29" s="269"/>
      <c r="H29" s="269"/>
      <c r="I29" s="269"/>
      <c r="J29" s="269"/>
      <c r="K29" s="269"/>
      <c r="L29" s="269"/>
      <c r="M29" s="269"/>
      <c r="N29" s="269"/>
      <c r="O29" s="269"/>
      <c r="P29" s="269"/>
      <c r="Q29" s="274"/>
    </row>
    <row r="30" spans="1:17">
      <c r="A30" s="449">
        <v>0.375</v>
      </c>
      <c r="B30" s="143">
        <v>0.39583333333333398</v>
      </c>
      <c r="C30" s="456"/>
      <c r="D30" s="456"/>
      <c r="E30" s="456"/>
      <c r="F30"/>
      <c r="G30" s="269"/>
      <c r="H30" s="269"/>
      <c r="I30" s="269"/>
      <c r="J30" s="269"/>
      <c r="K30" s="269"/>
      <c r="L30" s="269"/>
      <c r="M30" s="269"/>
      <c r="N30" s="269"/>
      <c r="O30" s="269"/>
      <c r="P30" s="269"/>
      <c r="Q30" s="274"/>
    </row>
    <row r="31" spans="1:17">
      <c r="A31" s="449">
        <v>0.39583333333333298</v>
      </c>
      <c r="B31" s="142">
        <v>0.41666666666666702</v>
      </c>
      <c r="C31" s="456"/>
      <c r="D31" s="456"/>
      <c r="E31" s="456"/>
      <c r="F31"/>
      <c r="G31" s="269"/>
      <c r="H31" s="269"/>
      <c r="I31" s="269"/>
      <c r="J31" s="269"/>
      <c r="K31" s="269"/>
      <c r="L31" s="269"/>
      <c r="M31" s="269"/>
      <c r="N31" s="269"/>
      <c r="O31" s="269"/>
      <c r="P31" s="269"/>
      <c r="Q31" s="274"/>
    </row>
    <row r="32" spans="1:17">
      <c r="A32" s="449">
        <v>0.41666666666666702</v>
      </c>
      <c r="B32" s="143">
        <v>0.4375</v>
      </c>
      <c r="C32" s="456"/>
      <c r="D32" s="456"/>
      <c r="E32" s="456"/>
      <c r="F32"/>
      <c r="G32" s="269"/>
      <c r="H32" s="269"/>
      <c r="I32" s="269"/>
      <c r="J32" s="269"/>
      <c r="K32" s="269"/>
      <c r="L32" s="269"/>
      <c r="M32" s="269"/>
      <c r="N32" s="269"/>
      <c r="O32" s="269"/>
      <c r="P32" s="269"/>
      <c r="Q32" s="274"/>
    </row>
    <row r="33" spans="1:19">
      <c r="A33" s="449">
        <v>0.4375</v>
      </c>
      <c r="B33" s="142">
        <v>0.45833333333333398</v>
      </c>
      <c r="C33" s="456"/>
      <c r="D33" s="456"/>
      <c r="E33" s="456"/>
      <c r="F33"/>
      <c r="G33" s="269"/>
      <c r="H33" s="269"/>
      <c r="I33" s="269"/>
      <c r="J33" s="269"/>
      <c r="K33" s="269"/>
      <c r="L33" s="269"/>
      <c r="M33" s="269"/>
      <c r="N33" s="269"/>
      <c r="O33" s="269"/>
      <c r="P33" s="269"/>
      <c r="Q33" s="274"/>
    </row>
    <row r="34" spans="1:19">
      <c r="A34" s="449">
        <v>0.45833333333333298</v>
      </c>
      <c r="B34" s="143">
        <v>0.47916666666666702</v>
      </c>
      <c r="C34" s="456"/>
      <c r="D34" s="456"/>
      <c r="E34" s="456"/>
      <c r="F34"/>
      <c r="G34" s="269"/>
      <c r="H34" s="269"/>
      <c r="I34" s="269"/>
      <c r="J34" s="269"/>
      <c r="K34" s="269"/>
      <c r="L34" s="269"/>
      <c r="M34" s="269"/>
      <c r="N34" s="269"/>
      <c r="O34" s="269"/>
      <c r="P34" s="269"/>
      <c r="Q34" s="274"/>
    </row>
    <row r="35" spans="1:19">
      <c r="A35" s="449">
        <v>0.47916666666666702</v>
      </c>
      <c r="B35" s="142">
        <v>0.5</v>
      </c>
      <c r="C35" s="456"/>
      <c r="D35" s="456"/>
      <c r="E35" s="456"/>
      <c r="F35"/>
      <c r="G35" s="269"/>
      <c r="H35" s="269"/>
      <c r="I35" s="269"/>
      <c r="J35" s="269"/>
      <c r="K35" s="269"/>
      <c r="L35" s="269"/>
      <c r="M35" s="269"/>
      <c r="N35" s="269"/>
      <c r="O35" s="269"/>
      <c r="P35" s="269"/>
      <c r="Q35" s="274"/>
    </row>
    <row r="36" spans="1:19">
      <c r="A36" s="449">
        <v>0.5</v>
      </c>
      <c r="B36" s="143">
        <v>0.52083333333333404</v>
      </c>
      <c r="C36" s="456"/>
      <c r="D36" s="456"/>
      <c r="E36" s="456"/>
      <c r="F36"/>
      <c r="G36" s="269"/>
      <c r="H36" s="269"/>
      <c r="I36" s="269"/>
      <c r="J36" s="269"/>
      <c r="K36" s="269"/>
      <c r="L36" s="269"/>
      <c r="M36" s="269"/>
      <c r="N36" s="269"/>
      <c r="O36" s="269"/>
      <c r="P36" s="269"/>
      <c r="Q36" s="274"/>
    </row>
    <row r="37" spans="1:19">
      <c r="A37" s="449">
        <v>0.52083333333333304</v>
      </c>
      <c r="B37" s="142">
        <v>0.54166666666666696</v>
      </c>
      <c r="C37" s="456"/>
      <c r="D37" s="456"/>
      <c r="E37" s="456"/>
      <c r="F37"/>
      <c r="G37" s="269"/>
      <c r="H37" s="269"/>
      <c r="I37" s="269"/>
      <c r="J37" s="269"/>
      <c r="K37" s="269"/>
      <c r="L37" s="269"/>
      <c r="M37" s="269"/>
      <c r="N37" s="269"/>
      <c r="O37" s="269"/>
      <c r="P37" s="269"/>
      <c r="Q37" s="274"/>
    </row>
    <row r="38" spans="1:19">
      <c r="A38" s="449">
        <v>0.54166666666666696</v>
      </c>
      <c r="B38" s="143">
        <v>0.562500000000001</v>
      </c>
      <c r="C38" s="456"/>
      <c r="D38" s="456"/>
      <c r="E38" s="456"/>
      <c r="F38"/>
      <c r="G38" s="269"/>
      <c r="H38" s="269"/>
      <c r="I38" s="269"/>
      <c r="J38" s="269"/>
      <c r="K38" s="269"/>
      <c r="L38" s="269"/>
      <c r="M38" s="269"/>
      <c r="N38" s="269"/>
      <c r="O38" s="269"/>
      <c r="P38" s="269"/>
      <c r="Q38" s="274"/>
    </row>
    <row r="39" spans="1:19">
      <c r="A39" s="449">
        <v>0.5625</v>
      </c>
      <c r="B39" s="142">
        <v>0.58333333333333404</v>
      </c>
      <c r="C39" s="456"/>
      <c r="D39" s="456"/>
      <c r="E39" s="456"/>
      <c r="F39"/>
      <c r="G39" s="269"/>
      <c r="H39" s="269"/>
      <c r="I39" s="269"/>
      <c r="J39" s="269"/>
      <c r="K39" s="269"/>
      <c r="L39" s="269"/>
      <c r="M39" s="269"/>
      <c r="N39" s="269"/>
      <c r="O39" s="269"/>
      <c r="P39" s="269"/>
      <c r="Q39" s="274"/>
    </row>
    <row r="40" spans="1:19">
      <c r="A40" s="449">
        <v>0.58333333333333304</v>
      </c>
      <c r="B40" s="143">
        <v>0.60416666666666696</v>
      </c>
      <c r="C40" s="456"/>
      <c r="D40" s="456"/>
      <c r="E40" s="456"/>
      <c r="F40"/>
      <c r="G40" s="269"/>
      <c r="H40" s="269"/>
      <c r="I40" s="269"/>
      <c r="J40" s="269"/>
      <c r="K40" s="269"/>
      <c r="L40" s="269"/>
      <c r="M40" s="269"/>
      <c r="N40" s="269"/>
      <c r="O40" s="269"/>
      <c r="P40" s="269"/>
      <c r="Q40" s="274"/>
    </row>
    <row r="41" spans="1:19">
      <c r="A41" s="449">
        <v>0.60416666666666696</v>
      </c>
      <c r="B41" s="142">
        <v>0.625000000000001</v>
      </c>
      <c r="C41" s="456"/>
      <c r="D41" s="456"/>
      <c r="E41" s="456"/>
      <c r="F41"/>
      <c r="G41" s="269"/>
      <c r="H41" s="269"/>
      <c r="I41" s="269"/>
      <c r="J41" s="269"/>
      <c r="K41" s="269"/>
      <c r="L41" s="269"/>
      <c r="M41" s="269"/>
      <c r="N41" s="269"/>
      <c r="O41" s="269"/>
      <c r="P41" s="269"/>
      <c r="Q41" s="274"/>
    </row>
    <row r="42" spans="1:19">
      <c r="A42" s="449">
        <v>0.625</v>
      </c>
      <c r="B42" s="143">
        <v>0.64583333333333404</v>
      </c>
      <c r="C42" s="456"/>
      <c r="D42" s="456"/>
      <c r="E42" s="456"/>
      <c r="F42"/>
      <c r="G42" s="269"/>
      <c r="H42" s="269"/>
      <c r="I42" s="269"/>
      <c r="J42" s="269"/>
      <c r="K42" s="269"/>
      <c r="L42" s="269"/>
      <c r="M42" s="269"/>
      <c r="N42" s="269"/>
      <c r="O42" s="269"/>
      <c r="P42" s="269"/>
      <c r="Q42" s="274"/>
    </row>
    <row r="43" spans="1:19">
      <c r="A43" s="449">
        <v>0.64583333333333304</v>
      </c>
      <c r="B43" s="142">
        <v>0.66666666666666696</v>
      </c>
      <c r="C43" s="456"/>
      <c r="D43" s="456"/>
      <c r="E43" s="456"/>
      <c r="F43"/>
      <c r="G43" s="269"/>
      <c r="H43" s="269"/>
      <c r="I43" s="269"/>
      <c r="J43" s="269"/>
      <c r="K43" s="269"/>
      <c r="L43" s="269"/>
      <c r="M43" s="269"/>
      <c r="N43" s="269"/>
      <c r="O43" s="269"/>
      <c r="P43" s="269"/>
      <c r="Q43" s="274"/>
    </row>
    <row r="44" spans="1:19">
      <c r="A44" s="449">
        <v>0.66666666666666696</v>
      </c>
      <c r="B44" s="143">
        <v>0.687500000000001</v>
      </c>
      <c r="C44" s="456"/>
      <c r="D44" s="456"/>
      <c r="E44" s="456"/>
      <c r="F44"/>
      <c r="G44" s="269"/>
      <c r="H44" s="269"/>
      <c r="I44" s="269"/>
      <c r="J44" s="269"/>
      <c r="K44" s="269"/>
      <c r="L44" s="269"/>
      <c r="M44" s="269"/>
      <c r="N44" s="269"/>
      <c r="O44" s="269"/>
      <c r="P44" s="269"/>
      <c r="Q44" s="274"/>
    </row>
    <row r="45" spans="1:19" ht="12.95" thickBot="1">
      <c r="A45" s="449">
        <v>0.6875</v>
      </c>
      <c r="B45" s="142">
        <v>0.70833333333333404</v>
      </c>
      <c r="C45" s="456"/>
      <c r="D45" s="456"/>
      <c r="E45" s="456"/>
      <c r="F45"/>
      <c r="G45" s="269"/>
      <c r="H45" s="269"/>
      <c r="I45" s="269"/>
      <c r="J45" s="269"/>
      <c r="K45" s="269"/>
      <c r="L45" s="269"/>
      <c r="M45" s="269"/>
      <c r="N45" s="269"/>
      <c r="O45" s="269"/>
      <c r="P45" s="269"/>
      <c r="Q45" s="274"/>
      <c r="S45" s="185"/>
    </row>
    <row r="46" spans="1:19" ht="13.5" thickTop="1" thickBot="1">
      <c r="A46" s="449">
        <v>0.70833333333333304</v>
      </c>
      <c r="B46" s="143">
        <v>0.72916666666666696</v>
      </c>
      <c r="C46" s="456"/>
      <c r="D46" s="144" t="s">
        <v>419</v>
      </c>
      <c r="E46" s="282"/>
      <c r="F46" s="283"/>
      <c r="G46" s="269"/>
      <c r="H46" s="269"/>
      <c r="I46" s="269"/>
      <c r="J46" s="269"/>
      <c r="K46" s="269"/>
      <c r="L46" s="269"/>
      <c r="M46" s="269"/>
      <c r="N46" s="269"/>
      <c r="O46" s="269"/>
      <c r="P46" s="269"/>
      <c r="Q46" s="274"/>
    </row>
    <row r="47" spans="1:19" ht="12.95" thickTop="1">
      <c r="A47" s="449">
        <v>0.72916666666666696</v>
      </c>
      <c r="B47" s="142">
        <v>0.750000000000001</v>
      </c>
      <c r="C47" s="456"/>
      <c r="D47" s="456"/>
      <c r="E47" s="456"/>
      <c r="F47"/>
      <c r="G47" s="269"/>
      <c r="H47" s="269"/>
      <c r="I47" s="269"/>
      <c r="J47" s="269"/>
      <c r="K47" s="269"/>
      <c r="L47" s="269"/>
      <c r="M47" s="269"/>
      <c r="N47" s="269"/>
      <c r="O47" s="269"/>
      <c r="P47" s="269"/>
      <c r="Q47" s="274"/>
    </row>
    <row r="48" spans="1:19">
      <c r="A48" s="449">
        <v>0.75</v>
      </c>
      <c r="B48" s="143">
        <v>0.77083333333333404</v>
      </c>
      <c r="C48" s="456"/>
      <c r="D48" s="456"/>
      <c r="E48" s="456"/>
      <c r="F48"/>
      <c r="G48" s="269"/>
      <c r="H48" s="269"/>
      <c r="I48" s="269"/>
      <c r="J48" s="269"/>
      <c r="K48" s="269"/>
      <c r="L48" s="269"/>
      <c r="M48" s="269"/>
      <c r="N48" s="269"/>
      <c r="O48" s="269"/>
      <c r="P48" s="269"/>
      <c r="Q48" s="274"/>
    </row>
    <row r="49" spans="1:18">
      <c r="A49" s="449">
        <v>0.77083333333333304</v>
      </c>
      <c r="B49" s="142">
        <v>0.79166666666666796</v>
      </c>
      <c r="C49" s="456"/>
      <c r="D49" s="456"/>
      <c r="E49" s="456"/>
      <c r="F49"/>
      <c r="G49" s="269"/>
      <c r="H49" s="269"/>
      <c r="I49" s="269"/>
      <c r="J49" s="269"/>
      <c r="K49" s="269"/>
      <c r="L49" s="269"/>
      <c r="M49" s="269"/>
      <c r="N49" s="269"/>
      <c r="O49" s="269"/>
      <c r="P49" s="269"/>
      <c r="Q49" s="274"/>
    </row>
    <row r="50" spans="1:18">
      <c r="A50" s="449">
        <v>0.79166666666666696</v>
      </c>
      <c r="B50" s="143">
        <v>0.812500000000001</v>
      </c>
      <c r="C50" s="456"/>
      <c r="D50" s="456"/>
      <c r="E50" s="456"/>
      <c r="F50"/>
      <c r="G50" s="269"/>
      <c r="H50" s="269"/>
      <c r="I50" s="269"/>
      <c r="J50" s="269"/>
      <c r="K50" s="269"/>
      <c r="L50" s="269"/>
      <c r="M50" s="269"/>
      <c r="N50" s="269"/>
      <c r="O50" s="269"/>
      <c r="P50" s="269"/>
      <c r="Q50" s="274"/>
    </row>
    <row r="51" spans="1:18">
      <c r="A51" s="449">
        <v>0.8125</v>
      </c>
      <c r="B51" s="142">
        <v>0.83333333333333404</v>
      </c>
      <c r="C51" s="456"/>
      <c r="D51" s="456"/>
      <c r="E51" s="456"/>
      <c r="F51"/>
      <c r="G51" s="269"/>
      <c r="H51" s="269"/>
      <c r="I51" s="269"/>
      <c r="J51" s="269"/>
      <c r="K51" s="269"/>
      <c r="L51" s="269"/>
      <c r="M51" s="269"/>
      <c r="N51" s="269"/>
      <c r="O51" s="269"/>
      <c r="P51" s="269"/>
      <c r="Q51" s="274"/>
    </row>
    <row r="52" spans="1:18">
      <c r="A52" s="449">
        <v>0.83333333333333304</v>
      </c>
      <c r="B52" s="143">
        <v>0.85416666666666796</v>
      </c>
      <c r="C52" s="456"/>
      <c r="D52" s="456"/>
      <c r="E52" s="456"/>
      <c r="F52"/>
      <c r="G52" s="269"/>
      <c r="H52" s="269"/>
      <c r="I52" s="269"/>
      <c r="J52" s="269"/>
      <c r="K52" s="269"/>
      <c r="L52" s="269"/>
      <c r="M52" s="269"/>
      <c r="N52" s="269"/>
      <c r="O52" s="269"/>
      <c r="P52" s="269"/>
      <c r="Q52" s="274"/>
    </row>
    <row r="53" spans="1:18">
      <c r="A53" s="449">
        <v>0.85416666666666696</v>
      </c>
      <c r="B53" s="142">
        <v>0.875000000000001</v>
      </c>
      <c r="C53" s="456"/>
      <c r="D53" s="456"/>
      <c r="E53" s="456"/>
      <c r="F53"/>
      <c r="G53" s="269"/>
      <c r="H53" s="269"/>
      <c r="I53" s="269"/>
      <c r="J53" s="269"/>
      <c r="K53" s="269"/>
      <c r="L53" s="269"/>
      <c r="M53" s="269"/>
      <c r="N53" s="269"/>
      <c r="O53" s="269"/>
      <c r="P53" s="269"/>
      <c r="Q53" s="274"/>
    </row>
    <row r="54" spans="1:18">
      <c r="A54" s="449">
        <v>0.875</v>
      </c>
      <c r="B54" s="143">
        <v>0.89583333333333404</v>
      </c>
      <c r="C54" s="456"/>
      <c r="D54" s="456"/>
      <c r="E54" s="456"/>
      <c r="F54"/>
      <c r="G54" s="269"/>
      <c r="H54" s="269"/>
      <c r="I54" s="269"/>
      <c r="J54" s="269"/>
      <c r="K54" s="269"/>
      <c r="L54" s="269"/>
      <c r="M54" s="269"/>
      <c r="N54" s="269"/>
      <c r="O54" s="269"/>
      <c r="P54" s="269"/>
      <c r="Q54" s="274"/>
    </row>
    <row r="55" spans="1:18">
      <c r="A55" s="449">
        <v>0.89583333333333304</v>
      </c>
      <c r="B55" s="142">
        <v>0.91666666666666796</v>
      </c>
      <c r="C55" s="456"/>
      <c r="D55" s="456"/>
      <c r="E55" s="456"/>
      <c r="F55"/>
      <c r="G55" s="269"/>
      <c r="H55" s="269"/>
      <c r="I55" s="269"/>
      <c r="J55" s="269"/>
      <c r="K55" s="269"/>
      <c r="L55" s="269"/>
      <c r="M55" s="269"/>
      <c r="N55" s="269"/>
      <c r="O55" s="269"/>
      <c r="P55" s="269"/>
      <c r="Q55" s="274"/>
    </row>
    <row r="56" spans="1:18">
      <c r="A56" s="449">
        <v>0.91666666666666696</v>
      </c>
      <c r="B56" s="143">
        <v>0.937500000000001</v>
      </c>
      <c r="C56" s="456"/>
      <c r="D56" s="456"/>
      <c r="E56" s="456"/>
      <c r="F56"/>
      <c r="G56" s="269"/>
      <c r="H56" s="269"/>
      <c r="I56" s="269"/>
      <c r="J56" s="269"/>
      <c r="K56" s="269"/>
      <c r="L56" s="269"/>
      <c r="M56" s="269"/>
      <c r="N56" s="269"/>
      <c r="O56" s="269"/>
      <c r="P56" s="269"/>
      <c r="Q56" s="274"/>
    </row>
    <row r="57" spans="1:18">
      <c r="A57" s="449">
        <v>0.9375</v>
      </c>
      <c r="B57" s="142">
        <v>0.95833333333333504</v>
      </c>
      <c r="C57" s="456"/>
      <c r="D57" s="456"/>
      <c r="E57" s="456"/>
      <c r="F57"/>
      <c r="G57" s="269"/>
      <c r="H57" s="269"/>
      <c r="I57" s="269"/>
      <c r="J57" s="269"/>
      <c r="K57" s="269"/>
      <c r="L57" s="269"/>
      <c r="M57" s="269"/>
      <c r="N57" s="269"/>
      <c r="O57" s="269"/>
      <c r="P57" s="269"/>
      <c r="Q57" s="274"/>
    </row>
    <row r="58" spans="1:18">
      <c r="A58" s="449">
        <v>0.95833333333333304</v>
      </c>
      <c r="B58" s="143">
        <v>0.97916666666666796</v>
      </c>
      <c r="C58" s="456"/>
      <c r="D58" s="456"/>
      <c r="E58" s="456"/>
      <c r="F58"/>
      <c r="G58" s="269"/>
      <c r="H58" s="269"/>
      <c r="I58" s="269"/>
      <c r="J58" s="269"/>
      <c r="K58" s="269"/>
      <c r="L58" s="269"/>
      <c r="M58" s="269"/>
      <c r="N58" s="269"/>
      <c r="O58" s="269"/>
      <c r="P58" s="269"/>
      <c r="Q58" s="274"/>
    </row>
    <row r="59" spans="1:18">
      <c r="A59" s="449">
        <v>0.97916666666666696</v>
      </c>
      <c r="B59" s="142">
        <v>1</v>
      </c>
      <c r="C59" s="456"/>
      <c r="D59" s="456"/>
      <c r="E59" s="456"/>
      <c r="F59"/>
      <c r="G59" s="267"/>
      <c r="H59" s="267"/>
      <c r="I59" s="267"/>
      <c r="J59" s="267"/>
      <c r="K59" s="267"/>
      <c r="L59" s="267"/>
      <c r="M59" s="267"/>
      <c r="N59" s="267"/>
      <c r="O59" s="267"/>
      <c r="P59" s="267"/>
      <c r="Q59" s="274"/>
    </row>
    <row r="60" spans="1:18">
      <c r="A60" s="273"/>
      <c r="B60"/>
      <c r="C60"/>
      <c r="D60"/>
      <c r="E60"/>
      <c r="F60"/>
      <c r="G60"/>
      <c r="H60"/>
      <c r="I60"/>
      <c r="J60"/>
      <c r="K60"/>
      <c r="L60"/>
      <c r="M60"/>
      <c r="N60"/>
      <c r="O60"/>
      <c r="P60"/>
      <c r="Q60" s="277"/>
      <c r="R60"/>
    </row>
    <row r="61" spans="1:18" ht="35.1" customHeight="1">
      <c r="A61" s="906" t="s">
        <v>420</v>
      </c>
      <c r="B61" s="907"/>
      <c r="C61" s="462"/>
      <c r="D61" s="459"/>
      <c r="E61" s="21"/>
      <c r="F61" s="441"/>
      <c r="G61" s="270"/>
      <c r="H61" s="270"/>
      <c r="I61" s="270"/>
      <c r="J61" s="270"/>
      <c r="K61" s="270"/>
      <c r="L61" s="270"/>
      <c r="M61" s="270"/>
      <c r="N61" s="270"/>
      <c r="O61" s="270"/>
      <c r="P61" s="270"/>
      <c r="Q61" s="536"/>
      <c r="R61" s="453"/>
    </row>
    <row r="62" spans="1:18" ht="12.95" thickBot="1">
      <c r="A62" s="273"/>
      <c r="B62"/>
      <c r="C62"/>
      <c r="D62"/>
      <c r="E62"/>
      <c r="F62"/>
      <c r="G62"/>
      <c r="H62"/>
      <c r="I62"/>
      <c r="J62"/>
      <c r="K62"/>
      <c r="L62"/>
      <c r="M62"/>
      <c r="N62"/>
      <c r="O62"/>
      <c r="P62"/>
      <c r="Q62" s="277"/>
      <c r="R62"/>
    </row>
    <row r="63" spans="1:18" ht="14.45" customHeight="1" thickBot="1">
      <c r="A63" s="178"/>
      <c r="B63" s="187" t="s">
        <v>168</v>
      </c>
      <c r="C63" s="464"/>
      <c r="D63" s="460"/>
      <c r="E63" s="460"/>
      <c r="F63" s="460"/>
      <c r="Q63" s="274"/>
    </row>
    <row r="64" spans="1:18" ht="13.5" customHeight="1" thickBot="1">
      <c r="A64" s="408"/>
      <c r="B64" s="187" t="s">
        <v>208</v>
      </c>
      <c r="C64" s="464"/>
      <c r="Q64" s="274"/>
    </row>
    <row r="65" spans="1:17" ht="13.5" customHeight="1" thickBot="1">
      <c r="A65" s="324"/>
      <c r="B65" s="187" t="s">
        <v>206</v>
      </c>
      <c r="C65" s="464"/>
      <c r="Q65" s="274"/>
    </row>
    <row r="66" spans="1:17" ht="13.5" customHeight="1">
      <c r="A66" s="401"/>
      <c r="B66" s="187"/>
      <c r="C66" s="464"/>
      <c r="Q66" s="274"/>
    </row>
    <row r="67" spans="1:17" ht="12.95">
      <c r="A67" s="454" t="s">
        <v>209</v>
      </c>
      <c r="B67" s="187" t="s">
        <v>210</v>
      </c>
      <c r="Q67" s="274"/>
    </row>
    <row r="68" spans="1:17" ht="12.95">
      <c r="A68" s="461" t="s">
        <v>419</v>
      </c>
      <c r="B68" s="185" t="s">
        <v>421</v>
      </c>
      <c r="Q68" s="274"/>
    </row>
    <row r="69" spans="1:17" ht="12.95" thickBot="1">
      <c r="A69" s="306"/>
      <c r="B69" s="278"/>
      <c r="C69" s="278"/>
      <c r="D69" s="278"/>
      <c r="E69" s="278"/>
      <c r="F69" s="278"/>
      <c r="G69" s="278"/>
      <c r="H69" s="278"/>
      <c r="I69" s="278"/>
      <c r="J69" s="278"/>
      <c r="K69" s="278"/>
      <c r="L69" s="278"/>
      <c r="M69" s="278"/>
      <c r="N69" s="278"/>
      <c r="O69" s="278"/>
      <c r="P69" s="278"/>
      <c r="Q69" s="276"/>
    </row>
  </sheetData>
  <mergeCells count="8">
    <mergeCell ref="A61:B61"/>
    <mergeCell ref="B2:H2"/>
    <mergeCell ref="J2:L2"/>
    <mergeCell ref="A10:B10"/>
    <mergeCell ref="G11:P11"/>
    <mergeCell ref="A4:P4"/>
    <mergeCell ref="P2:Q2"/>
    <mergeCell ref="A8:E8"/>
  </mergeCells>
  <printOptions gridLinesSet="0"/>
  <pageMargins left="0.75" right="0.75" top="1" bottom="1" header="0.5" footer="0.5"/>
  <pageSetup paperSize="9" scale="69" orientation="portrait" r:id="rId1"/>
  <headerFooter alignWithMargins="0">
    <oddHeader>&amp;L&amp;12Table 10(b) - User's Total System Demand Profile for Day of NGC's Peak Demand</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K26"/>
  <sheetViews>
    <sheetView showGridLines="0" tabSelected="1" zoomScale="70" zoomScaleNormal="70" workbookViewId="0">
      <selection activeCell="F33" sqref="F33"/>
    </sheetView>
  </sheetViews>
  <sheetFormatPr defaultRowHeight="12.6"/>
  <cols>
    <col min="1" max="1" width="20.140625" bestFit="1" customWidth="1"/>
    <col min="2" max="2" width="11.85546875" customWidth="1"/>
    <col min="4" max="4" width="17.42578125" customWidth="1"/>
    <col min="5" max="5" width="12.42578125" customWidth="1"/>
    <col min="6" max="6" width="11.140625" customWidth="1"/>
    <col min="7" max="7" width="10.5703125" customWidth="1"/>
  </cols>
  <sheetData>
    <row r="1" spans="1:11" ht="25.5" thickBot="1">
      <c r="A1" s="515"/>
      <c r="B1" s="471"/>
      <c r="C1" s="471"/>
      <c r="D1" s="471"/>
      <c r="E1" s="296"/>
      <c r="F1" s="521" t="s">
        <v>422</v>
      </c>
    </row>
    <row r="2" spans="1:11" ht="13.5" thickBot="1">
      <c r="A2" s="820" t="s">
        <v>270</v>
      </c>
      <c r="B2" s="822"/>
      <c r="C2" s="471"/>
      <c r="D2" s="296"/>
      <c r="E2" s="298" t="s">
        <v>259</v>
      </c>
      <c r="F2" s="509" t="s">
        <v>423</v>
      </c>
    </row>
    <row r="3" spans="1:11" ht="13.5" thickBot="1">
      <c r="A3" s="510"/>
      <c r="B3" s="126"/>
      <c r="C3" s="292"/>
      <c r="D3" s="516"/>
      <c r="E3" s="516"/>
      <c r="F3" s="517"/>
      <c r="G3" s="514"/>
    </row>
    <row r="4" spans="1:11" ht="13.5" thickBot="1">
      <c r="A4" s="582" t="s">
        <v>71</v>
      </c>
      <c r="B4" s="581"/>
      <c r="C4" s="292"/>
      <c r="D4" s="208" t="s">
        <v>72</v>
      </c>
      <c r="E4" s="209"/>
      <c r="F4" s="293"/>
      <c r="G4" s="292"/>
    </row>
    <row r="5" spans="1:11" ht="12.95" thickBot="1">
      <c r="A5" s="273"/>
      <c r="F5" s="472"/>
      <c r="G5" s="513"/>
    </row>
    <row r="6" spans="1:11" ht="15.95" thickBot="1">
      <c r="A6" s="921" t="s">
        <v>424</v>
      </c>
      <c r="B6" s="922"/>
      <c r="C6" s="922"/>
      <c r="D6" s="922"/>
      <c r="E6" s="923"/>
      <c r="F6" s="518"/>
      <c r="G6" s="513"/>
    </row>
    <row r="7" spans="1:11">
      <c r="A7" s="475"/>
      <c r="B7" s="513"/>
      <c r="C7" s="513"/>
      <c r="D7" s="513"/>
      <c r="E7" s="513"/>
      <c r="F7" s="472"/>
      <c r="G7" s="513"/>
    </row>
    <row r="8" spans="1:11" ht="52.5" customHeight="1">
      <c r="A8" s="911" t="s">
        <v>425</v>
      </c>
      <c r="B8" s="917"/>
      <c r="C8" s="918"/>
      <c r="D8" s="291" t="s">
        <v>426</v>
      </c>
      <c r="E8" s="291" t="s">
        <v>427</v>
      </c>
      <c r="F8" s="519"/>
      <c r="G8" s="513"/>
    </row>
    <row r="9" spans="1:11">
      <c r="A9" s="916" t="s">
        <v>428</v>
      </c>
      <c r="B9" s="912"/>
      <c r="C9" s="913"/>
      <c r="D9" s="290"/>
      <c r="E9" s="290"/>
      <c r="F9" s="274"/>
      <c r="G9" s="513"/>
    </row>
    <row r="10" spans="1:11">
      <c r="A10" s="916" t="s">
        <v>429</v>
      </c>
      <c r="B10" s="912"/>
      <c r="C10" s="913"/>
      <c r="D10" s="290"/>
      <c r="E10" s="290"/>
      <c r="F10" s="274"/>
      <c r="G10" s="513"/>
      <c r="H10" s="187"/>
      <c r="J10" s="511"/>
      <c r="K10" s="512"/>
    </row>
    <row r="11" spans="1:11">
      <c r="A11" s="911" t="s">
        <v>430</v>
      </c>
      <c r="B11" s="919"/>
      <c r="C11" s="920"/>
      <c r="D11" s="290"/>
      <c r="E11" s="290"/>
      <c r="F11" s="274"/>
      <c r="G11" s="513"/>
      <c r="H11" s="187"/>
    </row>
    <row r="12" spans="1:11">
      <c r="A12" s="916" t="s">
        <v>431</v>
      </c>
      <c r="B12" s="912"/>
      <c r="C12" s="913"/>
      <c r="D12" s="290"/>
      <c r="E12" s="290"/>
      <c r="F12" s="274"/>
      <c r="G12" s="513"/>
    </row>
    <row r="13" spans="1:11">
      <c r="A13" s="916" t="s">
        <v>432</v>
      </c>
      <c r="B13" s="912"/>
      <c r="C13" s="913"/>
      <c r="D13" s="290"/>
      <c r="E13" s="290"/>
      <c r="F13" s="274"/>
      <c r="G13" s="513"/>
    </row>
    <row r="14" spans="1:11">
      <c r="A14" s="916" t="s">
        <v>433</v>
      </c>
      <c r="B14" s="912"/>
      <c r="C14" s="913"/>
      <c r="D14" s="290"/>
      <c r="E14" s="290"/>
      <c r="F14" s="274"/>
      <c r="G14" s="513"/>
    </row>
    <row r="15" spans="1:11">
      <c r="A15" s="911" t="s">
        <v>434</v>
      </c>
      <c r="B15" s="912"/>
      <c r="C15" s="913"/>
      <c r="D15" s="290"/>
      <c r="E15" s="290"/>
      <c r="F15" s="274"/>
      <c r="G15" s="513"/>
    </row>
    <row r="16" spans="1:11">
      <c r="A16" s="473"/>
      <c r="B16" s="520"/>
      <c r="C16" s="520"/>
      <c r="D16" s="513"/>
      <c r="E16" s="513"/>
      <c r="F16" s="274"/>
      <c r="G16" s="513"/>
    </row>
    <row r="17" spans="1:7" ht="12.95">
      <c r="A17" s="911" t="s">
        <v>435</v>
      </c>
      <c r="B17" s="912"/>
      <c r="C17" s="913"/>
      <c r="D17" s="290"/>
      <c r="E17" s="290"/>
      <c r="F17" s="274"/>
      <c r="G17" s="513"/>
    </row>
    <row r="18" spans="1:7">
      <c r="A18" s="473"/>
      <c r="B18" s="520"/>
      <c r="C18" s="520"/>
      <c r="D18" s="513"/>
      <c r="E18" s="513"/>
      <c r="F18" s="274"/>
      <c r="G18" s="513"/>
    </row>
    <row r="19" spans="1:7" ht="12.95">
      <c r="A19" s="911" t="s">
        <v>436</v>
      </c>
      <c r="B19" s="912"/>
      <c r="C19" s="913"/>
      <c r="D19" s="290"/>
      <c r="E19" s="290"/>
      <c r="F19" s="274"/>
      <c r="G19" s="513"/>
    </row>
    <row r="20" spans="1:7">
      <c r="A20" s="474"/>
      <c r="B20" s="520"/>
      <c r="C20" s="520"/>
      <c r="D20" s="513"/>
      <c r="E20" s="513"/>
      <c r="F20" s="274"/>
      <c r="G20" s="513"/>
    </row>
    <row r="21" spans="1:7" ht="12.95">
      <c r="A21" s="911" t="s">
        <v>437</v>
      </c>
      <c r="B21" s="912"/>
      <c r="C21" s="913"/>
      <c r="D21" s="290"/>
      <c r="E21" s="290"/>
      <c r="F21" s="274"/>
      <c r="G21" s="513"/>
    </row>
    <row r="22" spans="1:7">
      <c r="A22" s="473"/>
      <c r="B22" s="520"/>
      <c r="C22" s="520"/>
      <c r="D22" s="513"/>
      <c r="E22" s="513"/>
      <c r="F22" s="274"/>
      <c r="G22" s="513"/>
    </row>
    <row r="23" spans="1:7" ht="25.5" customHeight="1">
      <c r="A23" s="914" t="s">
        <v>438</v>
      </c>
      <c r="B23" s="915"/>
      <c r="C23" s="915"/>
      <c r="D23" s="289"/>
      <c r="E23" s="290"/>
      <c r="F23" s="274"/>
      <c r="G23" s="513"/>
    </row>
    <row r="24" spans="1:7" ht="12.95" thickBot="1">
      <c r="A24" s="475"/>
      <c r="B24" s="513"/>
      <c r="C24" s="513"/>
      <c r="D24" s="513"/>
      <c r="E24" s="513"/>
      <c r="F24" s="472"/>
      <c r="G24" s="513"/>
    </row>
    <row r="25" spans="1:7" ht="14.1">
      <c r="A25" s="178"/>
      <c r="B25" s="587" t="s">
        <v>168</v>
      </c>
      <c r="C25" s="303"/>
      <c r="D25" s="300"/>
      <c r="E25" s="292"/>
      <c r="F25" s="293"/>
      <c r="G25" s="292"/>
    </row>
    <row r="26" spans="1:7" ht="12.95" thickBot="1">
      <c r="A26" s="476"/>
      <c r="B26" s="294"/>
      <c r="C26" s="302"/>
      <c r="D26" s="294"/>
      <c r="E26" s="294"/>
      <c r="F26" s="295"/>
      <c r="G26" s="292"/>
    </row>
  </sheetData>
  <mergeCells count="14">
    <mergeCell ref="A2:B2"/>
    <mergeCell ref="A19:C19"/>
    <mergeCell ref="A21:C21"/>
    <mergeCell ref="A23:C23"/>
    <mergeCell ref="A12:C12"/>
    <mergeCell ref="A13:C13"/>
    <mergeCell ref="A14:C14"/>
    <mergeCell ref="A15:C15"/>
    <mergeCell ref="A17:C17"/>
    <mergeCell ref="A8:C8"/>
    <mergeCell ref="A9:C9"/>
    <mergeCell ref="A10:C10"/>
    <mergeCell ref="A11:C11"/>
    <mergeCell ref="A6:E6"/>
  </mergeCells>
  <phoneticPr fontId="6"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indexed="26"/>
    <pageSetUpPr fitToPage="1"/>
  </sheetPr>
  <dimension ref="A1:O34"/>
  <sheetViews>
    <sheetView zoomScale="85" zoomScaleNormal="75" zoomScaleSheetLayoutView="75" workbookViewId="0"/>
  </sheetViews>
  <sheetFormatPr defaultRowHeight="12.6"/>
  <cols>
    <col min="1" max="1" width="13.42578125" customWidth="1"/>
    <col min="2" max="2" width="19.140625" customWidth="1"/>
    <col min="3" max="3" width="10.5703125" customWidth="1"/>
    <col min="4" max="4" width="14.28515625" bestFit="1" customWidth="1"/>
    <col min="5" max="5" width="9.85546875" customWidth="1"/>
    <col min="6" max="6" width="9.85546875" style="2" bestFit="1" customWidth="1"/>
    <col min="7" max="7" width="9.7109375" style="2" customWidth="1"/>
    <col min="8" max="8" width="9.85546875" style="2" bestFit="1" customWidth="1"/>
    <col min="9" max="9" width="10.140625" style="2" customWidth="1"/>
    <col min="10" max="10" width="10" style="2" customWidth="1"/>
    <col min="11" max="11" width="9.85546875" style="2" customWidth="1"/>
    <col min="12" max="12" width="9.85546875" style="2" bestFit="1" customWidth="1"/>
    <col min="13" max="13" width="15.28515625" style="2" customWidth="1"/>
    <col min="14" max="14" width="3.140625" style="2" customWidth="1"/>
    <col min="15" max="15" width="11.85546875" style="2" customWidth="1"/>
  </cols>
  <sheetData>
    <row r="1" spans="1:15" ht="15.75" customHeight="1">
      <c r="A1" s="13" t="s">
        <v>337</v>
      </c>
      <c r="B1" s="212"/>
      <c r="C1" s="212"/>
      <c r="D1" s="212"/>
      <c r="E1" s="212"/>
      <c r="F1" s="212"/>
      <c r="G1" s="212"/>
      <c r="H1" s="212"/>
      <c r="I1" s="212"/>
      <c r="J1" s="212"/>
      <c r="K1" s="212"/>
      <c r="L1" s="212"/>
      <c r="M1" s="2" t="s">
        <v>2</v>
      </c>
      <c r="N1" s="212"/>
    </row>
    <row r="2" spans="1:15" ht="15.75" customHeight="1" thickBot="1">
      <c r="A2" s="13"/>
      <c r="B2" s="212"/>
      <c r="C2" s="212"/>
      <c r="D2" s="212"/>
      <c r="E2" s="212"/>
      <c r="F2" s="212"/>
      <c r="G2" s="212"/>
      <c r="H2" s="212"/>
      <c r="I2" s="212"/>
      <c r="J2" s="212"/>
      <c r="K2" s="212"/>
      <c r="L2" s="212"/>
      <c r="N2" s="212"/>
    </row>
    <row r="3" spans="1:15" s="5" customFormat="1" ht="31.5" customHeight="1" thickBot="1">
      <c r="A3" s="49" t="s">
        <v>71</v>
      </c>
      <c r="B3" s="709"/>
      <c r="C3" s="710"/>
      <c r="D3" s="710"/>
      <c r="E3" s="710"/>
      <c r="F3" s="710"/>
      <c r="G3" s="711"/>
      <c r="I3" s="213"/>
      <c r="J3" s="213"/>
      <c r="K3" s="213"/>
      <c r="L3" s="213"/>
      <c r="M3" s="213"/>
      <c r="N3" s="213"/>
      <c r="O3" s="213"/>
    </row>
    <row r="4" spans="1:15" s="5" customFormat="1" ht="8.25" customHeight="1" thickBot="1">
      <c r="B4" s="6"/>
      <c r="C4" s="6"/>
      <c r="D4" s="6"/>
      <c r="E4" s="6"/>
      <c r="F4" s="214"/>
      <c r="G4" s="214"/>
      <c r="H4" s="213"/>
      <c r="I4" s="213"/>
      <c r="J4" s="213"/>
      <c r="K4" s="213"/>
      <c r="L4" s="213"/>
      <c r="M4" s="213"/>
      <c r="N4" s="213"/>
      <c r="O4" s="213"/>
    </row>
    <row r="5" spans="1:15" s="5" customFormat="1" ht="30.75" customHeight="1" thickBot="1">
      <c r="A5" s="49" t="s">
        <v>171</v>
      </c>
      <c r="B5" s="709"/>
      <c r="C5" s="710"/>
      <c r="D5" s="710"/>
      <c r="E5" s="710"/>
      <c r="F5" s="710"/>
      <c r="G5" s="711"/>
      <c r="I5" s="48" t="s">
        <v>172</v>
      </c>
      <c r="J5" s="712"/>
      <c r="K5" s="710"/>
      <c r="L5" s="710"/>
      <c r="M5" s="711"/>
    </row>
    <row r="6" spans="1:15" s="5" customFormat="1" ht="10.5" customHeight="1">
      <c r="A6" s="14"/>
      <c r="B6" s="14"/>
      <c r="C6" s="14"/>
      <c r="D6" s="14"/>
      <c r="E6" s="14"/>
      <c r="F6" s="14"/>
      <c r="G6" s="14"/>
      <c r="I6" s="14"/>
      <c r="J6" s="215"/>
      <c r="K6" s="215"/>
      <c r="L6" s="215"/>
      <c r="M6" s="215"/>
    </row>
    <row r="7" spans="1:15" ht="12.95" thickBot="1"/>
    <row r="8" spans="1:15" ht="25.5" thickBot="1">
      <c r="A8" s="717" t="s">
        <v>439</v>
      </c>
      <c r="B8" s="718"/>
      <c r="C8" s="718"/>
      <c r="D8" s="718"/>
      <c r="E8" s="718"/>
      <c r="F8" s="718"/>
      <c r="G8" s="718"/>
      <c r="H8" s="718"/>
      <c r="I8" s="718"/>
      <c r="J8" s="718"/>
      <c r="K8" s="718"/>
      <c r="L8" s="718"/>
      <c r="M8" s="719"/>
    </row>
    <row r="9" spans="1:15" ht="12.95" thickBot="1">
      <c r="O9"/>
    </row>
    <row r="10" spans="1:15" ht="20.100000000000001">
      <c r="A10" s="705" t="s">
        <v>174</v>
      </c>
      <c r="B10" s="706"/>
      <c r="C10" s="87" t="s">
        <v>175</v>
      </c>
      <c r="D10" s="26" t="s">
        <v>246</v>
      </c>
      <c r="E10" s="89" t="s">
        <v>440</v>
      </c>
      <c r="F10" s="3" t="s">
        <v>440</v>
      </c>
      <c r="G10" s="3" t="s">
        <v>441</v>
      </c>
      <c r="H10" s="3" t="s">
        <v>441</v>
      </c>
      <c r="I10" s="3" t="s">
        <v>441</v>
      </c>
      <c r="J10" s="3" t="s">
        <v>440</v>
      </c>
      <c r="K10" s="3" t="s">
        <v>440</v>
      </c>
      <c r="L10" s="3" t="s">
        <v>440</v>
      </c>
      <c r="M10" s="673" t="s">
        <v>442</v>
      </c>
      <c r="O10"/>
    </row>
    <row r="11" spans="1:15" ht="12.95" thickBot="1">
      <c r="A11" s="707"/>
      <c r="B11" s="708"/>
      <c r="C11" s="88"/>
      <c r="D11" s="91"/>
      <c r="E11" s="90">
        <v>1</v>
      </c>
      <c r="F11" s="4">
        <v>2</v>
      </c>
      <c r="G11" s="4">
        <v>3</v>
      </c>
      <c r="H11" s="4">
        <v>4</v>
      </c>
      <c r="I11" s="4">
        <v>5</v>
      </c>
      <c r="J11" s="4">
        <v>6</v>
      </c>
      <c r="K11" s="4">
        <v>7</v>
      </c>
      <c r="L11" s="4">
        <v>8</v>
      </c>
      <c r="M11" s="674"/>
      <c r="O11"/>
    </row>
    <row r="12" spans="1:15">
      <c r="O12"/>
    </row>
    <row r="13" spans="1:15" ht="21" customHeight="1" thickBot="1">
      <c r="A13" s="14"/>
      <c r="B13" s="14"/>
      <c r="C13" s="14"/>
      <c r="D13" s="14"/>
      <c r="E13" s="14"/>
      <c r="F13" s="14"/>
      <c r="G13" s="14"/>
    </row>
    <row r="14" spans="1:15" ht="33.75" customHeight="1" thickBot="1">
      <c r="A14" s="756" t="s">
        <v>443</v>
      </c>
      <c r="B14" s="754"/>
      <c r="C14" s="83"/>
      <c r="D14" s="84"/>
      <c r="E14" s="74"/>
      <c r="F14" s="74"/>
      <c r="G14" s="74"/>
      <c r="H14" s="74"/>
      <c r="I14" s="74"/>
      <c r="J14" s="74"/>
      <c r="K14" s="74"/>
      <c r="L14" s="75"/>
      <c r="M14" s="50" t="s">
        <v>444</v>
      </c>
    </row>
    <row r="15" spans="1:15" ht="33.75" customHeight="1" thickBot="1">
      <c r="A15" s="756" t="s">
        <v>445</v>
      </c>
      <c r="B15" s="754"/>
      <c r="C15" s="85"/>
      <c r="D15" s="86"/>
      <c r="E15" s="30"/>
      <c r="F15" s="30"/>
      <c r="G15" s="30"/>
      <c r="H15" s="30"/>
      <c r="I15" s="30"/>
      <c r="J15" s="30"/>
      <c r="K15" s="30"/>
      <c r="L15" s="42"/>
      <c r="M15" s="51" t="s">
        <v>444</v>
      </c>
      <c r="N15"/>
    </row>
    <row r="16" spans="1:15" ht="39.75" customHeight="1" thickBot="1">
      <c r="A16" s="715" t="s">
        <v>446</v>
      </c>
      <c r="B16" s="754"/>
      <c r="C16" s="31"/>
      <c r="D16" s="32"/>
      <c r="E16" s="79"/>
      <c r="F16" s="79"/>
      <c r="G16" s="79"/>
      <c r="H16" s="79"/>
      <c r="I16" s="79"/>
      <c r="J16" s="79"/>
      <c r="K16" s="79"/>
      <c r="L16" s="80"/>
      <c r="M16" s="51" t="s">
        <v>447</v>
      </c>
      <c r="N16"/>
    </row>
    <row r="17" spans="1:15" ht="39.75" customHeight="1" thickBot="1">
      <c r="A17" s="715" t="s">
        <v>448</v>
      </c>
      <c r="B17" s="754"/>
      <c r="C17" s="31"/>
      <c r="D17" s="32"/>
      <c r="E17" s="79"/>
      <c r="F17" s="79"/>
      <c r="G17" s="79"/>
      <c r="H17" s="79"/>
      <c r="I17" s="79"/>
      <c r="J17" s="79"/>
      <c r="K17" s="79"/>
      <c r="L17" s="80"/>
      <c r="M17" s="51" t="s">
        <v>447</v>
      </c>
      <c r="N17"/>
    </row>
    <row r="18" spans="1:15" ht="59.25" customHeight="1" thickBot="1">
      <c r="A18" s="726" t="s">
        <v>449</v>
      </c>
      <c r="B18" s="928"/>
      <c r="C18" s="31"/>
      <c r="D18" s="32"/>
      <c r="E18" s="79"/>
      <c r="F18" s="79"/>
      <c r="G18" s="79"/>
      <c r="H18" s="79"/>
      <c r="I18" s="79"/>
      <c r="J18" s="79"/>
      <c r="K18" s="79"/>
      <c r="L18" s="80"/>
      <c r="M18" s="51" t="s">
        <v>450</v>
      </c>
      <c r="N18"/>
      <c r="O18"/>
    </row>
    <row r="19" spans="1:15" ht="34.5" customHeight="1" thickBot="1">
      <c r="A19" s="929" t="s">
        <v>451</v>
      </c>
      <c r="B19" s="930"/>
      <c r="C19" s="33"/>
      <c r="D19" s="34"/>
      <c r="E19" s="21"/>
      <c r="F19" s="21"/>
      <c r="G19" s="21"/>
      <c r="H19" s="21"/>
      <c r="I19" s="21"/>
      <c r="J19" s="21"/>
      <c r="K19" s="21"/>
      <c r="L19" s="40"/>
      <c r="M19" s="51" t="s">
        <v>452</v>
      </c>
      <c r="N19"/>
      <c r="O19"/>
    </row>
    <row r="20" spans="1:15" ht="34.5" customHeight="1" thickBot="1">
      <c r="A20" s="726" t="s">
        <v>453</v>
      </c>
      <c r="B20" s="928"/>
      <c r="C20" s="35"/>
      <c r="D20" s="36"/>
      <c r="E20" s="24"/>
      <c r="F20" s="24"/>
      <c r="G20" s="24"/>
      <c r="H20" s="24"/>
      <c r="I20" s="24"/>
      <c r="J20" s="24"/>
      <c r="K20" s="24"/>
      <c r="L20" s="41"/>
      <c r="M20" s="52" t="s">
        <v>454</v>
      </c>
      <c r="N20"/>
      <c r="O20"/>
    </row>
    <row r="21" spans="1:15" ht="13.5" customHeight="1" thickBot="1">
      <c r="F21"/>
      <c r="G21"/>
      <c r="H21"/>
      <c r="I21"/>
      <c r="J21"/>
      <c r="K21"/>
      <c r="L21"/>
      <c r="M21"/>
      <c r="N21"/>
      <c r="O21"/>
    </row>
    <row r="22" spans="1:15" ht="27" customHeight="1" thickTop="1">
      <c r="A22" s="931" t="s">
        <v>455</v>
      </c>
      <c r="B22" s="932"/>
      <c r="C22" s="43"/>
      <c r="D22" s="38"/>
      <c r="E22" s="25"/>
      <c r="F22" s="25"/>
      <c r="G22" s="25"/>
      <c r="H22" s="25"/>
      <c r="I22" s="25"/>
      <c r="J22" s="25"/>
      <c r="K22" s="25"/>
      <c r="L22" s="44"/>
      <c r="M22" s="50" t="s">
        <v>456</v>
      </c>
      <c r="N22"/>
      <c r="O22" s="765" t="s">
        <v>299</v>
      </c>
    </row>
    <row r="23" spans="1:15" ht="39" customHeight="1">
      <c r="A23" s="926" t="s">
        <v>457</v>
      </c>
      <c r="B23" s="927"/>
      <c r="C23" s="33"/>
      <c r="D23" s="34"/>
      <c r="E23" s="21"/>
      <c r="F23" s="21"/>
      <c r="G23" s="21"/>
      <c r="H23" s="21"/>
      <c r="I23" s="21"/>
      <c r="J23" s="21"/>
      <c r="K23" s="21"/>
      <c r="L23" s="40"/>
      <c r="M23" s="51" t="s">
        <v>456</v>
      </c>
      <c r="N23"/>
      <c r="O23" s="766"/>
    </row>
    <row r="24" spans="1:15" ht="56.25" customHeight="1" thickBot="1">
      <c r="A24" s="929" t="s">
        <v>458</v>
      </c>
      <c r="B24" s="933"/>
      <c r="C24" s="35"/>
      <c r="D24" s="36"/>
      <c r="E24" s="24"/>
      <c r="F24" s="24"/>
      <c r="G24" s="24"/>
      <c r="H24" s="24"/>
      <c r="I24" s="24"/>
      <c r="J24" s="24"/>
      <c r="K24" s="24"/>
      <c r="L24" s="41"/>
      <c r="M24" s="52" t="s">
        <v>456</v>
      </c>
      <c r="N24"/>
      <c r="O24" s="767"/>
    </row>
    <row r="25" spans="1:15" ht="15.75" customHeight="1" thickBot="1">
      <c r="F25"/>
      <c r="G25"/>
      <c r="H25"/>
      <c r="I25"/>
      <c r="J25"/>
      <c r="K25"/>
      <c r="L25"/>
      <c r="M25"/>
      <c r="N25"/>
      <c r="O25"/>
    </row>
    <row r="26" spans="1:15" ht="39" customHeight="1" thickTop="1" thickBot="1">
      <c r="A26" s="726" t="s">
        <v>302</v>
      </c>
      <c r="B26" s="714"/>
      <c r="C26" s="924"/>
      <c r="D26" s="925"/>
      <c r="E26" s="925"/>
      <c r="F26" s="925"/>
      <c r="G26" s="925"/>
      <c r="H26" s="45"/>
      <c r="I26" s="46"/>
      <c r="J26" s="46"/>
      <c r="K26" s="46"/>
      <c r="L26" s="47"/>
      <c r="M26" s="51" t="s">
        <v>447</v>
      </c>
      <c r="N26"/>
      <c r="O26" s="762" t="s">
        <v>304</v>
      </c>
    </row>
    <row r="27" spans="1:15" ht="39.75" customHeight="1" thickBot="1">
      <c r="A27" s="715" t="s">
        <v>459</v>
      </c>
      <c r="B27" s="716"/>
      <c r="C27" s="18"/>
      <c r="D27" s="19"/>
      <c r="E27" s="79"/>
      <c r="F27" s="79"/>
      <c r="G27" s="79"/>
      <c r="H27" s="79"/>
      <c r="I27" s="79"/>
      <c r="J27" s="79"/>
      <c r="K27" s="79"/>
      <c r="L27" s="80"/>
      <c r="M27" s="51" t="s">
        <v>447</v>
      </c>
      <c r="N27"/>
      <c r="O27" s="763"/>
    </row>
    <row r="28" spans="1:15" ht="39.75" customHeight="1" thickBot="1">
      <c r="A28" s="715" t="s">
        <v>460</v>
      </c>
      <c r="B28" s="716"/>
      <c r="C28" s="18"/>
      <c r="D28" s="19"/>
      <c r="E28" s="79"/>
      <c r="F28" s="79"/>
      <c r="G28" s="79"/>
      <c r="H28" s="79"/>
      <c r="I28" s="79"/>
      <c r="J28" s="79"/>
      <c r="K28" s="79"/>
      <c r="L28" s="80"/>
      <c r="M28" s="51" t="s">
        <v>447</v>
      </c>
      <c r="N28"/>
      <c r="O28" s="763"/>
    </row>
    <row r="29" spans="1:15" ht="62.25" customHeight="1" thickBot="1">
      <c r="A29" s="726" t="s">
        <v>461</v>
      </c>
      <c r="B29" s="714"/>
      <c r="C29" s="22"/>
      <c r="D29" s="23"/>
      <c r="E29" s="24"/>
      <c r="F29" s="24"/>
      <c r="G29" s="24"/>
      <c r="H29" s="24"/>
      <c r="I29" s="24"/>
      <c r="J29" s="24"/>
      <c r="K29" s="24"/>
      <c r="L29" s="41"/>
      <c r="M29" s="52" t="s">
        <v>450</v>
      </c>
      <c r="N29"/>
      <c r="O29" s="764"/>
    </row>
    <row r="32" spans="1:15" ht="12.95" thickBot="1">
      <c r="A32" s="24"/>
      <c r="B32" t="s">
        <v>462</v>
      </c>
    </row>
    <row r="33" spans="1:2" ht="14.25" customHeight="1">
      <c r="A33" s="32"/>
      <c r="B33" t="s">
        <v>463</v>
      </c>
    </row>
    <row r="34" spans="1:2" ht="12.95" thickBot="1">
      <c r="A34" s="36"/>
      <c r="B34" t="s">
        <v>208</v>
      </c>
    </row>
  </sheetData>
  <mergeCells count="23">
    <mergeCell ref="B3:G3"/>
    <mergeCell ref="B5:G5"/>
    <mergeCell ref="J5:M5"/>
    <mergeCell ref="A8:M8"/>
    <mergeCell ref="O26:O29"/>
    <mergeCell ref="A18:B18"/>
    <mergeCell ref="A19:B19"/>
    <mergeCell ref="A20:B20"/>
    <mergeCell ref="A29:B29"/>
    <mergeCell ref="A22:B22"/>
    <mergeCell ref="O22:O24"/>
    <mergeCell ref="A24:B24"/>
    <mergeCell ref="A28:B28"/>
    <mergeCell ref="A16:B16"/>
    <mergeCell ref="A17:B17"/>
    <mergeCell ref="A27:B27"/>
    <mergeCell ref="M10:M11"/>
    <mergeCell ref="A26:B26"/>
    <mergeCell ref="A14:B14"/>
    <mergeCell ref="A15:B15"/>
    <mergeCell ref="C26:G26"/>
    <mergeCell ref="A10:B11"/>
    <mergeCell ref="A23:B23"/>
  </mergeCells>
  <phoneticPr fontId="0" type="noConversion"/>
  <printOptions gridLines="1"/>
  <pageMargins left="0.74803149606299213" right="0.74803149606299213" top="0.98425196850393704" bottom="0.98425196850393704" header="0.51181102362204722" footer="0.51181102362204722"/>
  <pageSetup paperSize="8" scale="86" orientation="landscape" cellComments="asDisplayed" r:id="rId1"/>
  <headerFooter alignWithMargins="0">
    <oddHeader>&amp;A</oddHeader>
    <oddFooter>&amp;F</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6"/>
  <dimension ref="A1:W55"/>
  <sheetViews>
    <sheetView showGridLines="0" zoomScale="55" zoomScaleNormal="55" workbookViewId="0">
      <selection activeCell="A2" sqref="A2"/>
    </sheetView>
  </sheetViews>
  <sheetFormatPr defaultColWidth="9.140625" defaultRowHeight="11.25" customHeight="1"/>
  <cols>
    <col min="1" max="1" width="33.5703125" style="146" customWidth="1"/>
    <col min="2" max="3" width="14" style="146" customWidth="1"/>
    <col min="4" max="4" width="9.140625" style="146" customWidth="1"/>
    <col min="5" max="13" width="9.140625" style="146"/>
    <col min="14" max="16" width="11.85546875" style="146" customWidth="1"/>
    <col min="17" max="16384" width="9.140625" style="146"/>
  </cols>
  <sheetData>
    <row r="1" spans="1:23" ht="24.95">
      <c r="A1" s="94"/>
      <c r="B1" s="145"/>
      <c r="C1" s="145"/>
      <c r="D1" s="145"/>
      <c r="E1" s="145"/>
      <c r="F1" s="145"/>
      <c r="G1" s="145"/>
      <c r="H1" s="145"/>
      <c r="I1" s="145"/>
      <c r="J1" s="145"/>
      <c r="K1" s="145"/>
      <c r="Q1" s="382" t="s">
        <v>464</v>
      </c>
    </row>
    <row r="2" spans="1:23" ht="12.95">
      <c r="A2" s="365"/>
      <c r="B2" s="366"/>
      <c r="C2" s="366"/>
      <c r="D2" s="366"/>
      <c r="E2" s="366"/>
      <c r="F2" s="366"/>
      <c r="G2" s="366"/>
      <c r="H2" s="643" t="s">
        <v>270</v>
      </c>
      <c r="I2" s="644"/>
      <c r="J2" s="644"/>
      <c r="K2" s="644"/>
      <c r="L2" s="644"/>
      <c r="M2" s="645"/>
      <c r="N2" s="367"/>
      <c r="O2" s="367"/>
      <c r="P2" s="367"/>
      <c r="Q2" s="368"/>
    </row>
    <row r="3" spans="1:23" s="5" customFormat="1" ht="31.5" customHeight="1">
      <c r="A3" s="246" t="s">
        <v>71</v>
      </c>
      <c r="B3" s="942"/>
      <c r="C3" s="709"/>
      <c r="D3" s="709"/>
      <c r="E3" s="709"/>
      <c r="F3" s="943"/>
      <c r="H3" s="213"/>
      <c r="I3" s="213"/>
      <c r="J3" s="213"/>
      <c r="K3" s="213"/>
      <c r="L3" s="213"/>
      <c r="M3" s="213"/>
      <c r="N3" s="213"/>
      <c r="O3" s="213"/>
      <c r="P3" s="213"/>
      <c r="Q3" s="329"/>
      <c r="R3" s="213"/>
      <c r="U3" s="210"/>
    </row>
    <row r="4" spans="1:23" s="5" customFormat="1" ht="8.25" customHeight="1">
      <c r="A4" s="369"/>
      <c r="B4" s="6"/>
      <c r="C4" s="6"/>
      <c r="D4" s="6"/>
      <c r="E4" s="214"/>
      <c r="F4" s="214"/>
      <c r="G4" s="213"/>
      <c r="H4" s="213"/>
      <c r="I4" s="213"/>
      <c r="J4" s="213"/>
      <c r="K4" s="213"/>
      <c r="L4" s="213"/>
      <c r="M4" s="213"/>
      <c r="N4" s="213"/>
      <c r="O4" s="213"/>
      <c r="P4" s="213"/>
      <c r="Q4" s="329"/>
      <c r="R4" s="213"/>
    </row>
    <row r="5" spans="1:23" s="5" customFormat="1" ht="30.75" customHeight="1">
      <c r="A5" s="246" t="s">
        <v>171</v>
      </c>
      <c r="B5" s="942"/>
      <c r="C5" s="709"/>
      <c r="D5" s="709"/>
      <c r="E5" s="709"/>
      <c r="F5" s="943"/>
      <c r="H5" s="49" t="s">
        <v>172</v>
      </c>
      <c r="I5" s="709"/>
      <c r="J5" s="709"/>
      <c r="K5" s="709"/>
      <c r="L5" s="709"/>
      <c r="M5" s="709"/>
      <c r="N5" s="943"/>
      <c r="O5" s="14"/>
      <c r="P5" s="14"/>
      <c r="Q5" s="319"/>
    </row>
    <row r="6" spans="1:23" ht="10.5" customHeight="1">
      <c r="A6" s="370"/>
      <c r="B6" s="371"/>
      <c r="C6" s="371"/>
      <c r="D6" s="371"/>
      <c r="E6" s="371"/>
      <c r="F6" s="371"/>
      <c r="G6" s="372"/>
      <c r="H6" s="371"/>
      <c r="I6" s="331"/>
      <c r="J6" s="331"/>
      <c r="K6" s="331"/>
      <c r="L6" s="331"/>
      <c r="Q6" s="373"/>
    </row>
    <row r="7" spans="1:23" ht="9.9499999999999993">
      <c r="A7" s="374"/>
      <c r="E7" s="147"/>
      <c r="F7" s="147"/>
      <c r="G7" s="147"/>
      <c r="H7" s="147"/>
      <c r="I7" s="147"/>
      <c r="J7" s="147"/>
      <c r="K7" s="147"/>
      <c r="L7" s="147"/>
      <c r="Q7" s="373"/>
    </row>
    <row r="8" spans="1:23" customFormat="1" ht="27" customHeight="1">
      <c r="A8" s="717" t="s">
        <v>465</v>
      </c>
      <c r="B8" s="718"/>
      <c r="C8" s="718"/>
      <c r="D8" s="718"/>
      <c r="E8" s="718"/>
      <c r="F8" s="718"/>
      <c r="G8" s="718"/>
      <c r="H8" s="718"/>
      <c r="I8" s="718"/>
      <c r="J8" s="718"/>
      <c r="K8" s="718"/>
      <c r="L8" s="718"/>
      <c r="M8" s="718"/>
      <c r="N8" s="719"/>
      <c r="O8" s="589"/>
      <c r="P8" s="589"/>
      <c r="Q8" s="322"/>
      <c r="R8" s="2"/>
    </row>
    <row r="9" spans="1:23" customFormat="1" ht="12.95" thickBot="1">
      <c r="A9" s="273"/>
      <c r="E9" s="2"/>
      <c r="F9" s="2"/>
      <c r="G9" s="2"/>
      <c r="H9" s="2"/>
      <c r="I9" s="2"/>
      <c r="J9" s="2"/>
      <c r="K9" s="2"/>
      <c r="L9" s="2"/>
      <c r="M9" s="2"/>
      <c r="N9" s="2"/>
      <c r="O9" s="2"/>
      <c r="P9" s="2"/>
      <c r="Q9" s="322"/>
    </row>
    <row r="10" spans="1:23" customFormat="1" ht="12.75" customHeight="1">
      <c r="A10" s="945" t="s">
        <v>174</v>
      </c>
      <c r="B10" s="946"/>
      <c r="C10" s="936" t="s">
        <v>67</v>
      </c>
      <c r="D10" s="257" t="s">
        <v>440</v>
      </c>
      <c r="E10" s="257" t="s">
        <v>440</v>
      </c>
      <c r="F10" s="257" t="s">
        <v>441</v>
      </c>
      <c r="G10" s="257" t="s">
        <v>441</v>
      </c>
      <c r="H10" s="257" t="s">
        <v>441</v>
      </c>
      <c r="I10" s="257" t="s">
        <v>441</v>
      </c>
      <c r="J10" s="257" t="s">
        <v>441</v>
      </c>
      <c r="K10" s="257" t="s">
        <v>440</v>
      </c>
      <c r="L10" s="257" t="s">
        <v>440</v>
      </c>
      <c r="M10" s="257" t="s">
        <v>440</v>
      </c>
      <c r="N10" s="948" t="s">
        <v>442</v>
      </c>
      <c r="O10" s="10"/>
      <c r="P10" s="10"/>
      <c r="Q10" s="322"/>
    </row>
    <row r="11" spans="1:23" customFormat="1" ht="12.95" thickBot="1">
      <c r="A11" s="707"/>
      <c r="B11" s="947"/>
      <c r="C11" s="937"/>
      <c r="D11" s="148">
        <v>1</v>
      </c>
      <c r="E11" s="148">
        <v>2</v>
      </c>
      <c r="F11" s="148">
        <v>3</v>
      </c>
      <c r="G11" s="148">
        <v>4</v>
      </c>
      <c r="H11" s="148">
        <v>5</v>
      </c>
      <c r="I11" s="148">
        <v>6</v>
      </c>
      <c r="J11" s="148">
        <v>7</v>
      </c>
      <c r="K11" s="148">
        <v>8</v>
      </c>
      <c r="L11" s="148">
        <v>9</v>
      </c>
      <c r="M11" s="148">
        <v>10</v>
      </c>
      <c r="N11" s="949"/>
      <c r="O11" s="10"/>
      <c r="P11" s="10"/>
      <c r="Q11" s="322"/>
    </row>
    <row r="12" spans="1:23" customFormat="1" ht="36.6" customHeight="1" thickBot="1">
      <c r="A12" s="950" t="s">
        <v>466</v>
      </c>
      <c r="B12" s="951"/>
      <c r="C12" s="614"/>
      <c r="D12" s="952"/>
      <c r="E12" s="952"/>
      <c r="F12" s="952"/>
      <c r="G12" s="952"/>
      <c r="H12" s="952"/>
      <c r="I12" s="952"/>
      <c r="J12" s="952"/>
      <c r="K12" s="952"/>
      <c r="L12" s="952"/>
      <c r="M12" s="953"/>
      <c r="N12" s="258" t="s">
        <v>467</v>
      </c>
      <c r="O12" s="588"/>
      <c r="P12" s="588"/>
      <c r="Q12" s="322"/>
    </row>
    <row r="13" spans="1:23" customFormat="1" ht="43.5" customHeight="1">
      <c r="A13" s="944" t="s">
        <v>468</v>
      </c>
      <c r="B13" s="939"/>
      <c r="C13" s="149"/>
      <c r="D13" s="149"/>
      <c r="E13" s="149"/>
      <c r="F13" s="149"/>
      <c r="G13" s="149"/>
      <c r="H13" s="149"/>
      <c r="I13" s="149"/>
      <c r="J13" s="149"/>
      <c r="K13" s="149"/>
      <c r="L13" s="149"/>
      <c r="M13" s="149"/>
      <c r="N13" s="259"/>
      <c r="O13" s="371"/>
      <c r="P13" s="702" t="s">
        <v>280</v>
      </c>
      <c r="Q13" s="322"/>
      <c r="R13" s="95"/>
    </row>
    <row r="14" spans="1:23" customFormat="1" ht="46.15" customHeight="1">
      <c r="A14" s="944" t="s">
        <v>469</v>
      </c>
      <c r="B14" s="939"/>
      <c r="C14" s="149"/>
      <c r="D14" s="149"/>
      <c r="E14" s="149"/>
      <c r="F14" s="149"/>
      <c r="G14" s="149"/>
      <c r="H14" s="149"/>
      <c r="I14" s="149"/>
      <c r="J14" s="149"/>
      <c r="K14" s="149"/>
      <c r="L14" s="149"/>
      <c r="M14" s="149"/>
      <c r="N14" s="259"/>
      <c r="O14" s="371"/>
      <c r="P14" s="703"/>
      <c r="Q14" s="322"/>
      <c r="R14" s="187"/>
      <c r="W14" s="934"/>
    </row>
    <row r="15" spans="1:23" customFormat="1" ht="46.15" customHeight="1">
      <c r="A15" s="938" t="s">
        <v>470</v>
      </c>
      <c r="B15" s="939"/>
      <c r="C15" s="149"/>
      <c r="D15" s="149"/>
      <c r="E15" s="149"/>
      <c r="F15" s="149"/>
      <c r="G15" s="149"/>
      <c r="H15" s="149"/>
      <c r="I15" s="149"/>
      <c r="J15" s="149"/>
      <c r="K15" s="149"/>
      <c r="L15" s="149"/>
      <c r="M15" s="149"/>
      <c r="N15" s="259"/>
      <c r="O15" s="371"/>
      <c r="P15" s="703"/>
      <c r="Q15" s="322"/>
      <c r="W15" s="935"/>
    </row>
    <row r="16" spans="1:23" customFormat="1" ht="46.15" customHeight="1">
      <c r="A16" s="938" t="s">
        <v>471</v>
      </c>
      <c r="B16" s="939"/>
      <c r="C16" s="149"/>
      <c r="D16" s="149"/>
      <c r="E16" s="149"/>
      <c r="F16" s="149"/>
      <c r="G16" s="149"/>
      <c r="H16" s="149"/>
      <c r="I16" s="149"/>
      <c r="J16" s="149"/>
      <c r="K16" s="149"/>
      <c r="L16" s="149"/>
      <c r="M16" s="149"/>
      <c r="N16" s="259"/>
      <c r="O16" s="371"/>
      <c r="P16" s="703"/>
      <c r="Q16" s="322"/>
      <c r="W16" s="935"/>
    </row>
    <row r="17" spans="1:23" customFormat="1" ht="46.15" customHeight="1">
      <c r="A17" s="938" t="s">
        <v>472</v>
      </c>
      <c r="B17" s="939"/>
      <c r="C17" s="149"/>
      <c r="D17" s="149"/>
      <c r="E17" s="149"/>
      <c r="F17" s="149"/>
      <c r="G17" s="149"/>
      <c r="H17" s="149"/>
      <c r="I17" s="149"/>
      <c r="J17" s="149"/>
      <c r="K17" s="149"/>
      <c r="L17" s="149"/>
      <c r="M17" s="149"/>
      <c r="N17" s="259"/>
      <c r="O17" s="371"/>
      <c r="P17" s="703"/>
      <c r="Q17" s="322"/>
      <c r="W17" s="935"/>
    </row>
    <row r="18" spans="1:23" customFormat="1" ht="46.15" customHeight="1">
      <c r="A18" s="940" t="s">
        <v>473</v>
      </c>
      <c r="B18" s="941"/>
      <c r="C18" s="260"/>
      <c r="D18" s="260"/>
      <c r="E18" s="260"/>
      <c r="F18" s="260"/>
      <c r="G18" s="260"/>
      <c r="H18" s="260"/>
      <c r="I18" s="260"/>
      <c r="J18" s="260"/>
      <c r="K18" s="260"/>
      <c r="L18" s="260"/>
      <c r="M18" s="260"/>
      <c r="N18" s="261"/>
      <c r="O18" s="371"/>
      <c r="P18" s="704"/>
      <c r="Q18" s="322"/>
      <c r="W18" s="935"/>
    </row>
    <row r="19" spans="1:23" customFormat="1" ht="15.75" customHeight="1">
      <c r="A19" s="375"/>
      <c r="B19" s="213"/>
      <c r="C19" s="213"/>
      <c r="N19" s="371"/>
      <c r="O19" s="371"/>
      <c r="P19" s="371"/>
      <c r="Q19" s="322"/>
      <c r="W19" s="935"/>
    </row>
    <row r="20" spans="1:23" customFormat="1" ht="10.15" customHeight="1">
      <c r="A20" s="376"/>
      <c r="E20" s="2"/>
      <c r="F20" s="2"/>
      <c r="G20" s="2"/>
      <c r="H20" s="2"/>
      <c r="I20" s="2"/>
      <c r="J20" s="2"/>
      <c r="K20" s="2"/>
      <c r="L20" s="2"/>
      <c r="M20" s="2"/>
      <c r="N20" s="2"/>
      <c r="O20" s="2"/>
      <c r="P20" s="2"/>
      <c r="Q20" s="322"/>
    </row>
    <row r="21" spans="1:23" customFormat="1" ht="10.15" customHeight="1">
      <c r="A21" s="377" t="s">
        <v>474</v>
      </c>
      <c r="E21" s="2"/>
      <c r="F21" s="2"/>
      <c r="G21" s="2"/>
      <c r="H21" s="2"/>
      <c r="I21" s="2"/>
      <c r="J21" s="2"/>
      <c r="K21" s="2"/>
      <c r="L21" s="2"/>
      <c r="M21" s="2"/>
      <c r="N21" s="2"/>
      <c r="O21" s="2"/>
      <c r="P21" s="2"/>
      <c r="Q21" s="322"/>
    </row>
    <row r="22" spans="1:23" customFormat="1" ht="10.15" customHeight="1">
      <c r="A22" s="377" t="s">
        <v>475</v>
      </c>
      <c r="E22" s="2"/>
      <c r="F22" s="2"/>
      <c r="G22" s="2"/>
      <c r="H22" s="2"/>
      <c r="I22" s="2"/>
      <c r="J22" s="2"/>
      <c r="K22" s="2"/>
      <c r="L22" s="2"/>
      <c r="M22" s="2"/>
      <c r="N22" s="2"/>
      <c r="O22" s="2"/>
      <c r="P22" s="2"/>
      <c r="Q22" s="322"/>
    </row>
    <row r="23" spans="1:23" customFormat="1" ht="10.15" customHeight="1">
      <c r="A23" s="377" t="s">
        <v>476</v>
      </c>
      <c r="E23" s="2"/>
      <c r="F23" s="2"/>
      <c r="G23" s="2"/>
      <c r="H23" s="2"/>
      <c r="I23" s="2"/>
      <c r="J23" s="2"/>
      <c r="K23" s="2"/>
      <c r="L23" s="2"/>
      <c r="M23" s="2"/>
      <c r="N23" s="2"/>
      <c r="O23" s="2"/>
      <c r="P23" s="2"/>
      <c r="Q23" s="322"/>
    </row>
    <row r="24" spans="1:23" customFormat="1" ht="10.15" customHeight="1">
      <c r="A24" s="388" t="s">
        <v>477</v>
      </c>
      <c r="E24" s="2"/>
      <c r="F24" s="2"/>
      <c r="G24" s="2"/>
      <c r="H24" s="2"/>
      <c r="I24" s="2"/>
      <c r="J24" s="2"/>
      <c r="K24" s="2"/>
      <c r="L24" s="2"/>
      <c r="M24" s="2"/>
      <c r="N24" s="2"/>
      <c r="O24" s="2"/>
      <c r="P24" s="2"/>
      <c r="Q24" s="322"/>
    </row>
    <row r="25" spans="1:23" customFormat="1" ht="10.15" customHeight="1">
      <c r="A25" s="388" t="s">
        <v>478</v>
      </c>
      <c r="E25" s="2"/>
      <c r="F25" s="2"/>
      <c r="G25" s="2"/>
      <c r="H25" s="2"/>
      <c r="I25" s="2"/>
      <c r="J25" s="2"/>
      <c r="K25" s="2"/>
      <c r="L25" s="2"/>
      <c r="M25" s="2"/>
      <c r="N25" s="2"/>
      <c r="O25" s="2"/>
      <c r="P25" s="2"/>
      <c r="Q25" s="277"/>
    </row>
    <row r="26" spans="1:23" customFormat="1" ht="10.15" customHeight="1">
      <c r="A26" s="388"/>
      <c r="E26" s="2"/>
      <c r="F26" s="2"/>
      <c r="G26" s="2"/>
      <c r="H26" s="2"/>
      <c r="I26" s="2"/>
      <c r="J26" s="2"/>
      <c r="K26" s="2"/>
      <c r="L26" s="2"/>
      <c r="M26" s="2"/>
      <c r="N26" s="2"/>
      <c r="O26" s="2"/>
      <c r="P26" s="2"/>
      <c r="Q26" s="277"/>
    </row>
    <row r="27" spans="1:23" ht="9.9499999999999993">
      <c r="A27" s="378"/>
      <c r="B27" s="146" t="s">
        <v>168</v>
      </c>
      <c r="Q27" s="373"/>
    </row>
    <row r="28" spans="1:23" ht="9.9499999999999993">
      <c r="A28" s="379"/>
      <c r="B28" s="380"/>
      <c r="C28" s="380"/>
      <c r="D28" s="380"/>
      <c r="E28" s="380"/>
      <c r="F28" s="380"/>
      <c r="G28" s="380"/>
      <c r="H28" s="380"/>
      <c r="I28" s="380"/>
      <c r="J28" s="380"/>
      <c r="K28" s="380"/>
      <c r="L28" s="380"/>
      <c r="M28" s="380"/>
      <c r="N28" s="380"/>
      <c r="O28" s="380"/>
      <c r="P28" s="380"/>
      <c r="Q28" s="381"/>
    </row>
    <row r="30" spans="1:23" ht="11.25" hidden="1" customHeight="1">
      <c r="C30" t="s">
        <v>217</v>
      </c>
    </row>
    <row r="31" spans="1:23" ht="11.25" hidden="1" customHeight="1">
      <c r="C31" t="s">
        <v>218</v>
      </c>
    </row>
    <row r="32" spans="1:23" ht="11.25" hidden="1" customHeight="1">
      <c r="C32" t="s">
        <v>219</v>
      </c>
    </row>
    <row r="33" spans="3:3" ht="11.25" hidden="1" customHeight="1">
      <c r="C33" t="s">
        <v>220</v>
      </c>
    </row>
    <row r="34" spans="3:3" ht="11.25" hidden="1" customHeight="1">
      <c r="C34" t="s">
        <v>221</v>
      </c>
    </row>
    <row r="35" spans="3:3" ht="11.25" hidden="1" customHeight="1">
      <c r="C35" t="s">
        <v>222</v>
      </c>
    </row>
    <row r="36" spans="3:3" ht="11.25" hidden="1" customHeight="1">
      <c r="C36" t="s">
        <v>223</v>
      </c>
    </row>
    <row r="37" spans="3:3" ht="11.25" hidden="1" customHeight="1">
      <c r="C37" t="s">
        <v>224</v>
      </c>
    </row>
    <row r="38" spans="3:3" ht="11.25" hidden="1" customHeight="1">
      <c r="C38" t="s">
        <v>225</v>
      </c>
    </row>
    <row r="39" spans="3:3" ht="11.25" hidden="1" customHeight="1">
      <c r="C39" t="s">
        <v>226</v>
      </c>
    </row>
    <row r="40" spans="3:3" ht="11.25" hidden="1" customHeight="1">
      <c r="C40" t="s">
        <v>227</v>
      </c>
    </row>
    <row r="41" spans="3:3" ht="11.25" hidden="1" customHeight="1">
      <c r="C41" t="s">
        <v>228</v>
      </c>
    </row>
    <row r="42" spans="3:3" ht="11.25" hidden="1" customHeight="1">
      <c r="C42" s="187" t="s">
        <v>229</v>
      </c>
    </row>
    <row r="51" spans="4:12" ht="9.9499999999999993">
      <c r="D51" s="147"/>
      <c r="E51" s="147"/>
      <c r="F51" s="147"/>
      <c r="G51" s="147"/>
      <c r="H51" s="147"/>
      <c r="I51" s="147"/>
      <c r="J51" s="147"/>
      <c r="K51" s="147"/>
      <c r="L51" s="147"/>
    </row>
    <row r="52" spans="4:12" ht="9.9499999999999993">
      <c r="D52" s="147"/>
      <c r="E52" s="147"/>
      <c r="F52" s="147"/>
      <c r="G52" s="147"/>
      <c r="H52" s="147"/>
      <c r="I52" s="147"/>
      <c r="J52" s="147"/>
      <c r="K52" s="147"/>
      <c r="L52" s="147"/>
    </row>
    <row r="53" spans="4:12" ht="9.9499999999999993">
      <c r="D53" s="147"/>
      <c r="E53" s="147"/>
      <c r="F53" s="147"/>
      <c r="G53" s="147"/>
      <c r="H53" s="147"/>
      <c r="I53" s="147"/>
      <c r="J53" s="147"/>
      <c r="K53" s="147"/>
      <c r="L53" s="147"/>
    </row>
    <row r="54" spans="4:12" ht="9.9499999999999993">
      <c r="D54" s="147"/>
      <c r="E54" s="147"/>
      <c r="F54" s="147"/>
      <c r="G54" s="147"/>
      <c r="H54" s="147"/>
      <c r="I54" s="147"/>
      <c r="J54" s="147"/>
      <c r="K54" s="147"/>
      <c r="L54" s="147"/>
    </row>
    <row r="55" spans="4:12" ht="9.9499999999999993">
      <c r="D55" s="147"/>
      <c r="E55" s="147"/>
      <c r="F55" s="147"/>
      <c r="G55" s="147"/>
      <c r="H55" s="147"/>
      <c r="I55" s="147"/>
      <c r="J55" s="147"/>
      <c r="K55" s="147"/>
      <c r="L55" s="147"/>
    </row>
  </sheetData>
  <mergeCells count="18">
    <mergeCell ref="A12:B12"/>
    <mergeCell ref="D12:M12"/>
    <mergeCell ref="W14:W19"/>
    <mergeCell ref="P13:P18"/>
    <mergeCell ref="C10:C11"/>
    <mergeCell ref="H2:M2"/>
    <mergeCell ref="A15:B15"/>
    <mergeCell ref="A16:B16"/>
    <mergeCell ref="A17:B17"/>
    <mergeCell ref="A18:B18"/>
    <mergeCell ref="B3:F3"/>
    <mergeCell ref="B5:F5"/>
    <mergeCell ref="A13:B13"/>
    <mergeCell ref="A14:B14"/>
    <mergeCell ref="I5:N5"/>
    <mergeCell ref="A8:N8"/>
    <mergeCell ref="A10:B11"/>
    <mergeCell ref="N10:N11"/>
  </mergeCells>
  <dataValidations count="1">
    <dataValidation type="list" allowBlank="1" showInputMessage="1" showErrorMessage="1" sqref="C13:C18" xr:uid="{3E5989C9-01D1-4BE5-A6AD-35C9DACB53B8}">
      <formula1>$C$30:$C$42</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4">
    <tabColor rgb="FFFFFFCC"/>
  </sheetPr>
  <dimension ref="A1:AN155"/>
  <sheetViews>
    <sheetView showGridLines="0" zoomScale="70" zoomScaleNormal="70" workbookViewId="0">
      <selection activeCell="H13" sqref="H13"/>
    </sheetView>
  </sheetViews>
  <sheetFormatPr defaultRowHeight="12.6"/>
  <cols>
    <col min="1" max="2" width="20" style="112" customWidth="1"/>
    <col min="3" max="3" width="24.85546875" style="112" customWidth="1"/>
    <col min="4" max="4" width="21.85546875" style="112" customWidth="1"/>
    <col min="5" max="5" width="14.42578125" style="112" customWidth="1"/>
    <col min="6" max="6" width="13.7109375" style="112" customWidth="1"/>
    <col min="7" max="7" width="13" style="112" customWidth="1"/>
    <col min="8" max="9" width="21.28515625" style="112" customWidth="1"/>
    <col min="10" max="10" width="10.85546875" style="112" customWidth="1"/>
    <col min="11" max="11" width="19.42578125" style="112" bestFit="1" customWidth="1"/>
    <col min="12" max="12" width="15.28515625" style="112" customWidth="1"/>
    <col min="13" max="13" width="17" style="112" bestFit="1" customWidth="1"/>
    <col min="14" max="14" width="22.85546875" style="112" bestFit="1" customWidth="1"/>
    <col min="15" max="15" width="23.42578125" style="112" bestFit="1" customWidth="1"/>
    <col min="16" max="16" width="19.85546875" style="112" bestFit="1" customWidth="1"/>
    <col min="17" max="17" width="17.5703125" style="112" customWidth="1"/>
    <col min="18" max="18" width="20.7109375" style="112" customWidth="1"/>
    <col min="19" max="19" width="25.28515625" style="112" customWidth="1"/>
    <col min="20" max="20" width="38" style="112" customWidth="1"/>
    <col min="21" max="21" width="20.7109375" customWidth="1"/>
  </cols>
  <sheetData>
    <row r="1" spans="1:40" ht="27" customHeight="1" thickBot="1">
      <c r="B1"/>
      <c r="C1" s="212"/>
      <c r="D1" s="212"/>
      <c r="E1" s="212"/>
      <c r="F1" s="212"/>
      <c r="G1" s="212"/>
      <c r="H1" s="212"/>
      <c r="I1" s="212"/>
      <c r="J1" s="212"/>
      <c r="K1" s="212"/>
      <c r="L1" s="212"/>
      <c r="M1" s="212"/>
      <c r="N1" s="2"/>
      <c r="O1" s="2"/>
      <c r="Q1" s="212"/>
      <c r="R1" s="212"/>
      <c r="S1" s="212"/>
      <c r="U1" s="115" t="s">
        <v>479</v>
      </c>
    </row>
    <row r="2" spans="1:40" ht="15.75" customHeight="1" thickBot="1">
      <c r="A2" s="342"/>
      <c r="B2" s="343"/>
      <c r="C2" s="317"/>
      <c r="D2" s="317"/>
      <c r="E2" s="643" t="s">
        <v>480</v>
      </c>
      <c r="F2" s="644"/>
      <c r="G2" s="644"/>
      <c r="H2" s="644"/>
      <c r="I2" s="645"/>
      <c r="J2" s="317"/>
      <c r="K2" s="317"/>
      <c r="L2" s="317"/>
      <c r="M2" s="317"/>
      <c r="N2" s="318"/>
      <c r="O2" s="318"/>
      <c r="P2" s="317"/>
      <c r="Q2" s="317"/>
      <c r="R2" s="317"/>
      <c r="S2" s="317"/>
      <c r="T2" s="571" t="s">
        <v>259</v>
      </c>
      <c r="U2" s="562" t="s">
        <v>481</v>
      </c>
    </row>
    <row r="3" spans="1:40" s="5" customFormat="1" ht="31.5" customHeight="1" thickBot="1">
      <c r="A3" s="250" t="s">
        <v>71</v>
      </c>
      <c r="B3" s="228"/>
      <c r="C3" s="229"/>
      <c r="E3" s="213"/>
      <c r="F3" s="213"/>
      <c r="G3" s="213"/>
      <c r="H3" s="213"/>
      <c r="I3" s="213"/>
      <c r="J3" s="213"/>
      <c r="U3" s="563"/>
    </row>
    <row r="4" spans="1:40" s="5" customFormat="1" ht="8.25" customHeight="1" thickBot="1">
      <c r="A4" s="320"/>
      <c r="B4" s="346"/>
      <c r="C4" s="213"/>
      <c r="D4" s="213"/>
      <c r="E4" s="213"/>
      <c r="F4" s="213"/>
      <c r="G4" s="213"/>
      <c r="H4" s="213"/>
      <c r="I4" s="213"/>
      <c r="J4" s="213"/>
      <c r="K4" s="213"/>
      <c r="U4" s="319"/>
    </row>
    <row r="5" spans="1:40" s="5" customFormat="1" ht="30.75" customHeight="1" thickBot="1">
      <c r="A5" s="251" t="s">
        <v>171</v>
      </c>
      <c r="B5" s="228"/>
      <c r="C5" s="229"/>
      <c r="E5" s="251" t="s">
        <v>482</v>
      </c>
      <c r="F5" s="438"/>
      <c r="G5" s="215"/>
      <c r="H5" s="251" t="s">
        <v>483</v>
      </c>
      <c r="I5" s="438"/>
      <c r="L5" s="564"/>
      <c r="U5" s="319"/>
    </row>
    <row r="6" spans="1:40" s="5" customFormat="1" ht="10.5" customHeight="1">
      <c r="A6" s="320"/>
      <c r="B6" s="14"/>
      <c r="C6" s="14"/>
      <c r="D6" s="14"/>
      <c r="E6" s="14"/>
      <c r="F6" s="14"/>
      <c r="G6" s="14"/>
      <c r="U6" s="319"/>
    </row>
    <row r="7" spans="1:40" ht="12.95" thickBot="1">
      <c r="A7" s="273"/>
      <c r="B7"/>
      <c r="C7"/>
      <c r="D7"/>
      <c r="E7"/>
      <c r="F7" s="2"/>
      <c r="G7" s="2"/>
      <c r="H7" s="2"/>
      <c r="I7" s="2"/>
      <c r="J7" s="2"/>
      <c r="K7" s="2"/>
      <c r="L7" s="2"/>
      <c r="M7" s="2"/>
      <c r="N7" s="2"/>
      <c r="O7" s="2"/>
      <c r="P7" s="2"/>
      <c r="Q7" s="2"/>
      <c r="R7" s="2"/>
      <c r="S7" s="2"/>
      <c r="T7" s="2"/>
      <c r="U7" s="322"/>
    </row>
    <row r="8" spans="1:40" ht="26.25" customHeight="1" thickBot="1">
      <c r="A8" s="646" t="s">
        <v>484</v>
      </c>
      <c r="B8" s="647"/>
      <c r="C8" s="647"/>
      <c r="D8" s="647"/>
      <c r="E8" s="647"/>
      <c r="F8" s="647"/>
      <c r="G8" s="647"/>
      <c r="H8" s="647"/>
      <c r="I8" s="647"/>
      <c r="J8" s="647"/>
      <c r="K8" s="647"/>
      <c r="L8" s="647"/>
      <c r="M8" s="647"/>
      <c r="N8" s="647"/>
      <c r="O8" s="647"/>
      <c r="P8" s="647"/>
      <c r="Q8" s="647"/>
      <c r="R8" s="647"/>
      <c r="S8" s="647"/>
      <c r="T8" s="648"/>
      <c r="U8" s="322"/>
    </row>
    <row r="9" spans="1:40" ht="12.95" thickBot="1">
      <c r="A9" s="273"/>
      <c r="B9"/>
      <c r="C9"/>
      <c r="D9"/>
      <c r="E9"/>
      <c r="F9"/>
      <c r="G9"/>
      <c r="H9"/>
      <c r="I9"/>
      <c r="J9"/>
      <c r="K9"/>
      <c r="L9"/>
      <c r="M9"/>
      <c r="N9"/>
      <c r="O9"/>
      <c r="P9"/>
      <c r="Q9"/>
      <c r="R9"/>
      <c r="S9"/>
      <c r="T9"/>
      <c r="U9" s="277"/>
    </row>
    <row r="10" spans="1:40" ht="26.25" customHeight="1" thickBot="1">
      <c r="A10" s="273"/>
      <c r="B10"/>
      <c r="C10"/>
      <c r="D10"/>
      <c r="E10"/>
      <c r="F10"/>
      <c r="G10"/>
      <c r="H10"/>
      <c r="I10"/>
      <c r="J10"/>
      <c r="K10"/>
      <c r="L10"/>
      <c r="M10" s="659" t="s">
        <v>485</v>
      </c>
      <c r="N10" s="660"/>
      <c r="O10" s="661"/>
      <c r="P10" s="110" t="s">
        <v>486</v>
      </c>
      <c r="Q10"/>
      <c r="R10"/>
      <c r="S10"/>
      <c r="T10"/>
      <c r="U10" s="277"/>
    </row>
    <row r="11" spans="1:40" s="111" customFormat="1" ht="13.5" customHeight="1" thickBot="1">
      <c r="A11" s="658" t="s">
        <v>487</v>
      </c>
      <c r="B11" s="656" t="s">
        <v>488</v>
      </c>
      <c r="C11" s="656" t="s">
        <v>489</v>
      </c>
      <c r="D11" s="656" t="s">
        <v>490</v>
      </c>
      <c r="E11" s="662" t="s">
        <v>491</v>
      </c>
      <c r="F11" s="663"/>
      <c r="G11" s="664"/>
      <c r="H11" s="637" t="s">
        <v>492</v>
      </c>
      <c r="I11" s="639" t="s">
        <v>493</v>
      </c>
      <c r="J11" s="641" t="s">
        <v>494</v>
      </c>
      <c r="K11" s="649" t="s">
        <v>495</v>
      </c>
      <c r="L11" s="651" t="s">
        <v>496</v>
      </c>
      <c r="M11" s="634" t="s">
        <v>497</v>
      </c>
      <c r="N11" s="634" t="s">
        <v>498</v>
      </c>
      <c r="O11" s="634" t="s">
        <v>499</v>
      </c>
      <c r="P11" s="634" t="s">
        <v>500</v>
      </c>
      <c r="Q11" s="654" t="s">
        <v>501</v>
      </c>
      <c r="R11" s="654" t="s">
        <v>502</v>
      </c>
      <c r="S11" s="665" t="s">
        <v>503</v>
      </c>
      <c r="T11" s="652" t="s">
        <v>337</v>
      </c>
      <c r="U11" s="348"/>
    </row>
    <row r="12" spans="1:40" s="111" customFormat="1" ht="63" customHeight="1" thickBot="1">
      <c r="A12" s="657"/>
      <c r="B12" s="657"/>
      <c r="C12" s="657"/>
      <c r="D12" s="657"/>
      <c r="E12" s="116" t="s">
        <v>504</v>
      </c>
      <c r="F12" s="116" t="s">
        <v>505</v>
      </c>
      <c r="G12" s="117" t="s">
        <v>506</v>
      </c>
      <c r="H12" s="638"/>
      <c r="I12" s="640"/>
      <c r="J12" s="642"/>
      <c r="K12" s="650"/>
      <c r="L12" s="635"/>
      <c r="M12" s="636"/>
      <c r="N12" s="635"/>
      <c r="O12" s="635"/>
      <c r="P12" s="635"/>
      <c r="Q12" s="655"/>
      <c r="R12" s="655"/>
      <c r="S12" s="666"/>
      <c r="T12" s="653"/>
      <c r="U12" s="348"/>
    </row>
    <row r="13" spans="1:40" ht="12.95" customHeight="1">
      <c r="A13" s="230"/>
      <c r="B13" s="231"/>
      <c r="C13" s="231"/>
      <c r="D13" s="231"/>
      <c r="E13" s="231"/>
      <c r="F13" s="231"/>
      <c r="G13" s="232"/>
      <c r="H13" s="231"/>
      <c r="I13" s="493"/>
      <c r="J13" s="231"/>
      <c r="K13" s="231"/>
      <c r="L13" s="231"/>
      <c r="M13" s="231"/>
      <c r="N13" s="231"/>
      <c r="O13" s="231"/>
      <c r="P13" s="231"/>
      <c r="Q13" s="231"/>
      <c r="R13" s="232"/>
      <c r="S13" s="231"/>
      <c r="T13" s="559"/>
      <c r="U13" s="570"/>
      <c r="AA13" s="187"/>
      <c r="AB13" s="187"/>
      <c r="AC13" s="187"/>
      <c r="AD13" s="187"/>
      <c r="AE13" s="187"/>
    </row>
    <row r="14" spans="1:40" ht="12" customHeight="1">
      <c r="A14" s="233"/>
      <c r="B14" s="234"/>
      <c r="C14" s="234"/>
      <c r="D14" s="234"/>
      <c r="E14" s="234"/>
      <c r="F14" s="234"/>
      <c r="G14" s="235"/>
      <c r="H14" s="234"/>
      <c r="I14" s="494"/>
      <c r="J14" s="234"/>
      <c r="K14" s="234"/>
      <c r="L14" s="234"/>
      <c r="M14" s="234"/>
      <c r="N14" s="234"/>
      <c r="O14" s="234"/>
      <c r="P14" s="234"/>
      <c r="Q14" s="234"/>
      <c r="R14" s="235"/>
      <c r="S14" s="234"/>
      <c r="T14" s="560"/>
      <c r="U14" s="570"/>
      <c r="AA14" s="187"/>
      <c r="AB14" s="187"/>
      <c r="AC14" s="187"/>
      <c r="AD14" s="187"/>
      <c r="AE14" s="187"/>
    </row>
    <row r="15" spans="1:40">
      <c r="A15" s="233"/>
      <c r="B15" s="234"/>
      <c r="C15" s="234"/>
      <c r="D15" s="234"/>
      <c r="E15" s="234"/>
      <c r="F15" s="234"/>
      <c r="G15" s="235"/>
      <c r="H15" s="234"/>
      <c r="I15" s="494"/>
      <c r="J15" s="234"/>
      <c r="K15" s="234"/>
      <c r="L15" s="234"/>
      <c r="M15" s="234"/>
      <c r="N15" s="234"/>
      <c r="O15" s="234"/>
      <c r="P15" s="234"/>
      <c r="Q15" s="234"/>
      <c r="R15" s="235"/>
      <c r="S15" s="234"/>
      <c r="T15" s="560"/>
      <c r="U15" s="570"/>
      <c r="AN15" s="187" t="s">
        <v>507</v>
      </c>
    </row>
    <row r="16" spans="1:40">
      <c r="A16" s="233"/>
      <c r="B16" s="234"/>
      <c r="C16" s="234"/>
      <c r="D16" s="234"/>
      <c r="E16" s="234"/>
      <c r="F16" s="234"/>
      <c r="G16" s="235"/>
      <c r="H16" s="234"/>
      <c r="I16" s="494"/>
      <c r="J16" s="234"/>
      <c r="K16" s="234"/>
      <c r="L16" s="234"/>
      <c r="M16" s="234"/>
      <c r="N16" s="234"/>
      <c r="O16" s="234"/>
      <c r="P16" s="234"/>
      <c r="Q16" s="234"/>
      <c r="R16" s="235"/>
      <c r="S16" s="234"/>
      <c r="T16" s="560"/>
      <c r="U16" s="570"/>
      <c r="AN16" s="187" t="s">
        <v>508</v>
      </c>
    </row>
    <row r="17" spans="1:37">
      <c r="A17" s="233"/>
      <c r="B17" s="234"/>
      <c r="C17" s="234"/>
      <c r="D17" s="234"/>
      <c r="E17" s="234"/>
      <c r="F17" s="234"/>
      <c r="G17" s="235"/>
      <c r="H17" s="234"/>
      <c r="I17" s="494"/>
      <c r="J17" s="234"/>
      <c r="K17" s="234"/>
      <c r="L17" s="234"/>
      <c r="M17" s="234"/>
      <c r="N17" s="234"/>
      <c r="O17" s="234"/>
      <c r="P17" s="234"/>
      <c r="Q17" s="234"/>
      <c r="R17" s="235"/>
      <c r="S17" s="234"/>
      <c r="T17" s="560"/>
      <c r="U17" s="570"/>
    </row>
    <row r="18" spans="1:37">
      <c r="A18" s="233"/>
      <c r="B18" s="234"/>
      <c r="C18" s="234"/>
      <c r="D18" s="234"/>
      <c r="E18" s="234"/>
      <c r="F18" s="234"/>
      <c r="G18" s="235"/>
      <c r="H18" s="234"/>
      <c r="I18" s="494"/>
      <c r="J18" s="234"/>
      <c r="K18" s="234"/>
      <c r="L18" s="234"/>
      <c r="M18" s="234"/>
      <c r="N18" s="234"/>
      <c r="O18" s="234"/>
      <c r="P18" s="234"/>
      <c r="Q18" s="234"/>
      <c r="R18" s="235"/>
      <c r="S18" s="234"/>
      <c r="T18" s="560"/>
      <c r="U18" s="570"/>
    </row>
    <row r="19" spans="1:37">
      <c r="A19" s="233"/>
      <c r="B19" s="234"/>
      <c r="C19" s="234"/>
      <c r="D19" s="234"/>
      <c r="E19" s="234"/>
      <c r="F19" s="234"/>
      <c r="G19" s="235"/>
      <c r="H19" s="234"/>
      <c r="I19" s="494"/>
      <c r="J19" s="234"/>
      <c r="K19" s="234"/>
      <c r="L19" s="234"/>
      <c r="M19" s="234"/>
      <c r="N19" s="234"/>
      <c r="O19" s="234"/>
      <c r="P19" s="234"/>
      <c r="Q19" s="234"/>
      <c r="R19" s="235"/>
      <c r="S19" s="234"/>
      <c r="T19" s="560"/>
      <c r="U19" s="570"/>
    </row>
    <row r="20" spans="1:37">
      <c r="A20" s="233"/>
      <c r="B20" s="234"/>
      <c r="C20" s="234"/>
      <c r="D20" s="234"/>
      <c r="E20" s="234"/>
      <c r="F20" s="234"/>
      <c r="G20" s="235"/>
      <c r="H20" s="234"/>
      <c r="I20" s="494"/>
      <c r="J20" s="234"/>
      <c r="K20" s="234"/>
      <c r="L20" s="234"/>
      <c r="M20" s="234"/>
      <c r="N20" s="234"/>
      <c r="O20" s="234"/>
      <c r="P20" s="234"/>
      <c r="Q20" s="234"/>
      <c r="R20" s="235"/>
      <c r="S20" s="234"/>
      <c r="T20" s="560"/>
      <c r="U20" s="570"/>
    </row>
    <row r="21" spans="1:37">
      <c r="A21" s="233"/>
      <c r="B21" s="234"/>
      <c r="C21" s="234"/>
      <c r="D21" s="234"/>
      <c r="E21" s="234"/>
      <c r="F21" s="234"/>
      <c r="G21" s="235"/>
      <c r="H21" s="234"/>
      <c r="I21" s="494"/>
      <c r="J21" s="234"/>
      <c r="K21" s="234"/>
      <c r="L21" s="234"/>
      <c r="M21" s="234"/>
      <c r="N21" s="234"/>
      <c r="O21" s="234"/>
      <c r="P21" s="234"/>
      <c r="Q21" s="234"/>
      <c r="R21" s="235"/>
      <c r="S21" s="234"/>
      <c r="T21" s="560"/>
      <c r="U21" s="570"/>
    </row>
    <row r="22" spans="1:37" ht="12.95" thickBot="1">
      <c r="A22" s="236"/>
      <c r="B22" s="237"/>
      <c r="C22" s="237"/>
      <c r="D22" s="237"/>
      <c r="E22" s="237"/>
      <c r="F22" s="237"/>
      <c r="G22" s="238"/>
      <c r="H22" s="496"/>
      <c r="I22" s="495"/>
      <c r="J22" s="237"/>
      <c r="K22" s="237"/>
      <c r="L22" s="237"/>
      <c r="M22" s="237"/>
      <c r="N22" s="237"/>
      <c r="O22" s="237"/>
      <c r="P22" s="237"/>
      <c r="Q22" s="237"/>
      <c r="R22" s="238"/>
      <c r="S22" s="237"/>
      <c r="T22" s="561"/>
      <c r="U22" s="570"/>
    </row>
    <row r="23" spans="1:37" ht="12.95" thickBot="1">
      <c r="A23" s="349"/>
      <c r="H23" s="497"/>
      <c r="K23" s="113"/>
      <c r="U23" s="277"/>
    </row>
    <row r="24" spans="1:37" ht="13.5" thickBot="1">
      <c r="A24" s="340"/>
      <c r="B24" t="s">
        <v>168</v>
      </c>
      <c r="C24" s="454" t="s">
        <v>209</v>
      </c>
      <c r="D24" s="187" t="s">
        <v>509</v>
      </c>
      <c r="K24" s="113"/>
      <c r="U24" s="277"/>
    </row>
    <row r="25" spans="1:37" ht="12.95" thickBot="1">
      <c r="A25" s="549"/>
      <c r="B25" s="388" t="s">
        <v>379</v>
      </c>
      <c r="C25" s="150"/>
      <c r="J25" s="113"/>
      <c r="T25"/>
      <c r="U25" s="277"/>
    </row>
    <row r="26" spans="1:37" hidden="1">
      <c r="A26" s="349"/>
      <c r="D26" s="150"/>
      <c r="J26" s="572" t="s">
        <v>101</v>
      </c>
      <c r="O26" s="239" t="s">
        <v>510</v>
      </c>
      <c r="T26"/>
      <c r="U26" s="277"/>
    </row>
    <row r="27" spans="1:37" hidden="1">
      <c r="A27" s="349"/>
      <c r="D27" s="150"/>
      <c r="I27" s="565"/>
      <c r="J27" s="572" t="s">
        <v>92</v>
      </c>
      <c r="L27" s="239"/>
      <c r="M27" s="239"/>
      <c r="O27" s="112" t="str" cm="1">
        <f t="array" ref="O27:AK27">TRANSPOSE(_xlfn._xlws.SORT(_xlfn.UNIQUE(L39:L135)))</f>
        <v>Advanced Fuel (produced via gasification or pyrolysis of biofuel or waste) </v>
      </c>
      <c r="P27" s="112" t="str">
        <v>Biofuel - Biogas from anaerobic digestion (excluding landfill &amp; sewage) </v>
      </c>
      <c r="Q27" s="112" t="str">
        <v>Biofuel - Landfill gas </v>
      </c>
      <c r="R27" s="112" t="str">
        <v>Biofuel - Other </v>
      </c>
      <c r="S27" s="112" t="str">
        <v>Biofuel - Sewage gas </v>
      </c>
      <c r="T27" s="112" t="str">
        <v>Biomass </v>
      </c>
      <c r="U27" s="566" t="str">
        <v>Fossil - Brown coal/lignite </v>
      </c>
      <c r="V27" s="112" t="str">
        <v>Fossil - Coal gas </v>
      </c>
      <c r="W27" s="112" t="str">
        <v>Fossil - Gas </v>
      </c>
      <c r="X27" s="112" t="str">
        <v>Fossil - Hard coal </v>
      </c>
      <c r="Y27" s="112" t="str">
        <v>Fossil - Oil shale </v>
      </c>
      <c r="Z27" s="112" t="str">
        <v>Fossil - Oil </v>
      </c>
      <c r="AA27" s="112" t="str">
        <v>Fossil - Other </v>
      </c>
      <c r="AB27" s="112" t="str">
        <v>Fossil - Peat </v>
      </c>
      <c r="AC27" s="112" t="str">
        <v>Geothermal </v>
      </c>
      <c r="AD27" s="112" t="str">
        <v>Hydrogen </v>
      </c>
      <c r="AE27" s="112" t="str">
        <v>Nuclear </v>
      </c>
      <c r="AF27" s="112" t="str">
        <v>Other  </v>
      </c>
      <c r="AG27" t="str">
        <v>Solar </v>
      </c>
      <c r="AH27" t="str">
        <v>Stored Energy (all stored energy irrespective of the original energy source) </v>
      </c>
      <c r="AI27" t="str">
        <v>Waste  </v>
      </c>
      <c r="AJ27" t="str">
        <v>Water (flowing water or head of water) </v>
      </c>
      <c r="AK27" t="str">
        <v>Wind </v>
      </c>
    </row>
    <row r="28" spans="1:37" ht="14.1" hidden="1">
      <c r="A28" s="349"/>
      <c r="H28" s="239"/>
      <c r="I28" s="565"/>
      <c r="J28" s="113"/>
      <c r="L28" s="498"/>
      <c r="M28" s="498"/>
      <c r="N28" s="498"/>
      <c r="O28" s="498" t="str" cm="1">
        <f t="array" ref="O28:O32">_xlfn._xlws.SORT(_xlfn._xlws.FILTER($M$39:$M$135,$L$39:$L$135=O$27))</f>
        <v>Engine (Combustion/reciprocating)</v>
      </c>
      <c r="P28" s="498" t="str" cm="1">
        <f t="array" ref="P28:P32">_xlfn._xlws.SORT(_xlfn._xlws.FILTER($M$39:$M$135,$L$39:$L$135=P$27))</f>
        <v>Engine (Combustion/reciprocating)</v>
      </c>
      <c r="Q28" s="498" t="str" cm="1">
        <f t="array" ref="Q28:Q32">_xlfn._xlws.SORT(_xlfn._xlws.FILTER($M$39:$M$135,$L$39:$L$135=Q$27))</f>
        <v>Engine (Combustion/reciprocating)</v>
      </c>
      <c r="R28" s="498" t="str" cm="1">
        <f t="array" ref="R28:R32">_xlfn._xlws.SORT(_xlfn._xlws.FILTER($M$39:$M$135,$L$39:$L$135=R$27))</f>
        <v>Engine (Combustion/reciprocating)</v>
      </c>
      <c r="S28" s="498" t="str" cm="1">
        <f t="array" ref="S28:S32">_xlfn._xlws.SORT(_xlfn._xlws.FILTER($M$39:$M$135,$L$39:$L$135=S$27))</f>
        <v>Engine (Combustion/reciprocating)</v>
      </c>
      <c r="T28" s="498" t="str" cm="1">
        <f t="array" ref="T28:T29">_xlfn._xlws.SORT(_xlfn._xlws.FILTER($M$39:$M$135,$L$39:$L$135=T$27))</f>
        <v>Other</v>
      </c>
      <c r="U28" s="567" t="str" cm="1">
        <f t="array" ref="U28:U29">_xlfn._xlws.SORT(_xlfn._xlws.FILTER($M$39:$M$135,$L$39:$L$135=U$27))</f>
        <v>Other</v>
      </c>
      <c r="V28" s="498" t="str" cm="1">
        <f t="array" ref="V28:V32">_xlfn._xlws.SORT(_xlfn._xlws.FILTER($M$39:$M$135,$L$39:$L$135=V$27))</f>
        <v>Engine (Combustion/reciprocating)</v>
      </c>
      <c r="W28" s="498" t="str" cm="1">
        <f t="array" ref="W28:W32">_xlfn._xlws.SORT(_xlfn._xlws.FILTER($M$39:$M$135,$L$39:$L$135=W$27))</f>
        <v>Engine (Combustion/reciprocating)</v>
      </c>
      <c r="X28" s="498" t="str" cm="1">
        <f t="array" ref="X28:X29">_xlfn._xlws.SORT(_xlfn._xlws.FILTER($M$39:$M$135,$L$39:$L$135=X$27))</f>
        <v>Other</v>
      </c>
      <c r="Y28" s="498" t="str" cm="1">
        <f t="array" ref="Y28:Y32">_xlfn._xlws.SORT(_xlfn._xlws.FILTER($M$39:$M$135,$L$39:$L$135=Y$27))</f>
        <v>Engine (Combustion/reciprocating)</v>
      </c>
      <c r="Z28" s="498" t="str" cm="1">
        <f t="array" ref="Z28:Z32">_xlfn._xlws.SORT(_xlfn._xlws.FILTER($M$39:$M$135,$L$39:$L$135=Z$27))</f>
        <v>Engine (Combustion/reciprocating)</v>
      </c>
      <c r="AA28" s="498" t="str" cm="1">
        <f t="array" ref="AA28:AA32">_xlfn._xlws.SORT(_xlfn._xlws.FILTER($M$39:$M$135,$L$39:$L$135=AA$27))</f>
        <v>Engine (Combustion/reciprocating)</v>
      </c>
      <c r="AB28" s="498" t="str" cm="1">
        <f t="array" ref="AB28:AB29">_xlfn._xlws.SORT(_xlfn._xlws.FILTER($M$39:$M$135,$L$39:$L$135=AB$27))</f>
        <v>Other</v>
      </c>
      <c r="AC28" s="498" t="str" cm="1">
        <f t="array" ref="AC28:AC29">_xlfn._xlws.SORT(_xlfn._xlws.FILTER($M$39:$M$135,$L$39:$L$135=AC$27))</f>
        <v>Other</v>
      </c>
      <c r="AD28" s="498" t="str" cm="1">
        <f t="array" ref="AD28:AD33">_xlfn._xlws.SORT(_xlfn._xlws.FILTER($M$39:$M$135,$L$39:$L$135=AD$27))</f>
        <v>Engine (Combustion/reciprocating)</v>
      </c>
      <c r="AE28" s="498" t="str" cm="1">
        <f t="array" ref="AE28:AE29">_xlfn._xlws.SORT(_xlfn._xlws.FILTER($M$39:$M$135,$L$39:$L$135=AE$27))</f>
        <v>Other</v>
      </c>
      <c r="AF28" s="498" t="str" cm="1">
        <f t="array" ref="AF28:AF33">_xlfn._xlws.SORT(_xlfn._xlws.FILTER($M$39:$M$135,$L$39:$L$135=AF$27))</f>
        <v>Engine (Combustion/reciprocating)</v>
      </c>
      <c r="AG28" s="498" t="str" cm="1">
        <f t="array" ref="AG28:AG29">_xlfn._xlws.SORT(_xlfn._xlws.FILTER($M$39:$M$135,$L$39:$L$135=AG$27))</f>
        <v>Other</v>
      </c>
      <c r="AH28" s="498" t="str" cm="1">
        <f t="array" ref="AH28:AH36">_xlfn._xlws.SORT(_xlfn._xlws.FILTER($M$39:$M$135,$L$39:$L$135=AH$27))</f>
        <v>Storage – Chemical</v>
      </c>
      <c r="AI28" s="498" t="str" cm="1">
        <f t="array" ref="AI28:AI29">_xlfn._xlws.SORT(_xlfn._xlws.FILTER($M$39:$M$135,$L$39:$L$135=AI$27))</f>
        <v>Other</v>
      </c>
    </row>
    <row r="29" spans="1:37" ht="14.1" hidden="1">
      <c r="A29" s="349"/>
      <c r="I29" s="239"/>
      <c r="J29" s="113"/>
      <c r="L29" s="498"/>
      <c r="M29" s="498"/>
      <c r="N29" s="498"/>
      <c r="O29" s="498" t="str">
        <v>Gas Turbine</v>
      </c>
      <c r="P29" s="498" t="str">
        <v>Gas Turbine</v>
      </c>
      <c r="Q29" s="498" t="str">
        <v>Gas Turbine</v>
      </c>
      <c r="R29" s="498" t="str">
        <v>Gas Turbine</v>
      </c>
      <c r="S29" s="498" t="str">
        <v>Gas Turbine</v>
      </c>
      <c r="T29" s="498" t="str">
        <v>Steam Turbine (Thermal Power Plant)</v>
      </c>
      <c r="U29" s="568" t="str">
        <v>Steam Turbine (Thermal Power Plant)</v>
      </c>
      <c r="V29" s="499" t="str">
        <v>Gas Turbine</v>
      </c>
      <c r="W29" s="499" t="str">
        <v>Gas Turbine</v>
      </c>
      <c r="X29" s="499" t="str">
        <v>Steam Turbine (Thermal Power Plant)</v>
      </c>
      <c r="Y29" s="499" t="str">
        <v>Gas Turbine</v>
      </c>
      <c r="Z29" s="499" t="str">
        <v>Gas Turbine</v>
      </c>
      <c r="AA29" s="498" t="str">
        <v>Gas Turbine</v>
      </c>
      <c r="AB29" s="499" t="str">
        <v>Steam Turbine (Thermal Power Plant)</v>
      </c>
      <c r="AC29" s="498" t="str">
        <v>Steam Turbine (Thermal Power Plant)</v>
      </c>
      <c r="AD29" s="498" t="str">
        <v>Fuel Cell</v>
      </c>
      <c r="AE29" s="498" t="str">
        <v>Steam Turbine (Thermal Power Plant)</v>
      </c>
      <c r="AF29" s="498" t="str">
        <v>Gas Turbine</v>
      </c>
      <c r="AG29" t="str">
        <v>Photovoltaic</v>
      </c>
      <c r="AH29" t="str">
        <v>Storage – Electrical</v>
      </c>
      <c r="AI29" t="str">
        <v>Steam Turbine (Thermal Power Plant)</v>
      </c>
    </row>
    <row r="30" spans="1:37" ht="14.1" hidden="1">
      <c r="A30" s="349"/>
      <c r="I30" s="565"/>
      <c r="J30" s="113"/>
      <c r="L30" s="498"/>
      <c r="M30" s="498"/>
      <c r="N30" s="498"/>
      <c r="O30" s="498" t="str">
        <v>Other</v>
      </c>
      <c r="P30" s="498" t="str">
        <v>Other</v>
      </c>
      <c r="Q30" s="498" t="str">
        <v>Other</v>
      </c>
      <c r="R30" s="498" t="str">
        <v>Other</v>
      </c>
      <c r="S30" s="498" t="str">
        <v>Other</v>
      </c>
      <c r="T30" s="498"/>
      <c r="U30" s="277"/>
      <c r="V30" t="str">
        <v>Other</v>
      </c>
      <c r="W30" t="str">
        <v>Other</v>
      </c>
      <c r="Y30" t="str">
        <v>Other</v>
      </c>
      <c r="Z30" t="str">
        <v>Other</v>
      </c>
      <c r="AA30" s="498" t="str">
        <v>Other</v>
      </c>
      <c r="AC30" s="498"/>
      <c r="AD30" s="498" t="str">
        <v>Gas Turbine</v>
      </c>
      <c r="AE30" s="499"/>
      <c r="AF30" s="498" t="str">
        <v>Interconnector</v>
      </c>
      <c r="AH30" t="str">
        <v>Storage – Electrochemical (Batteries)</v>
      </c>
    </row>
    <row r="31" spans="1:37" ht="14.1" hidden="1">
      <c r="A31" s="349"/>
      <c r="I31" s="565"/>
      <c r="J31" s="113"/>
      <c r="L31" s="498"/>
      <c r="M31" s="498"/>
      <c r="N31" s="498"/>
      <c r="O31" s="498" t="str">
        <v>Steam Turbine (Thermal Power Plant)</v>
      </c>
      <c r="P31" s="498" t="str">
        <v>Steam Turbine (Thermal Power Plant)</v>
      </c>
      <c r="Q31" s="498" t="str">
        <v>Steam Turbine (Thermal Power Plant)</v>
      </c>
      <c r="R31" s="498" t="str">
        <v>Steam Turbine (Thermal Power Plant)</v>
      </c>
      <c r="S31" s="498" t="str">
        <v>Steam Turbine (Thermal Power Plant)</v>
      </c>
      <c r="T31" s="498"/>
      <c r="U31" s="277"/>
      <c r="V31" t="str">
        <v>Steam Turbine (Thermal Power Plant)</v>
      </c>
      <c r="W31" t="str">
        <v>Steam Turbine (Thermal Power Plant)</v>
      </c>
      <c r="Y31" t="str">
        <v>Steam Turbine (Thermal Power Plant)</v>
      </c>
      <c r="Z31" t="str">
        <v>Steam Turbine (Thermal Power Plant)</v>
      </c>
      <c r="AA31" s="498" t="str">
        <v>Steam Turbine (Thermal Power Plant)</v>
      </c>
      <c r="AC31" s="498"/>
      <c r="AD31" s="498" t="str">
        <v>Other</v>
      </c>
      <c r="AF31" s="498" t="str">
        <v>Other</v>
      </c>
      <c r="AH31" t="str">
        <v>Storage – Mechanical - Compressed Air                     (Adiabatic &amp; Diabatic)</v>
      </c>
    </row>
    <row r="32" spans="1:37" ht="14.1" hidden="1">
      <c r="A32" s="349"/>
      <c r="I32" s="565"/>
      <c r="J32" s="113"/>
      <c r="L32" s="499"/>
      <c r="M32" s="499"/>
      <c r="N32" s="499"/>
      <c r="O32" s="499" t="str">
        <v>Steam-gas Turbine (CCGT)</v>
      </c>
      <c r="P32" s="499" t="str">
        <v>Steam-gas Turbine (CCGT)</v>
      </c>
      <c r="Q32" s="499" t="str">
        <v>Steam-gas Turbine (CCGT)</v>
      </c>
      <c r="R32" s="499" t="str">
        <v>Steam-gas Turbine (CCGT)</v>
      </c>
      <c r="S32" s="499" t="str">
        <v>Steam-gas Turbine (CCGT)</v>
      </c>
      <c r="T32" s="499"/>
      <c r="U32" s="277"/>
      <c r="V32" t="str">
        <v>Steam-gas Turbine (CCGT)</v>
      </c>
      <c r="W32" t="str">
        <v>Steam-gas Turbine (CCGT)</v>
      </c>
      <c r="Y32" t="str">
        <v>Steam-gas Turbine (CCGT)</v>
      </c>
      <c r="Z32" t="str">
        <v>Steam-gas Turbine (CCGT)</v>
      </c>
      <c r="AA32" s="498" t="str">
        <v>Steam-gas Turbine (CCGT)</v>
      </c>
      <c r="AC32" s="498"/>
      <c r="AD32" s="498" t="str">
        <v>Steam Turbine (Thermal Power Plant)</v>
      </c>
      <c r="AF32" s="498" t="str">
        <v>Steam Turbine (Thermal Power Plant)</v>
      </c>
      <c r="AH32" t="str">
        <v>Storage – Mechanical – Flywheels</v>
      </c>
    </row>
    <row r="33" spans="1:34" ht="14.1" hidden="1">
      <c r="A33" s="349"/>
      <c r="I33" s="565"/>
      <c r="J33" s="113"/>
      <c r="N33"/>
      <c r="O33"/>
      <c r="P33"/>
      <c r="Q33"/>
      <c r="R33"/>
      <c r="S33"/>
      <c r="T33"/>
      <c r="U33" s="277"/>
      <c r="AA33" s="499"/>
      <c r="AC33" s="498"/>
      <c r="AD33" s="498" t="str">
        <v>Steam-gas Turbine (CCGT)</v>
      </c>
      <c r="AF33" s="499" t="str">
        <v>Steam-gas Turbine (CCGT)</v>
      </c>
      <c r="AH33" t="str">
        <v>Storage – Mechanical – Liquid Air</v>
      </c>
    </row>
    <row r="34" spans="1:34" ht="14.1" hidden="1">
      <c r="A34" s="349"/>
      <c r="I34" s="239"/>
      <c r="J34" s="113"/>
      <c r="N34"/>
      <c r="O34"/>
      <c r="P34"/>
      <c r="Q34"/>
      <c r="R34"/>
      <c r="S34"/>
      <c r="T34"/>
      <c r="U34" s="277"/>
      <c r="AC34" s="498"/>
      <c r="AD34" s="499"/>
      <c r="AH34" t="str">
        <v>Storage – Mechanical – Pumped Hydro</v>
      </c>
    </row>
    <row r="35" spans="1:34" ht="14.1" hidden="1">
      <c r="A35" s="349"/>
      <c r="I35" s="565"/>
      <c r="J35" s="113"/>
      <c r="M35" s="569" t="e" cm="1">
        <f t="array" aca="1" ref="M35" ca="1">INDIRECT(ADDRESS(28, COLUMN(N1) + MATCH(H13,_xlfn.ANCHORARRAY($O$27), 0), 4) &amp; "#")</f>
        <v>#N/A</v>
      </c>
      <c r="N35"/>
      <c r="O35"/>
      <c r="P35"/>
      <c r="Q35"/>
      <c r="R35"/>
      <c r="S35"/>
      <c r="T35"/>
      <c r="U35" s="277"/>
      <c r="AC35" s="498"/>
      <c r="AH35" t="str">
        <v>Storage - Other</v>
      </c>
    </row>
    <row r="36" spans="1:34" ht="14.1" hidden="1">
      <c r="A36" s="349"/>
      <c r="I36" s="565"/>
      <c r="J36" s="113"/>
      <c r="N36"/>
      <c r="O36"/>
      <c r="P36"/>
      <c r="Q36"/>
      <c r="R36"/>
      <c r="S36"/>
      <c r="T36"/>
      <c r="U36" s="277"/>
      <c r="AC36" s="499"/>
      <c r="AH36" t="str">
        <v>Storage – Thermal</v>
      </c>
    </row>
    <row r="37" spans="1:34" hidden="1">
      <c r="A37" s="349"/>
      <c r="I37" s="565"/>
      <c r="J37" s="113"/>
      <c r="N37"/>
      <c r="O37"/>
      <c r="P37"/>
      <c r="Q37"/>
      <c r="R37"/>
      <c r="S37"/>
      <c r="T37"/>
      <c r="U37" s="277"/>
    </row>
    <row r="38" spans="1:34" hidden="1">
      <c r="A38" s="349"/>
      <c r="I38" s="239"/>
      <c r="J38" s="113"/>
      <c r="N38"/>
      <c r="O38"/>
      <c r="P38"/>
      <c r="Q38"/>
      <c r="R38"/>
      <c r="S38"/>
      <c r="T38"/>
      <c r="U38" s="277"/>
    </row>
    <row r="39" spans="1:34" ht="14.1" hidden="1">
      <c r="A39" s="349"/>
      <c r="I39" s="239"/>
      <c r="K39" s="113"/>
      <c r="L39" s="239" t="s">
        <v>511</v>
      </c>
      <c r="M39" s="498" t="s">
        <v>512</v>
      </c>
      <c r="O39"/>
      <c r="P39"/>
      <c r="Q39"/>
      <c r="R39"/>
      <c r="S39"/>
      <c r="T39"/>
      <c r="U39" s="277"/>
    </row>
    <row r="40" spans="1:34" ht="14.1" hidden="1">
      <c r="A40" s="349"/>
      <c r="I40" s="565"/>
      <c r="K40" s="113"/>
      <c r="L40" s="239" t="s">
        <v>511</v>
      </c>
      <c r="M40" s="498" t="s">
        <v>513</v>
      </c>
      <c r="O40"/>
      <c r="P40"/>
      <c r="Q40"/>
      <c r="R40"/>
      <c r="S40"/>
      <c r="T40"/>
      <c r="U40" s="277"/>
    </row>
    <row r="41" spans="1:34" ht="14.1" hidden="1">
      <c r="A41" s="349"/>
      <c r="I41" s="565"/>
      <c r="K41" s="113"/>
      <c r="L41" s="239" t="s">
        <v>511</v>
      </c>
      <c r="M41" s="498" t="s">
        <v>514</v>
      </c>
      <c r="O41"/>
      <c r="P41"/>
      <c r="Q41"/>
      <c r="R41"/>
      <c r="S41"/>
      <c r="T41"/>
      <c r="U41" s="277"/>
    </row>
    <row r="42" spans="1:34" ht="14.1" hidden="1">
      <c r="A42" s="349"/>
      <c r="I42" s="565"/>
      <c r="K42" s="113"/>
      <c r="L42" s="239" t="s">
        <v>511</v>
      </c>
      <c r="M42" s="498" t="s">
        <v>515</v>
      </c>
      <c r="O42"/>
      <c r="P42"/>
      <c r="Q42"/>
      <c r="R42"/>
      <c r="S42"/>
      <c r="T42"/>
      <c r="U42" s="277"/>
    </row>
    <row r="43" spans="1:34" ht="14.1" hidden="1">
      <c r="A43" s="349"/>
      <c r="I43" s="565"/>
      <c r="K43" s="113"/>
      <c r="L43" s="239" t="s">
        <v>511</v>
      </c>
      <c r="M43" s="499" t="s">
        <v>229</v>
      </c>
      <c r="O43"/>
      <c r="P43"/>
      <c r="Q43"/>
      <c r="R43"/>
      <c r="S43"/>
      <c r="T43"/>
      <c r="U43" s="277"/>
    </row>
    <row r="44" spans="1:34" ht="14.1" hidden="1">
      <c r="A44" s="349"/>
      <c r="I44" s="565"/>
      <c r="K44" s="113"/>
      <c r="L44" s="239" t="s">
        <v>516</v>
      </c>
      <c r="M44" s="498" t="s">
        <v>512</v>
      </c>
      <c r="O44"/>
      <c r="P44"/>
      <c r="Q44"/>
      <c r="R44"/>
      <c r="S44"/>
      <c r="T44"/>
      <c r="U44" s="277"/>
    </row>
    <row r="45" spans="1:34" ht="14.1" hidden="1">
      <c r="A45" s="349"/>
      <c r="I45" s="565"/>
      <c r="K45" s="113"/>
      <c r="L45" s="239" t="s">
        <v>516</v>
      </c>
      <c r="M45" s="498" t="s">
        <v>513</v>
      </c>
      <c r="O45"/>
      <c r="P45"/>
      <c r="Q45"/>
      <c r="R45"/>
      <c r="S45"/>
      <c r="T45"/>
      <c r="U45" s="277"/>
    </row>
    <row r="46" spans="1:34" ht="14.1" hidden="1">
      <c r="A46" s="349"/>
      <c r="I46" s="565"/>
      <c r="K46" s="113"/>
      <c r="L46" s="239" t="s">
        <v>516</v>
      </c>
      <c r="M46" s="498" t="s">
        <v>514</v>
      </c>
      <c r="O46"/>
      <c r="P46"/>
      <c r="Q46"/>
      <c r="R46"/>
      <c r="S46"/>
      <c r="T46"/>
      <c r="U46" s="277"/>
    </row>
    <row r="47" spans="1:34" ht="14.1" hidden="1">
      <c r="A47" s="349"/>
      <c r="I47" s="187"/>
      <c r="K47" s="113"/>
      <c r="L47" s="239" t="s">
        <v>516</v>
      </c>
      <c r="M47" s="498" t="s">
        <v>515</v>
      </c>
      <c r="O47"/>
      <c r="P47"/>
      <c r="Q47"/>
      <c r="R47"/>
      <c r="S47"/>
      <c r="T47"/>
      <c r="U47" s="277"/>
    </row>
    <row r="48" spans="1:34" ht="14.1" hidden="1">
      <c r="A48" s="349"/>
      <c r="I48" s="565"/>
      <c r="K48" s="113"/>
      <c r="L48" s="239" t="s">
        <v>516</v>
      </c>
      <c r="M48" s="499" t="s">
        <v>229</v>
      </c>
      <c r="O48"/>
      <c r="P48"/>
      <c r="Q48"/>
      <c r="R48"/>
      <c r="S48"/>
      <c r="T48"/>
      <c r="U48" s="277"/>
    </row>
    <row r="49" spans="1:21" ht="14.1" hidden="1">
      <c r="A49" s="349"/>
      <c r="I49" s="565"/>
      <c r="K49" s="113"/>
      <c r="L49" s="112" t="s">
        <v>517</v>
      </c>
      <c r="M49" s="498" t="s">
        <v>512</v>
      </c>
      <c r="O49"/>
      <c r="P49"/>
      <c r="Q49"/>
      <c r="R49"/>
      <c r="S49"/>
      <c r="T49"/>
      <c r="U49" s="277"/>
    </row>
    <row r="50" spans="1:21" ht="14.1" hidden="1">
      <c r="A50" s="349"/>
      <c r="I50" s="565"/>
      <c r="K50" s="113"/>
      <c r="L50" s="112" t="s">
        <v>517</v>
      </c>
      <c r="M50" s="498" t="s">
        <v>513</v>
      </c>
      <c r="O50"/>
      <c r="P50"/>
      <c r="Q50"/>
      <c r="R50"/>
      <c r="S50"/>
      <c r="T50"/>
      <c r="U50" s="277"/>
    </row>
    <row r="51" spans="1:21" ht="14.1" hidden="1">
      <c r="A51" s="349"/>
      <c r="I51" s="565"/>
      <c r="K51" s="113"/>
      <c r="L51" s="112" t="s">
        <v>517</v>
      </c>
      <c r="M51" s="498" t="s">
        <v>514</v>
      </c>
      <c r="O51"/>
      <c r="P51"/>
      <c r="Q51"/>
      <c r="R51"/>
      <c r="S51"/>
      <c r="T51"/>
      <c r="U51" s="277"/>
    </row>
    <row r="52" spans="1:21" ht="14.1" hidden="1">
      <c r="A52" s="349"/>
      <c r="I52" s="239"/>
      <c r="K52" s="113"/>
      <c r="L52" s="112" t="s">
        <v>517</v>
      </c>
      <c r="M52" s="498" t="s">
        <v>515</v>
      </c>
      <c r="O52"/>
      <c r="P52"/>
      <c r="Q52"/>
      <c r="R52"/>
      <c r="S52"/>
      <c r="T52"/>
      <c r="U52" s="277"/>
    </row>
    <row r="53" spans="1:21" ht="14.1" hidden="1">
      <c r="A53" s="349"/>
      <c r="K53" s="113"/>
      <c r="L53" s="112" t="s">
        <v>517</v>
      </c>
      <c r="M53" s="499" t="s">
        <v>229</v>
      </c>
      <c r="O53"/>
      <c r="P53"/>
      <c r="Q53"/>
      <c r="R53"/>
      <c r="S53"/>
      <c r="T53"/>
      <c r="U53" s="277"/>
    </row>
    <row r="54" spans="1:21" ht="14.1" hidden="1">
      <c r="A54" s="349"/>
      <c r="K54" s="113"/>
      <c r="L54" s="112" t="s">
        <v>518</v>
      </c>
      <c r="M54" s="498" t="s">
        <v>512</v>
      </c>
      <c r="O54"/>
      <c r="P54"/>
      <c r="Q54"/>
      <c r="R54"/>
      <c r="S54"/>
      <c r="T54"/>
      <c r="U54" s="277"/>
    </row>
    <row r="55" spans="1:21" ht="14.1" hidden="1">
      <c r="A55" s="349"/>
      <c r="K55" s="113"/>
      <c r="L55" s="112" t="s">
        <v>518</v>
      </c>
      <c r="M55" s="498" t="s">
        <v>513</v>
      </c>
      <c r="O55"/>
      <c r="P55"/>
      <c r="Q55"/>
      <c r="R55"/>
      <c r="S55"/>
      <c r="T55"/>
      <c r="U55" s="277"/>
    </row>
    <row r="56" spans="1:21" ht="14.1" hidden="1">
      <c r="A56" s="349"/>
      <c r="K56" s="113"/>
      <c r="L56" s="112" t="s">
        <v>518</v>
      </c>
      <c r="M56" s="498" t="s">
        <v>514</v>
      </c>
      <c r="O56"/>
      <c r="P56"/>
      <c r="Q56"/>
      <c r="R56"/>
      <c r="S56"/>
      <c r="T56"/>
      <c r="U56" s="277"/>
    </row>
    <row r="57" spans="1:21" ht="14.1" hidden="1">
      <c r="A57" s="349"/>
      <c r="K57" s="113"/>
      <c r="L57" s="112" t="s">
        <v>518</v>
      </c>
      <c r="M57" s="498" t="s">
        <v>515</v>
      </c>
      <c r="O57"/>
      <c r="P57"/>
      <c r="Q57"/>
      <c r="R57"/>
      <c r="S57"/>
      <c r="T57"/>
      <c r="U57" s="277"/>
    </row>
    <row r="58" spans="1:21" ht="14.1" hidden="1">
      <c r="A58" s="349"/>
      <c r="K58" s="113"/>
      <c r="L58" s="112" t="s">
        <v>518</v>
      </c>
      <c r="M58" s="499" t="s">
        <v>229</v>
      </c>
      <c r="O58"/>
      <c r="P58"/>
      <c r="Q58"/>
      <c r="R58"/>
      <c r="S58"/>
      <c r="T58"/>
      <c r="U58" s="277"/>
    </row>
    <row r="59" spans="1:21" ht="14.1" hidden="1">
      <c r="A59" s="349"/>
      <c r="K59" s="113"/>
      <c r="L59" s="112" t="s">
        <v>519</v>
      </c>
      <c r="M59" s="498" t="s">
        <v>512</v>
      </c>
      <c r="O59"/>
      <c r="P59"/>
      <c r="Q59"/>
      <c r="R59"/>
      <c r="S59"/>
      <c r="T59"/>
      <c r="U59" s="277"/>
    </row>
    <row r="60" spans="1:21" ht="14.1" hidden="1">
      <c r="A60" s="349"/>
      <c r="K60" s="113"/>
      <c r="L60" s="112" t="s">
        <v>519</v>
      </c>
      <c r="M60" s="498" t="s">
        <v>513</v>
      </c>
      <c r="O60"/>
      <c r="P60"/>
      <c r="Q60"/>
      <c r="R60"/>
      <c r="S60"/>
      <c r="T60"/>
      <c r="U60" s="277"/>
    </row>
    <row r="61" spans="1:21" ht="14.1" hidden="1">
      <c r="A61" s="349"/>
      <c r="K61" s="113"/>
      <c r="L61" s="112" t="s">
        <v>519</v>
      </c>
      <c r="M61" s="498" t="s">
        <v>514</v>
      </c>
      <c r="O61"/>
      <c r="P61"/>
      <c r="Q61"/>
      <c r="R61"/>
      <c r="S61"/>
      <c r="T61"/>
      <c r="U61" s="277"/>
    </row>
    <row r="62" spans="1:21" ht="14.1" hidden="1">
      <c r="A62" s="349"/>
      <c r="K62" s="113"/>
      <c r="L62" s="112" t="s">
        <v>519</v>
      </c>
      <c r="M62" s="498" t="s">
        <v>515</v>
      </c>
      <c r="O62"/>
      <c r="P62"/>
      <c r="Q62"/>
      <c r="R62"/>
      <c r="S62"/>
      <c r="T62"/>
      <c r="U62" s="277"/>
    </row>
    <row r="63" spans="1:21" ht="14.1" hidden="1">
      <c r="A63" s="349"/>
      <c r="K63" s="113"/>
      <c r="L63" s="112" t="s">
        <v>519</v>
      </c>
      <c r="M63" s="499" t="s">
        <v>229</v>
      </c>
      <c r="O63"/>
      <c r="P63"/>
      <c r="Q63"/>
      <c r="R63"/>
      <c r="S63"/>
      <c r="T63"/>
      <c r="U63" s="277"/>
    </row>
    <row r="64" spans="1:21" ht="14.1" hidden="1">
      <c r="A64" s="349"/>
      <c r="K64" s="113"/>
      <c r="L64" s="112" t="s">
        <v>520</v>
      </c>
      <c r="M64" s="498" t="s">
        <v>512</v>
      </c>
      <c r="O64"/>
      <c r="P64"/>
      <c r="Q64"/>
      <c r="R64"/>
      <c r="S64"/>
      <c r="T64"/>
      <c r="U64" s="277"/>
    </row>
    <row r="65" spans="1:21" ht="14.1" hidden="1">
      <c r="A65" s="349"/>
      <c r="K65" s="113"/>
      <c r="L65" s="112" t="s">
        <v>520</v>
      </c>
      <c r="M65" s="498" t="s">
        <v>513</v>
      </c>
      <c r="O65"/>
      <c r="P65"/>
      <c r="Q65"/>
      <c r="R65"/>
      <c r="S65"/>
      <c r="T65"/>
      <c r="U65" s="277"/>
    </row>
    <row r="66" spans="1:21" ht="14.1" hidden="1">
      <c r="A66" s="349"/>
      <c r="K66" s="113"/>
      <c r="L66" s="112" t="s">
        <v>520</v>
      </c>
      <c r="M66" s="498" t="s">
        <v>514</v>
      </c>
      <c r="O66"/>
      <c r="P66"/>
      <c r="Q66"/>
      <c r="R66"/>
      <c r="S66"/>
      <c r="T66"/>
      <c r="U66" s="277"/>
    </row>
    <row r="67" spans="1:21" ht="14.1" hidden="1">
      <c r="A67" s="349"/>
      <c r="K67" s="113"/>
      <c r="L67" s="112" t="s">
        <v>520</v>
      </c>
      <c r="M67" s="498" t="s">
        <v>515</v>
      </c>
      <c r="O67"/>
      <c r="P67"/>
      <c r="Q67"/>
      <c r="R67"/>
      <c r="S67"/>
      <c r="T67"/>
      <c r="U67" s="277"/>
    </row>
    <row r="68" spans="1:21" ht="14.1" hidden="1">
      <c r="A68" s="349"/>
      <c r="K68" s="113"/>
      <c r="L68" s="112" t="s">
        <v>520</v>
      </c>
      <c r="M68" s="499" t="s">
        <v>229</v>
      </c>
      <c r="O68"/>
      <c r="P68"/>
      <c r="Q68"/>
      <c r="R68"/>
      <c r="S68"/>
      <c r="T68"/>
      <c r="U68" s="277"/>
    </row>
    <row r="69" spans="1:21" ht="14.1" hidden="1">
      <c r="A69" s="349"/>
      <c r="K69" s="113"/>
      <c r="L69" s="112" t="s">
        <v>521</v>
      </c>
      <c r="M69" s="498" t="s">
        <v>512</v>
      </c>
      <c r="O69"/>
      <c r="P69"/>
      <c r="Q69"/>
      <c r="R69"/>
      <c r="S69"/>
      <c r="T69"/>
      <c r="U69" s="277"/>
    </row>
    <row r="70" spans="1:21" ht="14.1" hidden="1">
      <c r="A70" s="349"/>
      <c r="K70" s="113"/>
      <c r="L70" s="112" t="s">
        <v>521</v>
      </c>
      <c r="M70" s="498" t="s">
        <v>513</v>
      </c>
      <c r="O70"/>
      <c r="P70"/>
      <c r="Q70"/>
      <c r="R70"/>
      <c r="S70"/>
      <c r="T70"/>
      <c r="U70" s="277"/>
    </row>
    <row r="71" spans="1:21" ht="14.1" hidden="1">
      <c r="A71" s="349"/>
      <c r="K71" s="113"/>
      <c r="L71" s="112" t="s">
        <v>521</v>
      </c>
      <c r="M71" s="498" t="s">
        <v>514</v>
      </c>
      <c r="O71"/>
      <c r="P71"/>
      <c r="Q71"/>
      <c r="R71"/>
      <c r="S71"/>
      <c r="T71"/>
      <c r="U71" s="277"/>
    </row>
    <row r="72" spans="1:21" ht="14.1" hidden="1">
      <c r="A72" s="349"/>
      <c r="K72" s="113"/>
      <c r="L72" s="112" t="s">
        <v>521</v>
      </c>
      <c r="M72" s="498" t="s">
        <v>515</v>
      </c>
      <c r="O72"/>
      <c r="P72"/>
      <c r="Q72"/>
      <c r="R72"/>
      <c r="S72"/>
      <c r="T72"/>
      <c r="U72" s="277"/>
    </row>
    <row r="73" spans="1:21" ht="14.1" hidden="1">
      <c r="A73" s="349"/>
      <c r="K73" s="113"/>
      <c r="L73" s="112" t="s">
        <v>521</v>
      </c>
      <c r="M73" s="499" t="s">
        <v>229</v>
      </c>
      <c r="O73"/>
      <c r="P73"/>
      <c r="Q73"/>
      <c r="R73"/>
      <c r="S73"/>
      <c r="T73"/>
      <c r="U73" s="277"/>
    </row>
    <row r="74" spans="1:21" ht="14.1" hidden="1">
      <c r="A74" s="349"/>
      <c r="K74" s="113"/>
      <c r="L74" s="112" t="s">
        <v>522</v>
      </c>
      <c r="M74" s="498" t="s">
        <v>512</v>
      </c>
      <c r="O74"/>
      <c r="P74"/>
      <c r="Q74"/>
      <c r="R74"/>
      <c r="S74"/>
      <c r="T74"/>
      <c r="U74" s="277"/>
    </row>
    <row r="75" spans="1:21" ht="14.1" hidden="1">
      <c r="A75" s="349"/>
      <c r="K75" s="113"/>
      <c r="L75" s="112" t="s">
        <v>522</v>
      </c>
      <c r="M75" s="498" t="s">
        <v>513</v>
      </c>
      <c r="O75"/>
      <c r="P75"/>
      <c r="Q75"/>
      <c r="R75"/>
      <c r="S75"/>
      <c r="T75"/>
      <c r="U75" s="277"/>
    </row>
    <row r="76" spans="1:21" ht="14.1" hidden="1">
      <c r="A76" s="349"/>
      <c r="K76" s="113"/>
      <c r="L76" s="112" t="s">
        <v>522</v>
      </c>
      <c r="M76" s="498" t="s">
        <v>514</v>
      </c>
      <c r="O76"/>
      <c r="P76"/>
      <c r="Q76"/>
      <c r="R76"/>
      <c r="S76"/>
      <c r="T76"/>
      <c r="U76" s="277"/>
    </row>
    <row r="77" spans="1:21" ht="14.1" hidden="1">
      <c r="A77" s="349"/>
      <c r="K77" s="113"/>
      <c r="L77" s="112" t="s">
        <v>522</v>
      </c>
      <c r="M77" s="498" t="s">
        <v>515</v>
      </c>
      <c r="O77"/>
      <c r="P77"/>
      <c r="Q77"/>
      <c r="R77"/>
      <c r="S77"/>
      <c r="T77"/>
      <c r="U77" s="277"/>
    </row>
    <row r="78" spans="1:21" ht="14.1" hidden="1">
      <c r="A78" s="349"/>
      <c r="K78" s="113"/>
      <c r="L78" s="112" t="s">
        <v>522</v>
      </c>
      <c r="M78" s="499" t="s">
        <v>229</v>
      </c>
      <c r="O78"/>
      <c r="P78"/>
      <c r="Q78"/>
      <c r="R78"/>
      <c r="S78"/>
      <c r="T78"/>
      <c r="U78" s="277"/>
    </row>
    <row r="79" spans="1:21" ht="14.1" hidden="1">
      <c r="A79" s="349"/>
      <c r="K79" s="113"/>
      <c r="L79" s="112" t="s">
        <v>523</v>
      </c>
      <c r="M79" s="498" t="s">
        <v>512</v>
      </c>
      <c r="O79"/>
      <c r="P79"/>
      <c r="Q79"/>
      <c r="R79"/>
      <c r="S79"/>
      <c r="T79"/>
      <c r="U79" s="277"/>
    </row>
    <row r="80" spans="1:21" ht="14.1" hidden="1">
      <c r="A80" s="349"/>
      <c r="K80" s="113"/>
      <c r="L80" s="112" t="s">
        <v>523</v>
      </c>
      <c r="M80" s="498" t="s">
        <v>513</v>
      </c>
      <c r="O80"/>
      <c r="P80"/>
      <c r="Q80"/>
      <c r="R80"/>
      <c r="S80"/>
      <c r="T80"/>
      <c r="U80" s="277"/>
    </row>
    <row r="81" spans="1:21" ht="14.1" hidden="1">
      <c r="A81" s="349"/>
      <c r="K81" s="113"/>
      <c r="L81" s="112" t="s">
        <v>523</v>
      </c>
      <c r="M81" s="498" t="s">
        <v>514</v>
      </c>
      <c r="U81" s="277"/>
    </row>
    <row r="82" spans="1:21" ht="14.1" hidden="1">
      <c r="A82" s="349"/>
      <c r="K82" s="113"/>
      <c r="L82" s="112" t="s">
        <v>523</v>
      </c>
      <c r="M82" s="498" t="s">
        <v>515</v>
      </c>
      <c r="U82" s="277"/>
    </row>
    <row r="83" spans="1:21" ht="14.1" hidden="1">
      <c r="A83" s="349"/>
      <c r="K83" s="113"/>
      <c r="L83" s="112" t="s">
        <v>523</v>
      </c>
      <c r="M83" s="499" t="s">
        <v>229</v>
      </c>
      <c r="U83" s="277"/>
    </row>
    <row r="84" spans="1:21" ht="14.1" hidden="1">
      <c r="A84" s="349"/>
      <c r="K84" s="113"/>
      <c r="L84" s="112" t="s">
        <v>524</v>
      </c>
      <c r="M84" s="498" t="s">
        <v>512</v>
      </c>
      <c r="U84" s="277"/>
    </row>
    <row r="85" spans="1:21" ht="14.1" hidden="1">
      <c r="A85" s="349"/>
      <c r="K85" s="113"/>
      <c r="L85" s="112" t="s">
        <v>524</v>
      </c>
      <c r="M85" s="498" t="s">
        <v>513</v>
      </c>
      <c r="U85" s="277"/>
    </row>
    <row r="86" spans="1:21" ht="14.1" hidden="1">
      <c r="A86" s="349"/>
      <c r="K86" s="113"/>
      <c r="L86" s="112" t="s">
        <v>524</v>
      </c>
      <c r="M86" s="498" t="s">
        <v>514</v>
      </c>
      <c r="U86" s="277"/>
    </row>
    <row r="87" spans="1:21" ht="14.1" hidden="1">
      <c r="A87" s="349"/>
      <c r="K87" s="113"/>
      <c r="L87" s="112" t="s">
        <v>524</v>
      </c>
      <c r="M87" s="498" t="s">
        <v>515</v>
      </c>
      <c r="U87" s="277"/>
    </row>
    <row r="88" spans="1:21" ht="14.1" hidden="1">
      <c r="A88" s="349"/>
      <c r="K88" s="113"/>
      <c r="L88" s="112" t="s">
        <v>524</v>
      </c>
      <c r="M88" s="499" t="s">
        <v>229</v>
      </c>
      <c r="U88" s="277"/>
    </row>
    <row r="89" spans="1:21" ht="14.1" hidden="1">
      <c r="A89" s="349"/>
      <c r="K89" s="113"/>
      <c r="L89" s="112" t="s">
        <v>525</v>
      </c>
      <c r="M89" s="498" t="s">
        <v>514</v>
      </c>
      <c r="U89" s="277"/>
    </row>
    <row r="90" spans="1:21" ht="14.1" hidden="1">
      <c r="A90" s="349"/>
      <c r="K90" s="113"/>
      <c r="L90" s="112" t="s">
        <v>525</v>
      </c>
      <c r="M90" s="499" t="s">
        <v>229</v>
      </c>
      <c r="U90" s="277"/>
    </row>
    <row r="91" spans="1:21" ht="14.1" hidden="1">
      <c r="A91" s="349"/>
      <c r="K91" s="113"/>
      <c r="L91" s="112" t="s">
        <v>526</v>
      </c>
      <c r="M91" s="498" t="s">
        <v>514</v>
      </c>
      <c r="U91" s="277"/>
    </row>
    <row r="92" spans="1:21" ht="14.1" hidden="1">
      <c r="A92" s="349"/>
      <c r="K92" s="113"/>
      <c r="L92" s="112" t="s">
        <v>526</v>
      </c>
      <c r="M92" s="499" t="s">
        <v>229</v>
      </c>
      <c r="U92" s="277"/>
    </row>
    <row r="93" spans="1:21" ht="14.1" hidden="1">
      <c r="A93" s="349"/>
      <c r="K93" s="113"/>
      <c r="L93" s="112" t="s">
        <v>527</v>
      </c>
      <c r="M93" s="498" t="s">
        <v>514</v>
      </c>
      <c r="U93" s="277"/>
    </row>
    <row r="94" spans="1:21" ht="14.1" hidden="1">
      <c r="A94" s="349"/>
      <c r="K94" s="113"/>
      <c r="L94" s="112" t="s">
        <v>527</v>
      </c>
      <c r="M94" s="499" t="s">
        <v>229</v>
      </c>
      <c r="U94" s="277"/>
    </row>
    <row r="95" spans="1:21" ht="14.1" hidden="1">
      <c r="A95" s="349"/>
      <c r="K95" s="113"/>
      <c r="L95" s="112" t="s">
        <v>528</v>
      </c>
      <c r="M95" s="498" t="s">
        <v>514</v>
      </c>
      <c r="U95" s="277"/>
    </row>
    <row r="96" spans="1:21" ht="14.1" hidden="1">
      <c r="A96" s="349"/>
      <c r="K96" s="113"/>
      <c r="L96" s="112" t="s">
        <v>528</v>
      </c>
      <c r="M96" s="499" t="s">
        <v>229</v>
      </c>
      <c r="U96" s="277"/>
    </row>
    <row r="97" spans="1:21" ht="14.1" hidden="1">
      <c r="A97" s="349"/>
      <c r="K97" s="113"/>
      <c r="L97" s="112" t="s">
        <v>529</v>
      </c>
      <c r="M97" s="498" t="s">
        <v>514</v>
      </c>
      <c r="U97" s="277"/>
    </row>
    <row r="98" spans="1:21" ht="14.1" hidden="1">
      <c r="A98" s="349"/>
      <c r="K98" s="113"/>
      <c r="L98" s="112" t="s">
        <v>529</v>
      </c>
      <c r="M98" s="499" t="s">
        <v>229</v>
      </c>
      <c r="U98" s="277"/>
    </row>
    <row r="99" spans="1:21" ht="14.1" hidden="1">
      <c r="A99" s="349"/>
      <c r="K99" s="113"/>
      <c r="L99" s="112" t="s">
        <v>530</v>
      </c>
      <c r="M99" s="498" t="s">
        <v>514</v>
      </c>
      <c r="U99" s="277"/>
    </row>
    <row r="100" spans="1:21" ht="14.1" hidden="1">
      <c r="A100" s="349"/>
      <c r="K100" s="113"/>
      <c r="L100" s="112" t="s">
        <v>530</v>
      </c>
      <c r="M100" s="499" t="s">
        <v>229</v>
      </c>
      <c r="U100" s="277"/>
    </row>
    <row r="101" spans="1:21" ht="14.1" hidden="1">
      <c r="A101" s="349"/>
      <c r="K101" s="113"/>
      <c r="L101" s="112" t="s">
        <v>531</v>
      </c>
      <c r="M101" s="498" t="s">
        <v>514</v>
      </c>
      <c r="U101" s="277"/>
    </row>
    <row r="102" spans="1:21" ht="14.1" hidden="1">
      <c r="A102" s="349"/>
      <c r="K102" s="113"/>
      <c r="L102" s="112" t="s">
        <v>531</v>
      </c>
      <c r="M102" s="499" t="s">
        <v>229</v>
      </c>
      <c r="U102" s="277"/>
    </row>
    <row r="103" spans="1:21" ht="14.1" hidden="1">
      <c r="A103" s="349"/>
      <c r="K103" s="113"/>
      <c r="L103" s="112" t="s">
        <v>532</v>
      </c>
      <c r="M103" s="498" t="s">
        <v>512</v>
      </c>
      <c r="U103" s="277"/>
    </row>
    <row r="104" spans="1:21" ht="14.1" hidden="1">
      <c r="A104" s="349"/>
      <c r="K104" s="113"/>
      <c r="L104" s="112" t="s">
        <v>532</v>
      </c>
      <c r="M104" s="498" t="s">
        <v>513</v>
      </c>
      <c r="U104" s="277"/>
    </row>
    <row r="105" spans="1:21" ht="14.1" hidden="1">
      <c r="A105" s="349"/>
      <c r="K105" s="113"/>
      <c r="L105" s="112" t="s">
        <v>532</v>
      </c>
      <c r="M105" s="498" t="s">
        <v>514</v>
      </c>
      <c r="U105" s="277"/>
    </row>
    <row r="106" spans="1:21" ht="14.1" hidden="1">
      <c r="A106" s="349"/>
      <c r="K106" s="113"/>
      <c r="L106" s="112" t="s">
        <v>532</v>
      </c>
      <c r="M106" s="498" t="s">
        <v>515</v>
      </c>
      <c r="P106" s="498"/>
      <c r="Q106" s="498"/>
      <c r="R106" s="498"/>
      <c r="S106" s="498"/>
      <c r="T106" s="498"/>
      <c r="U106" s="277"/>
    </row>
    <row r="107" spans="1:21" ht="14.1" hidden="1">
      <c r="A107" s="349"/>
      <c r="K107" s="113"/>
      <c r="L107" s="112" t="s">
        <v>532</v>
      </c>
      <c r="M107" s="498" t="s">
        <v>533</v>
      </c>
      <c r="P107" s="498"/>
      <c r="Q107" s="499"/>
      <c r="R107" s="498"/>
      <c r="S107" s="498"/>
      <c r="T107" s="498"/>
      <c r="U107" s="277"/>
    </row>
    <row r="108" spans="1:21" ht="14.1" hidden="1">
      <c r="A108" s="349"/>
      <c r="K108" s="113"/>
      <c r="L108" s="112" t="s">
        <v>532</v>
      </c>
      <c r="M108" s="499" t="s">
        <v>229</v>
      </c>
      <c r="P108" s="498"/>
      <c r="Q108"/>
      <c r="R108" s="498"/>
      <c r="S108" s="498"/>
      <c r="T108" s="499"/>
      <c r="U108" s="277"/>
    </row>
    <row r="109" spans="1:21" ht="14.1" hidden="1">
      <c r="A109" s="349"/>
      <c r="K109" s="113"/>
      <c r="L109" s="112" t="s">
        <v>534</v>
      </c>
      <c r="M109" s="498" t="s">
        <v>535</v>
      </c>
      <c r="P109" s="498"/>
      <c r="Q109"/>
      <c r="R109" s="498"/>
      <c r="S109" s="498"/>
      <c r="T109"/>
      <c r="U109" s="277"/>
    </row>
    <row r="110" spans="1:21" ht="14.1" hidden="1">
      <c r="A110" s="349"/>
      <c r="K110" s="113"/>
      <c r="L110" s="112" t="s">
        <v>534</v>
      </c>
      <c r="M110" s="499" t="s">
        <v>229</v>
      </c>
      <c r="P110" s="498"/>
      <c r="Q110"/>
      <c r="R110" s="498"/>
      <c r="S110" s="498"/>
      <c r="T110"/>
      <c r="U110" s="277"/>
    </row>
    <row r="111" spans="1:21" ht="14.1" hidden="1">
      <c r="A111" s="349"/>
      <c r="K111" s="113"/>
      <c r="L111" s="112" t="s">
        <v>536</v>
      </c>
      <c r="M111" s="498" t="s">
        <v>537</v>
      </c>
      <c r="P111" s="499"/>
      <c r="Q111"/>
      <c r="R111" s="498"/>
      <c r="S111" s="498"/>
      <c r="T111"/>
      <c r="U111" s="277"/>
    </row>
    <row r="112" spans="1:21" ht="14.1" hidden="1">
      <c r="A112" s="349"/>
      <c r="K112" s="113"/>
      <c r="L112" s="112" t="s">
        <v>536</v>
      </c>
      <c r="M112" s="498" t="s">
        <v>538</v>
      </c>
      <c r="P112"/>
      <c r="Q112"/>
      <c r="R112" s="498"/>
      <c r="S112" s="499"/>
      <c r="T112"/>
      <c r="U112" s="277"/>
    </row>
    <row r="113" spans="1:21" ht="14.1" hidden="1">
      <c r="A113" s="349"/>
      <c r="K113" s="113"/>
      <c r="L113" s="112" t="s">
        <v>536</v>
      </c>
      <c r="M113" s="498" t="s">
        <v>539</v>
      </c>
      <c r="P113"/>
      <c r="Q113"/>
      <c r="R113" s="498"/>
      <c r="S113"/>
      <c r="T113"/>
      <c r="U113" s="277"/>
    </row>
    <row r="114" spans="1:21" ht="14.1" hidden="1">
      <c r="A114" s="349"/>
      <c r="K114" s="113"/>
      <c r="L114" s="112" t="s">
        <v>536</v>
      </c>
      <c r="M114" s="498" t="s">
        <v>540</v>
      </c>
      <c r="P114"/>
      <c r="Q114"/>
      <c r="R114" s="499"/>
      <c r="S114"/>
      <c r="T114"/>
      <c r="U114" s="277"/>
    </row>
    <row r="115" spans="1:21" ht="14.1" hidden="1">
      <c r="A115" s="349"/>
      <c r="K115" s="113"/>
      <c r="L115" s="112" t="s">
        <v>536</v>
      </c>
      <c r="M115" s="498" t="s">
        <v>541</v>
      </c>
      <c r="U115" s="277"/>
    </row>
    <row r="116" spans="1:21" ht="14.1" hidden="1">
      <c r="A116" s="349"/>
      <c r="K116" s="113"/>
      <c r="L116" s="112" t="s">
        <v>536</v>
      </c>
      <c r="M116" s="498" t="s">
        <v>542</v>
      </c>
      <c r="U116" s="277"/>
    </row>
    <row r="117" spans="1:21" ht="14.1" hidden="1">
      <c r="A117" s="349"/>
      <c r="K117" s="113"/>
      <c r="L117" s="112" t="s">
        <v>536</v>
      </c>
      <c r="M117" s="498" t="s">
        <v>543</v>
      </c>
      <c r="U117" s="277"/>
    </row>
    <row r="118" spans="1:21" ht="14.1" hidden="1">
      <c r="A118" s="349"/>
      <c r="K118" s="113"/>
      <c r="L118" s="112" t="s">
        <v>536</v>
      </c>
      <c r="M118" s="498" t="s">
        <v>544</v>
      </c>
      <c r="U118" s="277"/>
    </row>
    <row r="119" spans="1:21" ht="14.1" hidden="1">
      <c r="A119" s="349"/>
      <c r="K119" s="113"/>
      <c r="L119" s="112" t="s">
        <v>536</v>
      </c>
      <c r="M119" s="499" t="s">
        <v>545</v>
      </c>
      <c r="U119" s="277"/>
    </row>
    <row r="120" spans="1:21" ht="14.1" hidden="1">
      <c r="A120" s="349"/>
      <c r="K120" s="113"/>
      <c r="L120" s="112" t="s">
        <v>546</v>
      </c>
      <c r="M120" s="498" t="s">
        <v>547</v>
      </c>
      <c r="U120" s="277"/>
    </row>
    <row r="121" spans="1:21" ht="14.1" hidden="1">
      <c r="A121" s="349"/>
      <c r="K121" s="113"/>
      <c r="L121" s="112" t="s">
        <v>546</v>
      </c>
      <c r="M121" s="498" t="s">
        <v>548</v>
      </c>
      <c r="U121" s="277"/>
    </row>
    <row r="122" spans="1:21" ht="14.1" hidden="1">
      <c r="A122" s="349"/>
      <c r="K122" s="113"/>
      <c r="L122" s="112" t="s">
        <v>546</v>
      </c>
      <c r="M122" s="498" t="s">
        <v>549</v>
      </c>
      <c r="U122" s="277"/>
    </row>
    <row r="123" spans="1:21" ht="14.1" hidden="1">
      <c r="A123" s="349"/>
      <c r="K123" s="113"/>
      <c r="L123" s="112" t="s">
        <v>546</v>
      </c>
      <c r="M123" s="498" t="s">
        <v>550</v>
      </c>
      <c r="U123" s="277"/>
    </row>
    <row r="124" spans="1:21" ht="14.1" hidden="1">
      <c r="A124" s="349"/>
      <c r="K124" s="113"/>
      <c r="L124" s="112" t="s">
        <v>546</v>
      </c>
      <c r="M124" s="498" t="s">
        <v>551</v>
      </c>
      <c r="U124" s="277"/>
    </row>
    <row r="125" spans="1:21" ht="14.1" hidden="1">
      <c r="A125" s="349"/>
      <c r="K125" s="113"/>
      <c r="L125" s="112" t="s">
        <v>546</v>
      </c>
      <c r="M125" s="498" t="s">
        <v>552</v>
      </c>
      <c r="U125" s="277"/>
    </row>
    <row r="126" spans="1:21" ht="14.1" hidden="1">
      <c r="A126" s="349"/>
      <c r="K126" s="113"/>
      <c r="L126" s="112" t="s">
        <v>546</v>
      </c>
      <c r="M126" s="499" t="s">
        <v>229</v>
      </c>
      <c r="U126" s="277"/>
    </row>
    <row r="127" spans="1:21" ht="14.1" hidden="1">
      <c r="A127" s="349"/>
      <c r="K127" s="113"/>
      <c r="L127" s="112" t="s">
        <v>553</v>
      </c>
      <c r="M127" s="498" t="s">
        <v>554</v>
      </c>
      <c r="U127" s="277"/>
    </row>
    <row r="128" spans="1:21" ht="14.1" hidden="1">
      <c r="A128" s="349"/>
      <c r="K128" s="113"/>
      <c r="L128" s="112" t="s">
        <v>553</v>
      </c>
      <c r="M128" s="498" t="s">
        <v>555</v>
      </c>
      <c r="U128" s="277"/>
    </row>
    <row r="129" spans="1:21" ht="14.1" hidden="1">
      <c r="A129" s="349"/>
      <c r="K129" s="113"/>
      <c r="L129" s="112" t="s">
        <v>553</v>
      </c>
      <c r="M129" s="499" t="s">
        <v>229</v>
      </c>
      <c r="U129" s="277"/>
    </row>
    <row r="130" spans="1:21" ht="14.1" hidden="1">
      <c r="A130" s="349"/>
      <c r="K130" s="113"/>
      <c r="L130" s="112" t="s">
        <v>556</v>
      </c>
      <c r="M130" s="498" t="s">
        <v>557</v>
      </c>
      <c r="U130" s="277"/>
    </row>
    <row r="131" spans="1:21" ht="14.1" hidden="1">
      <c r="A131" s="349"/>
      <c r="K131" s="113"/>
      <c r="L131" s="112" t="s">
        <v>556</v>
      </c>
      <c r="M131" s="498" t="s">
        <v>512</v>
      </c>
      <c r="U131" s="277"/>
    </row>
    <row r="132" spans="1:21" ht="14.1" hidden="1">
      <c r="A132" s="349"/>
      <c r="K132" s="113"/>
      <c r="L132" s="112" t="s">
        <v>556</v>
      </c>
      <c r="M132" s="498" t="s">
        <v>513</v>
      </c>
      <c r="U132" s="277"/>
    </row>
    <row r="133" spans="1:21" ht="14.1" hidden="1">
      <c r="A133" s="349"/>
      <c r="K133" s="113"/>
      <c r="L133" s="112" t="s">
        <v>556</v>
      </c>
      <c r="M133" s="498" t="s">
        <v>514</v>
      </c>
      <c r="U133" s="277"/>
    </row>
    <row r="134" spans="1:21" ht="14.1" hidden="1">
      <c r="A134" s="349"/>
      <c r="K134" s="113"/>
      <c r="L134" s="112" t="s">
        <v>556</v>
      </c>
      <c r="M134" s="498" t="s">
        <v>515</v>
      </c>
      <c r="U134" s="277"/>
    </row>
    <row r="135" spans="1:21" ht="14.1" hidden="1">
      <c r="A135" s="349"/>
      <c r="K135" s="113"/>
      <c r="L135" s="112" t="s">
        <v>556</v>
      </c>
      <c r="M135" s="499" t="s">
        <v>229</v>
      </c>
      <c r="U135" s="277"/>
    </row>
    <row r="136" spans="1:21" hidden="1">
      <c r="A136" s="349"/>
      <c r="K136" s="113"/>
      <c r="M136"/>
      <c r="U136" s="277"/>
    </row>
    <row r="137" spans="1:21" ht="15.95" customHeight="1" thickBot="1">
      <c r="A137" s="352"/>
      <c r="B137" s="350"/>
      <c r="C137" s="350"/>
      <c r="D137" s="350"/>
      <c r="E137" s="350"/>
      <c r="F137" s="350"/>
      <c r="G137" s="350"/>
      <c r="H137" s="350"/>
      <c r="I137" s="350"/>
      <c r="J137" s="350"/>
      <c r="K137" s="351"/>
      <c r="L137" s="350"/>
      <c r="M137" s="350"/>
      <c r="N137" s="350"/>
      <c r="O137" s="350"/>
      <c r="P137" s="350"/>
      <c r="Q137" s="350"/>
      <c r="R137" s="350"/>
      <c r="S137" s="350"/>
      <c r="T137" s="350"/>
      <c r="U137" s="312"/>
    </row>
    <row r="138" spans="1:21" ht="15.6" customHeight="1">
      <c r="K138" s="113"/>
    </row>
    <row r="139" spans="1:21">
      <c r="K139" s="113"/>
    </row>
    <row r="140" spans="1:21">
      <c r="K140" s="113"/>
    </row>
    <row r="141" spans="1:21">
      <c r="K141" s="113"/>
    </row>
    <row r="142" spans="1:21">
      <c r="K142" s="113"/>
    </row>
    <row r="143" spans="1:21">
      <c r="K143" s="113"/>
    </row>
    <row r="144" spans="1:21">
      <c r="K144" s="113"/>
    </row>
    <row r="145" spans="11:11">
      <c r="K145" s="113"/>
    </row>
    <row r="146" spans="11:11">
      <c r="K146" s="113"/>
    </row>
    <row r="147" spans="11:11">
      <c r="K147" s="113"/>
    </row>
    <row r="148" spans="11:11">
      <c r="K148" s="113"/>
    </row>
    <row r="149" spans="11:11">
      <c r="K149" s="113"/>
    </row>
    <row r="150" spans="11:11">
      <c r="K150" s="113"/>
    </row>
    <row r="151" spans="11:11">
      <c r="K151" s="113"/>
    </row>
    <row r="152" spans="11:11">
      <c r="K152" s="113"/>
    </row>
    <row r="153" spans="11:11">
      <c r="K153" s="113"/>
    </row>
    <row r="154" spans="11:11">
      <c r="K154" s="113"/>
    </row>
    <row r="155" spans="11:11">
      <c r="K155" s="113"/>
    </row>
  </sheetData>
  <protectedRanges>
    <protectedRange sqref="A38:C65533 D38 A13:B23 E28:G38 D39:G65533 H51:H65533 H28:H49 I28:K65533 M28:O38 U27:AF27 N39:P80 L137:T65533 N105:O114 N115:T136 L39:L136 C13:S22 P28:AI28 N81:T104 P105:T105 C23:T23 E25:T27 E24:T24" name="SheetFields"/>
  </protectedRanges>
  <sortState xmlns:xlrd2="http://schemas.microsoft.com/office/spreadsheetml/2017/richdata2" ref="H28:H48">
    <sortCondition ref="H48"/>
  </sortState>
  <mergeCells count="21">
    <mergeCell ref="E2:I2"/>
    <mergeCell ref="A8:T8"/>
    <mergeCell ref="K11:K12"/>
    <mergeCell ref="L11:L12"/>
    <mergeCell ref="T11:T12"/>
    <mergeCell ref="R11:R12"/>
    <mergeCell ref="B11:B12"/>
    <mergeCell ref="A11:A12"/>
    <mergeCell ref="P11:P12"/>
    <mergeCell ref="M10:O10"/>
    <mergeCell ref="E11:G11"/>
    <mergeCell ref="C11:C12"/>
    <mergeCell ref="D11:D12"/>
    <mergeCell ref="Q11:Q12"/>
    <mergeCell ref="S11:S12"/>
    <mergeCell ref="O11:O12"/>
    <mergeCell ref="N11:N12"/>
    <mergeCell ref="M11:M12"/>
    <mergeCell ref="H11:H12"/>
    <mergeCell ref="I11:I12"/>
    <mergeCell ref="J11:J12"/>
  </mergeCells>
  <phoneticPr fontId="6" type="noConversion"/>
  <dataValidations count="4">
    <dataValidation type="list" allowBlank="1" showInputMessage="1" showErrorMessage="1" sqref="S13:S22" xr:uid="{44527117-5922-4014-A9F0-EC9C79CC728A}">
      <formula1>$AN$15:$AN$16</formula1>
    </dataValidation>
    <dataValidation type="list" allowBlank="1" showInputMessage="1" showErrorMessage="1" sqref="I13:I22" xr:uid="{6E4EC382-5B31-4B14-A26A-01EF7B9563EF}">
      <formula1>INDIRECT(ADDRESS(28, COLUMN(N1) + MATCH(H13,_xlfn.ANCHORARRAY($O$27), 0), 4) &amp; "#")</formula1>
    </dataValidation>
    <dataValidation type="list" allowBlank="1" showInputMessage="1" showErrorMessage="1" sqref="H13:H22" xr:uid="{32593815-9945-4560-AE50-7D30780180DF}">
      <formula1>_xlfn.ANCHORARRAY($O$27)</formula1>
    </dataValidation>
    <dataValidation type="list" allowBlank="1" showInputMessage="1" showErrorMessage="1" sqref="J13:J22" xr:uid="{2190DE92-6EF8-408D-805A-CC7992CCAE0D}">
      <formula1>$J$26:$J$27</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5">
    <tabColor rgb="FFFFFFCC"/>
  </sheetPr>
  <dimension ref="A1:U56"/>
  <sheetViews>
    <sheetView showGridLines="0" zoomScale="70" zoomScaleNormal="70" workbookViewId="0">
      <selection activeCell="A2" sqref="A2:E30"/>
    </sheetView>
  </sheetViews>
  <sheetFormatPr defaultRowHeight="12.6"/>
  <cols>
    <col min="1" max="1" width="19.85546875" customWidth="1"/>
    <col min="2" max="2" width="37.42578125" customWidth="1"/>
    <col min="3" max="3" width="18" customWidth="1"/>
    <col min="4" max="4" width="24.28515625" bestFit="1" customWidth="1"/>
    <col min="5" max="5" width="10.5703125" customWidth="1"/>
    <col min="6" max="6" width="8.7109375" customWidth="1"/>
  </cols>
  <sheetData>
    <row r="1" spans="1:21" ht="27" customHeight="1" thickBot="1">
      <c r="C1" s="301"/>
      <c r="D1" s="212"/>
      <c r="E1" s="115" t="s">
        <v>558</v>
      </c>
      <c r="F1" s="212"/>
      <c r="G1" s="212"/>
      <c r="H1" s="212"/>
      <c r="I1" s="212"/>
      <c r="J1" s="212"/>
      <c r="K1" s="212"/>
      <c r="L1" s="212"/>
      <c r="M1" s="2"/>
      <c r="N1" s="2"/>
      <c r="O1" s="112"/>
      <c r="P1" s="212"/>
      <c r="Q1" s="212"/>
      <c r="S1" s="2"/>
      <c r="T1" s="2"/>
      <c r="U1" s="2"/>
    </row>
    <row r="2" spans="1:21" ht="15.75" customHeight="1" thickBot="1">
      <c r="A2" s="643" t="s">
        <v>480</v>
      </c>
      <c r="B2" s="645"/>
      <c r="C2" s="342"/>
      <c r="D2" s="571" t="s">
        <v>259</v>
      </c>
      <c r="E2" s="752" t="s">
        <v>559</v>
      </c>
      <c r="F2" s="212"/>
      <c r="G2" s="212"/>
      <c r="H2" s="212"/>
      <c r="I2" s="212"/>
      <c r="J2" s="212"/>
      <c r="K2" s="212"/>
      <c r="L2" s="212"/>
      <c r="M2" s="2"/>
      <c r="N2" s="2"/>
      <c r="O2" s="212"/>
      <c r="P2" s="212"/>
      <c r="Q2" s="212"/>
      <c r="R2" s="212"/>
      <c r="S2" s="2"/>
      <c r="T2" s="2"/>
      <c r="U2" s="2"/>
    </row>
    <row r="3" spans="1:21" s="5" customFormat="1" ht="13.5" customHeight="1" thickBot="1">
      <c r="A3" s="320"/>
      <c r="B3" s="346"/>
      <c r="C3" s="213"/>
      <c r="D3" s="213"/>
      <c r="E3" s="954"/>
      <c r="F3" s="213"/>
      <c r="G3" s="210"/>
      <c r="H3" s="213"/>
      <c r="I3" s="213"/>
    </row>
    <row r="4" spans="1:21" s="5" customFormat="1" ht="13.5" thickBot="1">
      <c r="A4" s="250" t="s">
        <v>71</v>
      </c>
      <c r="B4" s="354"/>
      <c r="C4" s="215"/>
      <c r="E4" s="319"/>
    </row>
    <row r="5" spans="1:21" s="5" customFormat="1" ht="10.5" customHeight="1" thickBot="1">
      <c r="A5" s="320"/>
      <c r="B5" s="14"/>
      <c r="C5" s="14"/>
      <c r="D5" s="14"/>
      <c r="E5" s="355"/>
      <c r="F5" s="14"/>
    </row>
    <row r="6" spans="1:21" s="5" customFormat="1" ht="13.5" thickBot="1">
      <c r="A6" s="251" t="s">
        <v>171</v>
      </c>
      <c r="B6" s="354"/>
      <c r="C6" s="14"/>
      <c r="D6" s="14"/>
      <c r="E6" s="355"/>
      <c r="F6" s="14"/>
    </row>
    <row r="7" spans="1:21" ht="12.95" thickBot="1">
      <c r="A7" s="273"/>
      <c r="E7" s="322"/>
      <c r="F7" s="2"/>
      <c r="G7" s="2"/>
      <c r="J7" s="2"/>
      <c r="K7" s="2"/>
      <c r="L7" s="2"/>
      <c r="M7" s="2"/>
      <c r="N7" s="2"/>
      <c r="O7" s="2"/>
      <c r="P7" s="2"/>
      <c r="Q7" s="2"/>
      <c r="R7" s="2"/>
      <c r="S7" s="2"/>
      <c r="T7" s="2"/>
    </row>
    <row r="8" spans="1:21" ht="26.25" customHeight="1" thickBot="1">
      <c r="A8" s="646" t="s">
        <v>560</v>
      </c>
      <c r="B8" s="647"/>
      <c r="C8" s="647"/>
      <c r="D8" s="648"/>
      <c r="E8" s="357"/>
      <c r="F8" s="118"/>
      <c r="G8" s="118"/>
      <c r="H8" s="118"/>
      <c r="I8" s="118"/>
      <c r="J8" s="118"/>
      <c r="K8" s="118"/>
      <c r="L8" s="118"/>
      <c r="M8" s="119"/>
      <c r="N8" s="119"/>
      <c r="O8" s="2"/>
      <c r="P8" s="2"/>
      <c r="Q8" s="2"/>
      <c r="R8" s="2"/>
      <c r="S8" s="2"/>
      <c r="T8" s="2"/>
    </row>
    <row r="9" spans="1:21" ht="12.95" thickBot="1">
      <c r="A9" s="273"/>
      <c r="E9" s="277"/>
    </row>
    <row r="10" spans="1:21" ht="26.45" thickBot="1">
      <c r="A10" s="586" t="s">
        <v>487</v>
      </c>
      <c r="B10" s="583" t="s">
        <v>561</v>
      </c>
      <c r="C10" s="583" t="s">
        <v>562</v>
      </c>
      <c r="D10" s="583" t="s">
        <v>563</v>
      </c>
      <c r="E10" s="347"/>
      <c r="G10" s="187"/>
    </row>
    <row r="11" spans="1:21">
      <c r="A11" s="230"/>
      <c r="B11" s="231"/>
      <c r="C11" s="500"/>
      <c r="D11" s="573"/>
      <c r="E11" s="277"/>
    </row>
    <row r="12" spans="1:21">
      <c r="A12" s="506"/>
      <c r="B12" s="234"/>
      <c r="C12" s="234"/>
      <c r="D12" s="574"/>
      <c r="E12" s="277"/>
    </row>
    <row r="13" spans="1:21">
      <c r="A13" s="506"/>
      <c r="B13" s="507"/>
      <c r="C13" s="234"/>
      <c r="D13" s="574"/>
      <c r="E13" s="277"/>
    </row>
    <row r="14" spans="1:21">
      <c r="A14" s="233"/>
      <c r="B14" s="235"/>
      <c r="C14" s="508"/>
      <c r="D14" s="575"/>
      <c r="E14" s="277"/>
    </row>
    <row r="15" spans="1:21">
      <c r="A15" s="233"/>
      <c r="B15" s="235"/>
      <c r="C15" s="234"/>
      <c r="D15" s="576"/>
      <c r="E15" s="277"/>
    </row>
    <row r="16" spans="1:21">
      <c r="A16" s="233"/>
      <c r="B16" s="235"/>
      <c r="C16" s="234"/>
      <c r="D16" s="576"/>
      <c r="E16" s="277"/>
    </row>
    <row r="17" spans="1:18">
      <c r="A17" s="233"/>
      <c r="B17" s="235"/>
      <c r="C17" s="234"/>
      <c r="D17" s="576"/>
      <c r="E17" s="277"/>
    </row>
    <row r="18" spans="1:18">
      <c r="A18" s="233"/>
      <c r="B18" s="235"/>
      <c r="C18" s="234"/>
      <c r="D18" s="576"/>
      <c r="E18" s="277"/>
    </row>
    <row r="19" spans="1:18">
      <c r="A19" s="233"/>
      <c r="B19" s="235"/>
      <c r="C19" s="234"/>
      <c r="D19" s="576"/>
      <c r="E19" s="277"/>
    </row>
    <row r="20" spans="1:18">
      <c r="A20" s="233"/>
      <c r="B20" s="235"/>
      <c r="C20" s="234"/>
      <c r="D20" s="576"/>
      <c r="E20" s="277"/>
    </row>
    <row r="21" spans="1:18">
      <c r="A21" s="233"/>
      <c r="B21" s="235"/>
      <c r="C21" s="234"/>
      <c r="D21" s="576"/>
      <c r="E21" s="277"/>
    </row>
    <row r="22" spans="1:18">
      <c r="A22" s="233"/>
      <c r="B22" s="235"/>
      <c r="C22" s="234"/>
      <c r="D22" s="576"/>
      <c r="E22" s="277"/>
    </row>
    <row r="23" spans="1:18">
      <c r="A23" s="233"/>
      <c r="B23" s="235"/>
      <c r="C23" s="234"/>
      <c r="D23" s="576"/>
      <c r="E23" s="277"/>
    </row>
    <row r="24" spans="1:18">
      <c r="A24" s="233"/>
      <c r="B24" s="235"/>
      <c r="C24" s="234"/>
      <c r="D24" s="576"/>
      <c r="E24" s="277"/>
    </row>
    <row r="25" spans="1:18" ht="12.95" thickBot="1">
      <c r="A25" s="236"/>
      <c r="B25" s="237"/>
      <c r="C25" s="501"/>
      <c r="D25" s="577"/>
      <c r="E25" s="277"/>
    </row>
    <row r="26" spans="1:18" ht="12.95" thickBot="1">
      <c r="A26" s="273"/>
      <c r="C26" s="296"/>
      <c r="E26" s="277"/>
    </row>
    <row r="27" spans="1:18" ht="12.95" thickBot="1">
      <c r="A27" s="584"/>
      <c r="B27" t="s">
        <v>168</v>
      </c>
      <c r="E27" s="277"/>
    </row>
    <row r="28" spans="1:18">
      <c r="A28" s="585"/>
      <c r="E28" s="277"/>
    </row>
    <row r="29" spans="1:18" ht="12.95">
      <c r="A29" s="454" t="s">
        <v>209</v>
      </c>
      <c r="B29" s="187" t="s">
        <v>509</v>
      </c>
      <c r="E29" s="277"/>
    </row>
    <row r="30" spans="1:18" ht="12.95" thickBot="1">
      <c r="A30" s="311"/>
      <c r="B30" s="353"/>
      <c r="C30" s="350"/>
      <c r="D30" s="350"/>
      <c r="E30" s="356"/>
      <c r="F30" s="112"/>
      <c r="G30" s="112"/>
      <c r="H30" s="112"/>
      <c r="I30" s="112"/>
      <c r="J30" s="113"/>
      <c r="K30" s="112"/>
      <c r="L30" s="112"/>
      <c r="M30" s="112"/>
      <c r="N30" s="112"/>
      <c r="O30" s="112"/>
      <c r="P30" s="112"/>
      <c r="Q30" s="112"/>
      <c r="R30" s="112"/>
    </row>
    <row r="31" spans="1:18">
      <c r="B31" s="112"/>
      <c r="C31" s="150"/>
      <c r="D31" s="239"/>
      <c r="E31" s="112"/>
      <c r="F31" s="112"/>
      <c r="G31" s="112"/>
      <c r="H31" s="112"/>
      <c r="I31" s="113"/>
      <c r="J31" s="112"/>
      <c r="K31" s="112"/>
      <c r="L31" s="112"/>
      <c r="M31" s="112"/>
      <c r="N31" s="112"/>
      <c r="O31" s="112"/>
      <c r="P31" s="112"/>
      <c r="Q31" s="112"/>
    </row>
    <row r="32" spans="1:18" hidden="1">
      <c r="C32" t="s">
        <v>217</v>
      </c>
    </row>
    <row r="33" spans="3:6" ht="12.95" hidden="1">
      <c r="C33" t="s">
        <v>218</v>
      </c>
      <c r="F33" s="114"/>
    </row>
    <row r="34" spans="3:6" ht="18" hidden="1" customHeight="1">
      <c r="C34" t="s">
        <v>219</v>
      </c>
      <c r="F34" s="114"/>
    </row>
    <row r="35" spans="3:6" ht="12.95" hidden="1">
      <c r="C35" t="s">
        <v>220</v>
      </c>
      <c r="F35" s="114"/>
    </row>
    <row r="36" spans="3:6" ht="12.95" hidden="1">
      <c r="C36" t="s">
        <v>221</v>
      </c>
      <c r="F36" s="114"/>
    </row>
    <row r="37" spans="3:6" ht="12.95" hidden="1">
      <c r="C37" t="s">
        <v>222</v>
      </c>
      <c r="F37" s="114"/>
    </row>
    <row r="38" spans="3:6" ht="12.95" hidden="1">
      <c r="C38" t="s">
        <v>223</v>
      </c>
      <c r="F38" s="114"/>
    </row>
    <row r="39" spans="3:6" ht="12.95" hidden="1">
      <c r="C39" t="s">
        <v>224</v>
      </c>
      <c r="F39" s="114"/>
    </row>
    <row r="40" spans="3:6" ht="12.95" hidden="1">
      <c r="C40" t="s">
        <v>225</v>
      </c>
      <c r="F40" s="114"/>
    </row>
    <row r="41" spans="3:6" ht="12.95" hidden="1">
      <c r="C41" t="s">
        <v>226</v>
      </c>
      <c r="F41" s="114"/>
    </row>
    <row r="42" spans="3:6" ht="12.95" hidden="1">
      <c r="C42" t="s">
        <v>227</v>
      </c>
      <c r="F42" s="114"/>
    </row>
    <row r="43" spans="3:6" ht="12.95" hidden="1">
      <c r="C43" t="s">
        <v>228</v>
      </c>
      <c r="F43" s="114"/>
    </row>
    <row r="44" spans="3:6" ht="12.95" hidden="1">
      <c r="C44" s="187" t="s">
        <v>229</v>
      </c>
      <c r="F44" s="114"/>
    </row>
    <row r="45" spans="3:6" ht="12.95" hidden="1">
      <c r="F45" s="114"/>
    </row>
    <row r="46" spans="3:6" ht="12.95">
      <c r="F46" s="114"/>
    </row>
    <row r="47" spans="3:6" ht="12.95">
      <c r="F47" s="114"/>
    </row>
    <row r="48" spans="3:6" ht="12.95">
      <c r="F48" s="114"/>
    </row>
    <row r="49" spans="6:6" ht="12.95">
      <c r="F49" s="114"/>
    </row>
    <row r="50" spans="6:6" ht="12.95">
      <c r="F50" s="114"/>
    </row>
    <row r="51" spans="6:6" ht="12.95">
      <c r="F51" s="114"/>
    </row>
    <row r="52" spans="6:6" ht="12.95">
      <c r="F52" s="114"/>
    </row>
    <row r="53" spans="6:6" ht="12.95">
      <c r="F53" s="114"/>
    </row>
    <row r="54" spans="6:6" ht="12.95">
      <c r="F54" s="114"/>
    </row>
    <row r="55" spans="6:6" ht="12.95">
      <c r="F55" s="114"/>
    </row>
    <row r="56" spans="6:6" ht="12.95">
      <c r="F56" s="114"/>
    </row>
  </sheetData>
  <protectedRanges>
    <protectedRange sqref="A11:D25" name="SheetFields"/>
    <protectedRange sqref="E31:S31 B30:T30" name="SheetFields_1"/>
  </protectedRanges>
  <mergeCells count="3">
    <mergeCell ref="E2:E3"/>
    <mergeCell ref="A2:B2"/>
    <mergeCell ref="A8:D8"/>
  </mergeCells>
  <dataValidations count="1">
    <dataValidation type="list" allowBlank="1" showInputMessage="1" showErrorMessage="1" sqref="C11:C25" xr:uid="{19B39C32-5D0F-49DD-9947-6CB43E2EC48C}">
      <formula1>$C$32:$C$44</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26"/>
    <pageSetUpPr fitToPage="1"/>
  </sheetPr>
  <dimension ref="A1:R57"/>
  <sheetViews>
    <sheetView showGridLines="0" topLeftCell="A6" zoomScale="70" zoomScaleNormal="70" zoomScaleSheetLayoutView="75" workbookViewId="0">
      <selection activeCell="J41" sqref="J41"/>
    </sheetView>
  </sheetViews>
  <sheetFormatPr defaultRowHeight="12.6"/>
  <cols>
    <col min="1" max="1" width="15.28515625" customWidth="1"/>
    <col min="2" max="2" width="13.85546875" customWidth="1"/>
    <col min="3" max="3" width="20.28515625" customWidth="1"/>
    <col min="4" max="4" width="14.28515625" bestFit="1" customWidth="1"/>
    <col min="15" max="15" width="19.5703125" customWidth="1"/>
    <col min="16" max="16" width="12.5703125" customWidth="1"/>
    <col min="17" max="17" width="11.85546875" customWidth="1"/>
  </cols>
  <sheetData>
    <row r="1" spans="1:18" ht="25.5" thickBot="1">
      <c r="D1" s="212"/>
      <c r="E1" s="212"/>
      <c r="F1" s="212"/>
      <c r="G1" s="212"/>
      <c r="H1" s="212"/>
      <c r="I1" s="212"/>
      <c r="J1" s="212"/>
      <c r="K1" s="212"/>
      <c r="L1" s="212"/>
      <c r="M1" s="212"/>
      <c r="N1" s="212"/>
      <c r="P1" s="115" t="s">
        <v>564</v>
      </c>
    </row>
    <row r="2" spans="1:18" ht="13.5" thickBot="1">
      <c r="A2" s="316"/>
      <c r="B2" s="317"/>
      <c r="C2" s="317"/>
      <c r="D2" s="317"/>
      <c r="E2" s="317"/>
      <c r="F2" s="317"/>
      <c r="G2" s="317"/>
      <c r="H2" s="317"/>
      <c r="I2" s="643" t="s">
        <v>480</v>
      </c>
      <c r="J2" s="644"/>
      <c r="K2" s="644"/>
      <c r="L2" s="644"/>
      <c r="M2" s="644"/>
      <c r="N2" s="645"/>
      <c r="O2" s="318"/>
      <c r="P2" s="297"/>
    </row>
    <row r="3" spans="1:18" ht="26.45" thickBot="1">
      <c r="A3" s="247" t="s">
        <v>71</v>
      </c>
      <c r="B3" s="709"/>
      <c r="C3" s="710"/>
      <c r="D3" s="710"/>
      <c r="E3" s="710"/>
      <c r="F3" s="710"/>
      <c r="G3" s="711"/>
      <c r="H3" s="5"/>
      <c r="P3" s="337"/>
    </row>
    <row r="4" spans="1:18" ht="13.5" thickBot="1">
      <c r="A4" s="320"/>
      <c r="B4" s="6"/>
      <c r="C4" s="6"/>
      <c r="D4" s="6"/>
      <c r="E4" s="6"/>
      <c r="F4" s="214"/>
      <c r="G4" s="214"/>
      <c r="H4" s="213"/>
      <c r="P4" s="277"/>
    </row>
    <row r="5" spans="1:18" ht="29.25" customHeight="1" thickBot="1">
      <c r="A5" s="247" t="s">
        <v>171</v>
      </c>
      <c r="B5" s="709"/>
      <c r="C5" s="710"/>
      <c r="D5" s="710"/>
      <c r="E5" s="710"/>
      <c r="F5" s="710"/>
      <c r="G5" s="711"/>
      <c r="H5" s="5"/>
      <c r="P5" s="277"/>
      <c r="Q5" s="187"/>
    </row>
    <row r="6" spans="1:18" ht="14.1" customHeight="1">
      <c r="A6" s="321"/>
      <c r="B6" s="14"/>
      <c r="C6" s="14"/>
      <c r="D6" s="14"/>
      <c r="E6" s="14"/>
      <c r="F6" s="14"/>
      <c r="G6" s="14"/>
      <c r="H6" s="5"/>
      <c r="P6" s="358"/>
    </row>
    <row r="7" spans="1:18" ht="15.6" customHeight="1" thickBot="1">
      <c r="A7" s="273"/>
      <c r="F7" s="2"/>
      <c r="G7" s="2"/>
      <c r="H7" s="2"/>
      <c r="I7" s="2"/>
      <c r="J7" s="2"/>
      <c r="K7" s="2"/>
      <c r="L7" s="2"/>
      <c r="M7" s="2"/>
      <c r="N7" s="2"/>
      <c r="O7" s="2"/>
      <c r="P7" s="335"/>
      <c r="Q7" s="187"/>
    </row>
    <row r="8" spans="1:18" ht="25.5" thickBot="1">
      <c r="A8" s="717" t="s">
        <v>565</v>
      </c>
      <c r="B8" s="718"/>
      <c r="C8" s="718"/>
      <c r="D8" s="718"/>
      <c r="E8" s="718"/>
      <c r="F8" s="718"/>
      <c r="G8" s="718"/>
      <c r="H8" s="718"/>
      <c r="I8" s="718"/>
      <c r="J8" s="718"/>
      <c r="K8" s="718"/>
      <c r="L8" s="718"/>
      <c r="M8" s="718"/>
      <c r="N8" s="718"/>
      <c r="O8" s="719"/>
      <c r="P8" s="347"/>
    </row>
    <row r="9" spans="1:18" ht="16.5" customHeight="1" thickBot="1">
      <c r="A9" s="273"/>
      <c r="F9" s="2"/>
      <c r="G9" s="2"/>
      <c r="H9" s="2"/>
      <c r="I9" s="2"/>
      <c r="J9" s="2"/>
      <c r="K9" s="2"/>
      <c r="L9" s="2"/>
      <c r="M9" s="2"/>
      <c r="N9" s="2"/>
      <c r="O9" s="2"/>
      <c r="P9" s="335"/>
      <c r="Q9" s="187"/>
      <c r="R9" s="187"/>
    </row>
    <row r="10" spans="1:18" ht="20.45" customHeight="1">
      <c r="A10" s="705" t="s">
        <v>174</v>
      </c>
      <c r="B10" s="706"/>
      <c r="C10" s="26" t="s">
        <v>566</v>
      </c>
      <c r="D10" s="979" t="s">
        <v>567</v>
      </c>
      <c r="E10" s="3" t="s">
        <v>568</v>
      </c>
      <c r="F10" s="3" t="s">
        <v>569</v>
      </c>
      <c r="G10" s="3" t="s">
        <v>179</v>
      </c>
      <c r="H10" s="3" t="s">
        <v>180</v>
      </c>
      <c r="I10" s="3" t="s">
        <v>181</v>
      </c>
      <c r="J10" s="3" t="s">
        <v>182</v>
      </c>
      <c r="K10" s="3" t="s">
        <v>570</v>
      </c>
      <c r="L10" s="3" t="s">
        <v>571</v>
      </c>
      <c r="M10" s="3" t="s">
        <v>572</v>
      </c>
      <c r="N10" s="3" t="s">
        <v>573</v>
      </c>
      <c r="O10" s="673" t="s">
        <v>442</v>
      </c>
      <c r="P10" s="335"/>
    </row>
    <row r="11" spans="1:18" ht="13.5" customHeight="1">
      <c r="A11" s="707"/>
      <c r="B11" s="708"/>
      <c r="C11" s="27"/>
      <c r="D11" s="980"/>
      <c r="E11" s="4" t="s">
        <v>188</v>
      </c>
      <c r="F11" s="4"/>
      <c r="G11" s="4"/>
      <c r="H11" s="4"/>
      <c r="I11" s="4"/>
      <c r="J11" s="4"/>
      <c r="K11" s="4"/>
      <c r="L11" s="4"/>
      <c r="M11" s="4"/>
      <c r="N11" s="4"/>
      <c r="O11" s="674"/>
      <c r="P11" s="335"/>
    </row>
    <row r="12" spans="1:18" ht="13.5" thickBot="1">
      <c r="A12" s="359"/>
      <c r="B12" s="213"/>
      <c r="C12" s="213"/>
      <c r="D12" s="213"/>
      <c r="E12" s="360"/>
      <c r="F12" s="360"/>
      <c r="G12" s="360"/>
      <c r="H12" s="360"/>
      <c r="I12" s="360"/>
      <c r="J12" s="360"/>
      <c r="K12" s="360"/>
      <c r="L12" s="360"/>
      <c r="M12" s="360"/>
      <c r="N12" s="360"/>
      <c r="O12" s="14"/>
      <c r="P12" s="335"/>
    </row>
    <row r="13" spans="1:18" ht="18.75" customHeight="1" thickBot="1">
      <c r="A13" s="972" t="s">
        <v>574</v>
      </c>
      <c r="B13" s="973"/>
      <c r="C13" s="974"/>
      <c r="D13" s="974"/>
      <c r="E13" s="974"/>
      <c r="F13" s="974"/>
      <c r="G13" s="974"/>
      <c r="H13" s="974"/>
      <c r="I13" s="974"/>
      <c r="J13" s="974"/>
      <c r="K13" s="974"/>
      <c r="L13" s="974"/>
      <c r="M13" s="974"/>
      <c r="N13" s="975"/>
      <c r="O13" s="252"/>
      <c r="P13" s="347"/>
    </row>
    <row r="14" spans="1:18" ht="15" customHeight="1">
      <c r="A14" s="970" t="s">
        <v>575</v>
      </c>
      <c r="B14" s="971"/>
      <c r="C14" s="76"/>
      <c r="D14" s="964"/>
      <c r="E14" s="965"/>
      <c r="F14" s="965"/>
      <c r="G14" s="965"/>
      <c r="H14" s="965"/>
      <c r="I14" s="965"/>
      <c r="J14" s="965"/>
      <c r="K14" s="965"/>
      <c r="L14" s="965"/>
      <c r="M14" s="965"/>
      <c r="N14" s="966"/>
      <c r="O14" s="752" t="s">
        <v>576</v>
      </c>
      <c r="P14" s="361"/>
      <c r="Q14" s="187"/>
    </row>
    <row r="15" spans="1:18" ht="15" customHeight="1" thickBot="1">
      <c r="A15" s="970" t="s">
        <v>577</v>
      </c>
      <c r="B15" s="971"/>
      <c r="C15" s="76"/>
      <c r="D15" s="967"/>
      <c r="E15" s="968"/>
      <c r="F15" s="968"/>
      <c r="G15" s="968"/>
      <c r="H15" s="968"/>
      <c r="I15" s="968"/>
      <c r="J15" s="968"/>
      <c r="K15" s="968"/>
      <c r="L15" s="968"/>
      <c r="M15" s="968"/>
      <c r="N15" s="969"/>
      <c r="O15" s="954"/>
      <c r="P15" s="347"/>
    </row>
    <row r="16" spans="1:18" ht="12.95">
      <c r="A16" s="970" t="s">
        <v>578</v>
      </c>
      <c r="B16" s="978"/>
      <c r="C16" s="76"/>
      <c r="D16" s="262"/>
      <c r="E16" s="77"/>
      <c r="F16" s="77"/>
      <c r="G16" s="77"/>
      <c r="H16" s="77"/>
      <c r="I16" s="77"/>
      <c r="J16" s="77"/>
      <c r="K16" s="77"/>
      <c r="L16" s="77"/>
      <c r="M16" s="77"/>
      <c r="N16" s="77"/>
      <c r="O16" s="253"/>
      <c r="P16" s="362"/>
    </row>
    <row r="17" spans="1:16" ht="30" customHeight="1" thickBot="1">
      <c r="A17" s="976" t="s">
        <v>579</v>
      </c>
      <c r="B17" s="977"/>
      <c r="C17" s="254"/>
      <c r="D17" s="263"/>
      <c r="E17" s="255"/>
      <c r="F17" s="255"/>
      <c r="G17" s="255"/>
      <c r="H17" s="255"/>
      <c r="I17" s="255"/>
      <c r="J17" s="255"/>
      <c r="K17" s="255"/>
      <c r="L17" s="255"/>
      <c r="M17" s="255"/>
      <c r="N17" s="255"/>
      <c r="O17" s="256"/>
      <c r="P17" s="362"/>
    </row>
    <row r="18" spans="1:16" ht="33" customHeight="1" thickBot="1">
      <c r="A18" s="273"/>
      <c r="E18" s="2"/>
      <c r="F18" s="2"/>
      <c r="G18" s="2"/>
      <c r="H18" s="2"/>
      <c r="I18" s="2"/>
      <c r="J18" s="2"/>
      <c r="K18" s="2"/>
      <c r="L18" s="2"/>
      <c r="M18" s="2"/>
      <c r="N18" s="2"/>
      <c r="O18" s="363"/>
      <c r="P18" s="277"/>
    </row>
    <row r="19" spans="1:16" ht="23.25" customHeight="1" thickBot="1">
      <c r="A19" s="957" t="s">
        <v>580</v>
      </c>
      <c r="B19" s="958"/>
      <c r="C19" s="959"/>
      <c r="D19" s="959"/>
      <c r="E19" s="959"/>
      <c r="F19" s="959"/>
      <c r="G19" s="959"/>
      <c r="H19" s="959"/>
      <c r="I19" s="959"/>
      <c r="J19" s="959"/>
      <c r="K19" s="959"/>
      <c r="L19" s="959"/>
      <c r="M19" s="959"/>
      <c r="N19" s="960"/>
      <c r="O19" s="252"/>
      <c r="P19" s="277"/>
    </row>
    <row r="20" spans="1:16" ht="26.1" customHeight="1">
      <c r="A20" s="961" t="s">
        <v>581</v>
      </c>
      <c r="B20" s="962"/>
      <c r="C20" s="76"/>
      <c r="D20" s="964"/>
      <c r="E20" s="965"/>
      <c r="F20" s="965"/>
      <c r="G20" s="965"/>
      <c r="H20" s="965"/>
      <c r="I20" s="965"/>
      <c r="J20" s="965"/>
      <c r="K20" s="965"/>
      <c r="L20" s="965"/>
      <c r="M20" s="965"/>
      <c r="N20" s="966"/>
      <c r="O20" s="752" t="s">
        <v>576</v>
      </c>
      <c r="P20" s="277"/>
    </row>
    <row r="21" spans="1:16" ht="13.5" thickBot="1">
      <c r="A21" s="961" t="s">
        <v>582</v>
      </c>
      <c r="B21" s="962"/>
      <c r="C21" s="76"/>
      <c r="D21" s="967"/>
      <c r="E21" s="968"/>
      <c r="F21" s="968"/>
      <c r="G21" s="968"/>
      <c r="H21" s="968"/>
      <c r="I21" s="968"/>
      <c r="J21" s="968"/>
      <c r="K21" s="968"/>
      <c r="L21" s="968"/>
      <c r="M21" s="968"/>
      <c r="N21" s="969"/>
      <c r="O21" s="954"/>
      <c r="P21" s="277"/>
    </row>
    <row r="22" spans="1:16" ht="30" customHeight="1">
      <c r="A22" s="961" t="s">
        <v>583</v>
      </c>
      <c r="B22" s="963"/>
      <c r="C22" s="76"/>
      <c r="D22" s="262"/>
      <c r="E22" s="77"/>
      <c r="F22" s="77"/>
      <c r="G22" s="77"/>
      <c r="H22" s="77"/>
      <c r="I22" s="77"/>
      <c r="J22" s="77"/>
      <c r="K22" s="77"/>
      <c r="L22" s="77"/>
      <c r="M22" s="77"/>
      <c r="N22" s="77"/>
      <c r="O22" s="122"/>
      <c r="P22" s="277"/>
    </row>
    <row r="23" spans="1:16" ht="30" customHeight="1" thickBot="1">
      <c r="A23" s="955" t="s">
        <v>584</v>
      </c>
      <c r="B23" s="956"/>
      <c r="C23" s="78"/>
      <c r="D23" s="263"/>
      <c r="E23" s="237"/>
      <c r="F23" s="237"/>
      <c r="G23" s="237"/>
      <c r="H23" s="237"/>
      <c r="I23" s="237"/>
      <c r="J23" s="237"/>
      <c r="K23" s="237"/>
      <c r="L23" s="237"/>
      <c r="M23" s="237"/>
      <c r="N23" s="237"/>
      <c r="O23" s="123"/>
      <c r="P23" s="277"/>
    </row>
    <row r="24" spans="1:16" ht="12.95" thickBot="1">
      <c r="A24" s="273"/>
      <c r="E24" s="2"/>
      <c r="F24" s="2"/>
      <c r="G24" s="2"/>
      <c r="H24" s="2"/>
      <c r="I24" s="2"/>
      <c r="J24" s="2"/>
      <c r="K24" s="2"/>
      <c r="L24" s="2"/>
      <c r="M24" s="2"/>
      <c r="N24" s="2"/>
      <c r="O24" s="2"/>
      <c r="P24" s="277"/>
    </row>
    <row r="25" spans="1:16" ht="12.95" thickBot="1">
      <c r="A25" s="333"/>
      <c r="B25" t="s">
        <v>168</v>
      </c>
      <c r="P25" s="277"/>
    </row>
    <row r="26" spans="1:16" ht="12.95" thickBot="1">
      <c r="A26" s="364"/>
      <c r="B26" t="s">
        <v>208</v>
      </c>
      <c r="P26" s="277"/>
    </row>
    <row r="27" spans="1:16">
      <c r="A27" s="527"/>
      <c r="P27" s="277"/>
    </row>
    <row r="28" spans="1:16" ht="12.95">
      <c r="A28" s="273" t="s">
        <v>209</v>
      </c>
      <c r="B28" t="s">
        <v>210</v>
      </c>
      <c r="P28" s="277"/>
    </row>
    <row r="29" spans="1:16" ht="12.95" thickBot="1">
      <c r="A29" s="301"/>
      <c r="B29" s="301"/>
      <c r="C29" s="301"/>
      <c r="D29" s="301"/>
      <c r="E29" s="301"/>
      <c r="F29" s="301"/>
      <c r="G29" s="301"/>
      <c r="H29" s="301"/>
      <c r="I29" s="301"/>
      <c r="J29" s="301"/>
      <c r="K29" s="301"/>
      <c r="L29" s="301"/>
      <c r="M29" s="301"/>
      <c r="N29" s="301"/>
      <c r="O29" s="301"/>
      <c r="P29" s="312"/>
    </row>
    <row r="53" spans="5:15">
      <c r="E53" s="2"/>
      <c r="F53" s="2"/>
      <c r="G53" s="2"/>
      <c r="H53" s="2"/>
      <c r="I53" s="2"/>
      <c r="J53" s="2"/>
      <c r="K53" s="2"/>
      <c r="L53" s="2"/>
      <c r="M53" s="2"/>
      <c r="N53" s="2"/>
      <c r="O53" s="2"/>
    </row>
    <row r="54" spans="5:15">
      <c r="E54" s="2"/>
      <c r="F54" s="2"/>
      <c r="G54" s="2"/>
      <c r="H54" s="2"/>
      <c r="I54" s="2"/>
      <c r="J54" s="2"/>
      <c r="K54" s="2"/>
      <c r="L54" s="2"/>
      <c r="M54" s="2"/>
      <c r="N54" s="2"/>
      <c r="O54" s="2"/>
    </row>
    <row r="55" spans="5:15">
      <c r="E55" s="2"/>
      <c r="F55" s="2"/>
      <c r="G55" s="2"/>
      <c r="H55" s="2"/>
      <c r="I55" s="2"/>
      <c r="J55" s="2"/>
      <c r="K55" s="2"/>
      <c r="L55" s="2"/>
      <c r="M55" s="2"/>
      <c r="N55" s="2"/>
      <c r="O55" s="2"/>
    </row>
    <row r="56" spans="5:15">
      <c r="E56" s="2"/>
      <c r="F56" s="2"/>
      <c r="G56" s="2"/>
      <c r="H56" s="2"/>
      <c r="I56" s="2"/>
      <c r="J56" s="2"/>
      <c r="K56" s="2"/>
      <c r="L56" s="2"/>
      <c r="M56" s="2"/>
      <c r="N56" s="2"/>
      <c r="O56" s="2"/>
    </row>
    <row r="57" spans="5:15">
      <c r="E57" s="2"/>
      <c r="F57" s="2"/>
      <c r="G57" s="2"/>
      <c r="H57" s="2"/>
      <c r="I57" s="2"/>
      <c r="J57" s="2"/>
      <c r="K57" s="2"/>
      <c r="L57" s="2"/>
      <c r="M57" s="2"/>
      <c r="N57" s="2"/>
      <c r="O57" s="2"/>
    </row>
  </sheetData>
  <mergeCells count="21">
    <mergeCell ref="I2:N2"/>
    <mergeCell ref="O20:O21"/>
    <mergeCell ref="B3:G3"/>
    <mergeCell ref="B5:G5"/>
    <mergeCell ref="A15:B15"/>
    <mergeCell ref="A13:N13"/>
    <mergeCell ref="A14:B14"/>
    <mergeCell ref="A8:O8"/>
    <mergeCell ref="O10:O11"/>
    <mergeCell ref="A10:B11"/>
    <mergeCell ref="D14:N15"/>
    <mergeCell ref="O14:O15"/>
    <mergeCell ref="A17:B17"/>
    <mergeCell ref="A16:B16"/>
    <mergeCell ref="D10:D11"/>
    <mergeCell ref="A23:B23"/>
    <mergeCell ref="A19:N19"/>
    <mergeCell ref="A20:B20"/>
    <mergeCell ref="A21:B21"/>
    <mergeCell ref="A22:B22"/>
    <mergeCell ref="D20:N21"/>
  </mergeCells>
  <phoneticPr fontId="7" type="noConversion"/>
  <pageMargins left="0.74803149606299213" right="0.74803149606299213" top="0.98425196850393704" bottom="0.98425196850393704" header="0.51181102362204722" footer="0.51181102362204722"/>
  <pageSetup paperSize="8" orientation="landscape" cellComments="asDisplayed" r:id="rId1"/>
  <headerFooter alignWithMargins="0">
    <oddHeader>&amp;A</oddHeader>
    <oddFooter>&amp;F</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9">
    <tabColor indexed="26"/>
  </sheetPr>
  <dimension ref="A1:P45"/>
  <sheetViews>
    <sheetView view="pageBreakPreview" zoomScale="85" zoomScaleNormal="100" workbookViewId="0"/>
  </sheetViews>
  <sheetFormatPr defaultRowHeight="12.6"/>
  <cols>
    <col min="1" max="1" width="14.7109375" customWidth="1"/>
    <col min="2" max="2" width="19.140625" customWidth="1"/>
    <col min="3" max="3" width="10.5703125" customWidth="1"/>
    <col min="4" max="4" width="14.28515625" bestFit="1" customWidth="1"/>
    <col min="5" max="5" width="9.85546875" customWidth="1"/>
    <col min="6" max="6" width="9.85546875" style="2" bestFit="1" customWidth="1"/>
    <col min="7" max="7" width="9.7109375" style="2" customWidth="1"/>
    <col min="8" max="8" width="9.85546875" style="2" bestFit="1" customWidth="1"/>
    <col min="9" max="9" width="10.140625" style="2" customWidth="1"/>
    <col min="10" max="10" width="10" style="2" customWidth="1"/>
    <col min="11" max="11" width="9.85546875" style="2" customWidth="1"/>
    <col min="12" max="12" width="9.85546875" style="2" bestFit="1" customWidth="1"/>
    <col min="13" max="13" width="18.5703125" style="2" customWidth="1"/>
    <col min="14" max="14" width="3.140625" style="2" customWidth="1"/>
    <col min="15" max="15" width="11.85546875" style="2" customWidth="1"/>
    <col min="16" max="16" width="7.140625" style="2" customWidth="1"/>
  </cols>
  <sheetData>
    <row r="1" spans="1:16" ht="15.75" customHeight="1">
      <c r="A1" s="13" t="s">
        <v>337</v>
      </c>
      <c r="B1" s="212"/>
      <c r="C1" s="212"/>
      <c r="D1" s="212"/>
      <c r="E1" s="212"/>
      <c r="F1" s="212"/>
      <c r="G1" s="212"/>
      <c r="H1" s="212"/>
      <c r="I1" s="212"/>
      <c r="J1" s="212"/>
      <c r="K1" s="212"/>
      <c r="L1" s="212"/>
      <c r="M1" s="2" t="s">
        <v>2</v>
      </c>
      <c r="N1" s="212"/>
    </row>
    <row r="2" spans="1:16" ht="15.75" customHeight="1" thickBot="1">
      <c r="A2" s="13"/>
      <c r="B2" s="212"/>
      <c r="C2" s="212"/>
      <c r="D2" s="212"/>
      <c r="E2" s="212"/>
      <c r="F2" s="212"/>
      <c r="G2" s="212"/>
      <c r="H2" s="212"/>
      <c r="I2" s="212"/>
      <c r="J2" s="212"/>
      <c r="K2" s="212"/>
      <c r="L2" s="212"/>
      <c r="N2" s="212"/>
    </row>
    <row r="3" spans="1:16" s="5" customFormat="1" ht="31.5" customHeight="1" thickBot="1">
      <c r="A3" s="49" t="s">
        <v>71</v>
      </c>
      <c r="B3" s="709"/>
      <c r="C3" s="710"/>
      <c r="D3" s="710"/>
      <c r="E3" s="710"/>
      <c r="F3" s="710"/>
      <c r="G3" s="711"/>
      <c r="I3" s="213"/>
      <c r="J3" s="213"/>
      <c r="K3" s="213"/>
      <c r="L3" s="213"/>
      <c r="M3" s="213"/>
      <c r="N3" s="213"/>
      <c r="O3" s="213"/>
    </row>
    <row r="4" spans="1:16" s="5" customFormat="1" ht="8.25" customHeight="1" thickBot="1">
      <c r="B4" s="6"/>
      <c r="C4" s="6"/>
      <c r="D4" s="6"/>
      <c r="E4" s="6"/>
      <c r="F4" s="214"/>
      <c r="G4" s="214"/>
      <c r="H4" s="213"/>
      <c r="I4" s="213"/>
      <c r="J4" s="213"/>
      <c r="K4" s="213"/>
      <c r="L4" s="213"/>
      <c r="M4" s="213"/>
      <c r="N4" s="213"/>
      <c r="O4" s="213"/>
      <c r="P4" s="213"/>
    </row>
    <row r="5" spans="1:16" s="5" customFormat="1" ht="30.75" customHeight="1" thickBot="1">
      <c r="A5" s="49" t="s">
        <v>171</v>
      </c>
      <c r="B5" s="709"/>
      <c r="C5" s="710"/>
      <c r="D5" s="710"/>
      <c r="E5" s="710"/>
      <c r="F5" s="710"/>
      <c r="G5" s="711"/>
      <c r="I5" s="48" t="s">
        <v>172</v>
      </c>
      <c r="J5" s="712"/>
      <c r="K5" s="710"/>
      <c r="L5" s="710"/>
      <c r="M5" s="711"/>
    </row>
    <row r="6" spans="1:16" s="5" customFormat="1" ht="10.5" customHeight="1">
      <c r="A6" s="14"/>
      <c r="B6" s="14"/>
      <c r="C6" s="14"/>
      <c r="D6" s="14"/>
      <c r="E6" s="14"/>
      <c r="F6" s="14"/>
      <c r="G6" s="14"/>
      <c r="I6" s="14"/>
      <c r="J6" s="215"/>
      <c r="K6" s="215"/>
      <c r="L6" s="215"/>
      <c r="M6" s="215"/>
    </row>
    <row r="7" spans="1:16" ht="12.95" thickBot="1"/>
    <row r="8" spans="1:16" ht="119.25" customHeight="1" thickBot="1">
      <c r="A8" s="981" t="s">
        <v>585</v>
      </c>
      <c r="B8" s="982"/>
      <c r="C8" s="982"/>
      <c r="D8" s="982"/>
      <c r="E8" s="982"/>
      <c r="F8" s="982"/>
      <c r="G8" s="982"/>
      <c r="H8" s="982"/>
      <c r="I8" s="982"/>
      <c r="J8" s="982"/>
      <c r="K8" s="982"/>
      <c r="L8" s="982"/>
      <c r="M8" s="983"/>
    </row>
    <row r="9" spans="1:16" ht="12.95" thickBot="1">
      <c r="O9"/>
      <c r="P9"/>
    </row>
    <row r="10" spans="1:16" ht="20.100000000000001">
      <c r="A10" s="705" t="s">
        <v>174</v>
      </c>
      <c r="B10" s="706"/>
      <c r="C10" s="26" t="s">
        <v>175</v>
      </c>
      <c r="D10" s="26" t="s">
        <v>246</v>
      </c>
      <c r="E10" s="3" t="s">
        <v>440</v>
      </c>
      <c r="F10" s="3" t="s">
        <v>440</v>
      </c>
      <c r="G10" s="3" t="s">
        <v>441</v>
      </c>
      <c r="H10" s="3" t="s">
        <v>441</v>
      </c>
      <c r="I10" s="3" t="s">
        <v>441</v>
      </c>
      <c r="J10" s="3" t="s">
        <v>440</v>
      </c>
      <c r="K10" s="3" t="s">
        <v>440</v>
      </c>
      <c r="L10" s="3" t="s">
        <v>440</v>
      </c>
      <c r="M10" s="673" t="s">
        <v>442</v>
      </c>
      <c r="O10"/>
      <c r="P10"/>
    </row>
    <row r="11" spans="1:16" ht="12.95" thickBot="1">
      <c r="A11" s="707"/>
      <c r="B11" s="708"/>
      <c r="C11" s="27"/>
      <c r="D11" s="17"/>
      <c r="E11" s="4">
        <v>1</v>
      </c>
      <c r="F11" s="4">
        <v>2</v>
      </c>
      <c r="G11" s="4">
        <v>3</v>
      </c>
      <c r="H11" s="4">
        <v>4</v>
      </c>
      <c r="I11" s="4">
        <v>5</v>
      </c>
      <c r="J11" s="4">
        <v>6</v>
      </c>
      <c r="K11" s="4">
        <v>7</v>
      </c>
      <c r="L11" s="4">
        <v>8</v>
      </c>
      <c r="M11" s="674"/>
      <c r="O11"/>
      <c r="P11"/>
    </row>
    <row r="12" spans="1:16" ht="12.95" thickBot="1">
      <c r="O12"/>
      <c r="P12"/>
    </row>
    <row r="13" spans="1:16" ht="42" customHeight="1" thickTop="1" thickBot="1">
      <c r="A13" s="705" t="s">
        <v>586</v>
      </c>
      <c r="B13" s="706"/>
      <c r="C13" s="988"/>
      <c r="D13" s="988"/>
      <c r="E13" s="988"/>
      <c r="F13" s="988"/>
      <c r="G13" s="989"/>
      <c r="P13" s="993" t="s">
        <v>587</v>
      </c>
    </row>
    <row r="14" spans="1:16" ht="27" customHeight="1">
      <c r="A14" s="996" t="s">
        <v>588</v>
      </c>
      <c r="B14" s="997"/>
      <c r="C14" s="37"/>
      <c r="D14" s="38"/>
      <c r="E14" s="81"/>
      <c r="F14" s="81"/>
      <c r="G14" s="81"/>
      <c r="H14" s="81"/>
      <c r="I14" s="81"/>
      <c r="J14" s="81"/>
      <c r="K14" s="81"/>
      <c r="L14" s="82"/>
      <c r="M14" s="53" t="s">
        <v>444</v>
      </c>
      <c r="P14" s="994"/>
    </row>
    <row r="15" spans="1:16" ht="30" customHeight="1">
      <c r="A15" s="998" t="s">
        <v>589</v>
      </c>
      <c r="B15" s="999"/>
      <c r="C15" s="31"/>
      <c r="D15" s="34"/>
      <c r="E15" s="20"/>
      <c r="F15" s="20"/>
      <c r="G15" s="20"/>
      <c r="H15" s="20"/>
      <c r="I15" s="20"/>
      <c r="J15" s="20"/>
      <c r="K15" s="20"/>
      <c r="L15" s="39"/>
      <c r="M15" s="51" t="s">
        <v>444</v>
      </c>
      <c r="N15"/>
      <c r="P15" s="994"/>
    </row>
    <row r="16" spans="1:16" ht="39.75" customHeight="1">
      <c r="A16" s="1000" t="s">
        <v>590</v>
      </c>
      <c r="B16" s="999"/>
      <c r="C16" s="31"/>
      <c r="D16" s="32"/>
      <c r="E16" s="20"/>
      <c r="F16" s="20"/>
      <c r="G16" s="20"/>
      <c r="H16" s="20"/>
      <c r="I16" s="20"/>
      <c r="J16" s="20"/>
      <c r="K16" s="20"/>
      <c r="L16" s="39"/>
      <c r="M16" s="51" t="s">
        <v>447</v>
      </c>
      <c r="N16"/>
      <c r="P16" s="994"/>
    </row>
    <row r="17" spans="1:16" ht="39.75" customHeight="1">
      <c r="A17" s="1000" t="s">
        <v>591</v>
      </c>
      <c r="B17" s="999"/>
      <c r="C17" s="31"/>
      <c r="D17" s="32"/>
      <c r="E17" s="20"/>
      <c r="F17" s="20"/>
      <c r="G17" s="20"/>
      <c r="H17" s="20"/>
      <c r="I17" s="20"/>
      <c r="J17" s="20"/>
      <c r="K17" s="20"/>
      <c r="L17" s="39"/>
      <c r="M17" s="51" t="s">
        <v>447</v>
      </c>
      <c r="N17"/>
      <c r="P17" s="994"/>
    </row>
    <row r="18" spans="1:16" ht="52.5" customHeight="1">
      <c r="A18" s="998" t="s">
        <v>592</v>
      </c>
      <c r="B18" s="999"/>
      <c r="C18" s="31"/>
      <c r="D18" s="32"/>
      <c r="E18" s="20"/>
      <c r="F18" s="20"/>
      <c r="G18" s="20"/>
      <c r="H18" s="20"/>
      <c r="I18" s="20"/>
      <c r="J18" s="20"/>
      <c r="K18" s="20"/>
      <c r="L18" s="39"/>
      <c r="M18" s="51" t="s">
        <v>450</v>
      </c>
      <c r="N18"/>
      <c r="O18"/>
      <c r="P18" s="994"/>
    </row>
    <row r="19" spans="1:16" ht="34.5" customHeight="1">
      <c r="A19" s="998" t="s">
        <v>593</v>
      </c>
      <c r="B19" s="999"/>
      <c r="C19" s="33"/>
      <c r="D19" s="34"/>
      <c r="E19" s="21"/>
      <c r="F19" s="21"/>
      <c r="G19" s="21"/>
      <c r="H19" s="21"/>
      <c r="I19" s="21"/>
      <c r="J19" s="21"/>
      <c r="K19" s="21"/>
      <c r="L19" s="40"/>
      <c r="M19" s="51" t="s">
        <v>452</v>
      </c>
      <c r="N19"/>
      <c r="O19"/>
      <c r="P19" s="994"/>
    </row>
    <row r="20" spans="1:16" ht="34.5" customHeight="1" thickBot="1">
      <c r="A20" s="1001" t="s">
        <v>594</v>
      </c>
      <c r="B20" s="1002"/>
      <c r="C20" s="35"/>
      <c r="D20" s="36"/>
      <c r="E20" s="24"/>
      <c r="F20" s="24"/>
      <c r="G20" s="24"/>
      <c r="H20" s="24"/>
      <c r="I20" s="24"/>
      <c r="J20" s="24"/>
      <c r="K20" s="24"/>
      <c r="L20" s="41"/>
      <c r="M20" s="52" t="s">
        <v>454</v>
      </c>
      <c r="N20"/>
      <c r="O20"/>
      <c r="P20" s="994"/>
    </row>
    <row r="21" spans="1:16" ht="13.5" customHeight="1" thickBot="1">
      <c r="F21"/>
      <c r="G21"/>
      <c r="H21"/>
      <c r="I21"/>
      <c r="J21"/>
      <c r="K21"/>
      <c r="L21"/>
      <c r="M21"/>
      <c r="N21"/>
      <c r="O21"/>
      <c r="P21" s="994"/>
    </row>
    <row r="22" spans="1:16" ht="27" customHeight="1" thickTop="1">
      <c r="A22" s="1003" t="s">
        <v>455</v>
      </c>
      <c r="B22" s="1004"/>
      <c r="C22" s="43"/>
      <c r="D22" s="38"/>
      <c r="E22" s="25"/>
      <c r="F22" s="25"/>
      <c r="G22" s="25"/>
      <c r="H22" s="25"/>
      <c r="I22" s="25"/>
      <c r="J22" s="25"/>
      <c r="K22" s="25"/>
      <c r="L22" s="44"/>
      <c r="M22" s="50" t="s">
        <v>456</v>
      </c>
      <c r="N22"/>
      <c r="O22" s="765" t="s">
        <v>299</v>
      </c>
      <c r="P22" s="994"/>
    </row>
    <row r="23" spans="1:16" ht="39" customHeight="1">
      <c r="A23" s="984" t="s">
        <v>457</v>
      </c>
      <c r="B23" s="985"/>
      <c r="C23" s="33"/>
      <c r="D23" s="34"/>
      <c r="E23" s="21"/>
      <c r="F23" s="21"/>
      <c r="G23" s="21"/>
      <c r="H23" s="21"/>
      <c r="I23" s="21"/>
      <c r="J23" s="21"/>
      <c r="K23" s="21"/>
      <c r="L23" s="40"/>
      <c r="M23" s="51" t="s">
        <v>456</v>
      </c>
      <c r="N23"/>
      <c r="O23" s="766"/>
      <c r="P23" s="994"/>
    </row>
    <row r="24" spans="1:16" ht="56.25" customHeight="1" thickBot="1">
      <c r="A24" s="986" t="s">
        <v>458</v>
      </c>
      <c r="B24" s="987"/>
      <c r="C24" s="35"/>
      <c r="D24" s="36"/>
      <c r="E24" s="24"/>
      <c r="F24" s="24"/>
      <c r="G24" s="24"/>
      <c r="H24" s="24"/>
      <c r="I24" s="24"/>
      <c r="J24" s="24"/>
      <c r="K24" s="24"/>
      <c r="L24" s="41"/>
      <c r="M24" s="52" t="s">
        <v>456</v>
      </c>
      <c r="N24"/>
      <c r="O24" s="767"/>
      <c r="P24" s="994"/>
    </row>
    <row r="25" spans="1:16" ht="12" customHeight="1" thickBot="1">
      <c r="A25" s="11"/>
      <c r="B25" s="7"/>
      <c r="C25" s="7"/>
      <c r="D25" s="7"/>
      <c r="E25" s="29"/>
      <c r="F25" s="8"/>
      <c r="G25" s="8"/>
      <c r="H25" s="8"/>
      <c r="I25" s="8"/>
      <c r="J25" s="8"/>
      <c r="K25" s="8"/>
      <c r="L25" s="8"/>
      <c r="M25" s="8"/>
      <c r="N25" s="9"/>
      <c r="O25"/>
      <c r="P25" s="994"/>
    </row>
    <row r="26" spans="1:16" ht="39" customHeight="1" thickTop="1" thickBot="1">
      <c r="A26" s="990" t="s">
        <v>302</v>
      </c>
      <c r="B26" s="991"/>
      <c r="C26" s="992"/>
      <c r="D26" s="1049"/>
      <c r="E26" s="1049"/>
      <c r="F26" s="1049"/>
      <c r="G26" s="1050"/>
      <c r="H26" s="45"/>
      <c r="I26" s="46"/>
      <c r="J26" s="46"/>
      <c r="K26" s="46"/>
      <c r="L26" s="47"/>
      <c r="M26" s="51" t="s">
        <v>447</v>
      </c>
      <c r="N26"/>
      <c r="O26" s="762" t="s">
        <v>304</v>
      </c>
      <c r="P26" s="994"/>
    </row>
    <row r="27" spans="1:16" ht="39.75" customHeight="1">
      <c r="A27" s="1005" t="s">
        <v>595</v>
      </c>
      <c r="B27" s="1006"/>
      <c r="C27" s="18"/>
      <c r="D27" s="19"/>
      <c r="E27" s="20"/>
      <c r="F27" s="20"/>
      <c r="G27" s="20"/>
      <c r="H27" s="20"/>
      <c r="I27" s="20"/>
      <c r="J27" s="20"/>
      <c r="K27" s="20"/>
      <c r="L27" s="39"/>
      <c r="M27" s="51" t="s">
        <v>447</v>
      </c>
      <c r="N27"/>
      <c r="O27" s="763"/>
      <c r="P27" s="994"/>
    </row>
    <row r="28" spans="1:16" ht="39.75" customHeight="1" thickBot="1">
      <c r="A28" s="1007" t="s">
        <v>596</v>
      </c>
      <c r="B28" s="1008"/>
      <c r="C28" s="18"/>
      <c r="D28" s="19"/>
      <c r="E28" s="20"/>
      <c r="F28" s="20"/>
      <c r="G28" s="20"/>
      <c r="H28" s="20"/>
      <c r="I28" s="20"/>
      <c r="J28" s="20"/>
      <c r="K28" s="20"/>
      <c r="L28" s="39"/>
      <c r="M28" s="51" t="s">
        <v>447</v>
      </c>
      <c r="N28"/>
      <c r="O28" s="763"/>
      <c r="P28" s="994"/>
    </row>
    <row r="29" spans="1:16" ht="71.25" customHeight="1" thickBot="1">
      <c r="A29" s="1009" t="s">
        <v>592</v>
      </c>
      <c r="B29" s="1010"/>
      <c r="C29" s="22"/>
      <c r="D29" s="23"/>
      <c r="E29" s="24"/>
      <c r="F29" s="24"/>
      <c r="G29" s="24"/>
      <c r="H29" s="24"/>
      <c r="I29" s="24"/>
      <c r="J29" s="24"/>
      <c r="K29" s="24"/>
      <c r="L29" s="41"/>
      <c r="M29" s="52" t="s">
        <v>450</v>
      </c>
      <c r="N29"/>
      <c r="O29" s="764"/>
      <c r="P29" s="995"/>
    </row>
    <row r="30" spans="1:16">
      <c r="P30"/>
    </row>
    <row r="32" spans="1:16" ht="12.95" thickBot="1">
      <c r="A32" s="24"/>
      <c r="B32" t="s">
        <v>462</v>
      </c>
    </row>
    <row r="33" spans="1:16">
      <c r="A33" s="32"/>
      <c r="B33" t="s">
        <v>463</v>
      </c>
    </row>
    <row r="34" spans="1:16" ht="12.95" thickBot="1">
      <c r="A34" s="36"/>
      <c r="B34" t="s">
        <v>208</v>
      </c>
    </row>
    <row r="40" spans="1:16">
      <c r="O40"/>
      <c r="P40"/>
    </row>
    <row r="41" spans="1:16">
      <c r="O41"/>
      <c r="P41"/>
    </row>
    <row r="42" spans="1:16">
      <c r="O42"/>
      <c r="P42"/>
    </row>
    <row r="43" spans="1:16">
      <c r="O43"/>
      <c r="P43"/>
    </row>
    <row r="44" spans="1:16">
      <c r="O44"/>
      <c r="P44"/>
    </row>
    <row r="45" spans="1:16">
      <c r="O45"/>
      <c r="P45"/>
    </row>
  </sheetData>
  <mergeCells count="26">
    <mergeCell ref="A26:B26"/>
    <mergeCell ref="C26:G26"/>
    <mergeCell ref="P13:P29"/>
    <mergeCell ref="A14:B14"/>
    <mergeCell ref="A15:B15"/>
    <mergeCell ref="A16:B16"/>
    <mergeCell ref="A17:B17"/>
    <mergeCell ref="A18:B18"/>
    <mergeCell ref="A19:B19"/>
    <mergeCell ref="A20:B20"/>
    <mergeCell ref="A22:B22"/>
    <mergeCell ref="O22:O24"/>
    <mergeCell ref="O26:O29"/>
    <mergeCell ref="A27:B27"/>
    <mergeCell ref="A28:B28"/>
    <mergeCell ref="A29:B29"/>
    <mergeCell ref="A24:B24"/>
    <mergeCell ref="A10:B11"/>
    <mergeCell ref="M10:M11"/>
    <mergeCell ref="A13:B13"/>
    <mergeCell ref="C13:G13"/>
    <mergeCell ref="B3:G3"/>
    <mergeCell ref="B5:G5"/>
    <mergeCell ref="J5:M5"/>
    <mergeCell ref="A8:M8"/>
    <mergeCell ref="A23:B23"/>
  </mergeCells>
  <phoneticPr fontId="7" type="noConversion"/>
  <printOptions gridLines="1"/>
  <pageMargins left="0.75" right="0.75" top="1" bottom="1" header="0.5" footer="0.5"/>
  <pageSetup paperSize="9" scale="4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0">
    <tabColor indexed="26"/>
    <pageSetUpPr fitToPage="1"/>
  </sheetPr>
  <dimension ref="A1:P44"/>
  <sheetViews>
    <sheetView view="pageBreakPreview" zoomScale="85" zoomScaleNormal="75" workbookViewId="0"/>
  </sheetViews>
  <sheetFormatPr defaultRowHeight="12.6"/>
  <cols>
    <col min="1" max="1" width="14.7109375" customWidth="1"/>
    <col min="2" max="2" width="19.140625" customWidth="1"/>
    <col min="3" max="3" width="11.140625" customWidth="1"/>
    <col min="4" max="4" width="14.42578125" bestFit="1" customWidth="1"/>
    <col min="5" max="5" width="14.140625" bestFit="1" customWidth="1"/>
    <col min="6" max="6" width="14.42578125" style="2" bestFit="1" customWidth="1"/>
    <col min="7" max="7" width="14" style="2" bestFit="1" customWidth="1"/>
    <col min="8" max="8" width="13.42578125" style="2" bestFit="1" customWidth="1"/>
    <col min="9" max="9" width="13.7109375" style="2" bestFit="1" customWidth="1"/>
    <col min="10" max="10" width="14" style="2" bestFit="1" customWidth="1"/>
    <col min="11" max="12" width="13.7109375" style="2" bestFit="1" customWidth="1"/>
    <col min="13" max="13" width="18.140625" style="2" customWidth="1"/>
    <col min="14" max="14" width="3.140625" style="2" customWidth="1"/>
    <col min="15" max="15" width="11.85546875" style="2" customWidth="1"/>
    <col min="16" max="16" width="7.140625" style="2" customWidth="1"/>
  </cols>
  <sheetData>
    <row r="1" spans="1:16" ht="15.75" customHeight="1">
      <c r="A1" s="13" t="s">
        <v>337</v>
      </c>
      <c r="B1" s="212"/>
      <c r="C1" s="212"/>
      <c r="D1" s="212"/>
      <c r="E1" s="212"/>
      <c r="F1" s="212"/>
      <c r="G1" s="212"/>
      <c r="H1" s="212"/>
      <c r="I1" s="212"/>
      <c r="J1" s="212"/>
      <c r="K1" s="212"/>
      <c r="L1" s="212"/>
      <c r="M1" s="2" t="s">
        <v>2</v>
      </c>
      <c r="N1" s="212"/>
    </row>
    <row r="2" spans="1:16" ht="15.75" customHeight="1" thickBot="1">
      <c r="A2" s="13"/>
      <c r="B2" s="212"/>
      <c r="C2" s="212"/>
      <c r="D2" s="212"/>
      <c r="E2" s="212"/>
      <c r="F2" s="212"/>
      <c r="G2" s="212"/>
      <c r="H2" s="212"/>
      <c r="I2" s="212"/>
      <c r="J2" s="212"/>
      <c r="K2" s="212"/>
      <c r="L2" s="212"/>
      <c r="N2" s="212"/>
    </row>
    <row r="3" spans="1:16" s="5" customFormat="1" ht="31.5" customHeight="1" thickBot="1">
      <c r="A3" s="49" t="s">
        <v>71</v>
      </c>
      <c r="B3" s="1011" t="s">
        <v>597</v>
      </c>
      <c r="C3" s="1012"/>
      <c r="D3" s="1012"/>
      <c r="E3" s="1012"/>
      <c r="F3" s="1012"/>
      <c r="G3" s="1013"/>
      <c r="I3" s="213"/>
      <c r="J3" s="213"/>
      <c r="K3" s="213"/>
      <c r="L3" s="213"/>
      <c r="M3" s="213"/>
      <c r="N3" s="213"/>
      <c r="O3" s="213"/>
    </row>
    <row r="4" spans="1:16" s="5" customFormat="1" ht="8.25" customHeight="1" thickBot="1">
      <c r="B4" s="54"/>
      <c r="C4" s="54"/>
      <c r="D4" s="54"/>
      <c r="E4" s="54"/>
      <c r="F4" s="55"/>
      <c r="G4" s="55"/>
      <c r="H4" s="213"/>
      <c r="I4" s="213"/>
      <c r="J4" s="213"/>
      <c r="K4" s="213"/>
      <c r="L4" s="213"/>
      <c r="M4" s="213"/>
      <c r="N4" s="213"/>
      <c r="O4" s="213"/>
      <c r="P4" s="213"/>
    </row>
    <row r="5" spans="1:16" s="5" customFormat="1" ht="31.5" customHeight="1" thickBot="1">
      <c r="A5" s="49" t="s">
        <v>171</v>
      </c>
      <c r="B5" s="1011" t="s">
        <v>598</v>
      </c>
      <c r="C5" s="1012"/>
      <c r="D5" s="1012"/>
      <c r="E5" s="1012"/>
      <c r="F5" s="1012"/>
      <c r="G5" s="1013"/>
      <c r="I5" s="48" t="s">
        <v>172</v>
      </c>
      <c r="J5" s="1014" t="s">
        <v>599</v>
      </c>
      <c r="K5" s="1015"/>
      <c r="L5" s="1015"/>
      <c r="M5" s="1016"/>
    </row>
    <row r="6" spans="1:16" s="5" customFormat="1" ht="10.5" customHeight="1">
      <c r="A6" s="14"/>
      <c r="B6" s="14"/>
      <c r="C6" s="14"/>
      <c r="D6" s="14"/>
      <c r="E6" s="14"/>
      <c r="F6" s="14"/>
      <c r="G6" s="14"/>
      <c r="I6" s="14"/>
      <c r="J6" s="215"/>
      <c r="K6" s="215"/>
      <c r="L6" s="215"/>
      <c r="M6" s="215"/>
    </row>
    <row r="7" spans="1:16" ht="12.95" thickBot="1"/>
    <row r="8" spans="1:16" ht="26.25" customHeight="1" thickBot="1">
      <c r="A8" s="717" t="s">
        <v>310</v>
      </c>
      <c r="B8" s="718"/>
      <c r="C8" s="718"/>
      <c r="D8" s="718"/>
      <c r="E8" s="718"/>
      <c r="F8" s="718"/>
      <c r="G8" s="718"/>
      <c r="H8" s="718"/>
      <c r="I8" s="718"/>
      <c r="J8" s="718"/>
      <c r="K8" s="718"/>
      <c r="L8" s="718"/>
      <c r="M8" s="719"/>
    </row>
    <row r="9" spans="1:16" ht="12.95" thickBot="1">
      <c r="O9"/>
      <c r="P9"/>
    </row>
    <row r="10" spans="1:16" ht="20.100000000000001">
      <c r="A10" s="705" t="s">
        <v>174</v>
      </c>
      <c r="B10" s="706"/>
      <c r="C10" s="26" t="s">
        <v>175</v>
      </c>
      <c r="D10" s="26" t="s">
        <v>246</v>
      </c>
      <c r="E10" s="3" t="s">
        <v>177</v>
      </c>
      <c r="F10" s="3" t="s">
        <v>178</v>
      </c>
      <c r="G10" s="3" t="s">
        <v>179</v>
      </c>
      <c r="H10" s="3" t="s">
        <v>180</v>
      </c>
      <c r="I10" s="3" t="s">
        <v>181</v>
      </c>
      <c r="J10" s="3" t="s">
        <v>600</v>
      </c>
      <c r="K10" s="3" t="s">
        <v>183</v>
      </c>
      <c r="L10" s="3" t="s">
        <v>184</v>
      </c>
      <c r="M10" s="673" t="s">
        <v>442</v>
      </c>
      <c r="O10"/>
      <c r="P10"/>
    </row>
    <row r="11" spans="1:16" ht="12.95" thickBot="1">
      <c r="A11" s="707"/>
      <c r="B11" s="708"/>
      <c r="C11" s="27"/>
      <c r="D11" s="17"/>
      <c r="E11" s="73" t="s">
        <v>601</v>
      </c>
      <c r="F11" s="73" t="s">
        <v>602</v>
      </c>
      <c r="G11" s="73" t="s">
        <v>603</v>
      </c>
      <c r="H11" s="73" t="s">
        <v>604</v>
      </c>
      <c r="I11" s="73" t="s">
        <v>605</v>
      </c>
      <c r="J11" s="73" t="s">
        <v>606</v>
      </c>
      <c r="K11" s="73" t="s">
        <v>607</v>
      </c>
      <c r="L11" s="73" t="s">
        <v>608</v>
      </c>
      <c r="M11" s="674"/>
      <c r="O11"/>
      <c r="P11"/>
    </row>
    <row r="12" spans="1:16" ht="12.95" thickBot="1">
      <c r="O12"/>
      <c r="P12"/>
    </row>
    <row r="13" spans="1:16" ht="27.75" customHeight="1" thickTop="1" thickBot="1">
      <c r="A13" s="793" t="s">
        <v>311</v>
      </c>
      <c r="B13" s="706"/>
      <c r="C13" s="1011" t="s">
        <v>609</v>
      </c>
      <c r="D13" s="1012"/>
      <c r="E13" s="1012"/>
      <c r="F13" s="1012"/>
      <c r="G13" s="1013"/>
      <c r="P13" s="1035" t="s">
        <v>587</v>
      </c>
    </row>
    <row r="14" spans="1:16" ht="22.5" customHeight="1">
      <c r="A14" s="1018" t="s">
        <v>610</v>
      </c>
      <c r="B14" s="1019"/>
      <c r="C14" s="56">
        <v>39434</v>
      </c>
      <c r="D14" s="38"/>
      <c r="E14" s="71">
        <v>39797</v>
      </c>
      <c r="F14" s="71">
        <v>40161</v>
      </c>
      <c r="G14" s="71">
        <v>40525</v>
      </c>
      <c r="H14" s="71">
        <v>40896</v>
      </c>
      <c r="I14" s="71">
        <v>41260</v>
      </c>
      <c r="J14" s="71">
        <v>41624</v>
      </c>
      <c r="K14" s="71">
        <v>41988</v>
      </c>
      <c r="L14" s="72">
        <v>42352</v>
      </c>
      <c r="M14" s="53" t="s">
        <v>444</v>
      </c>
      <c r="P14" s="994"/>
    </row>
    <row r="15" spans="1:16" ht="22.5" customHeight="1">
      <c r="A15" s="1020" t="s">
        <v>611</v>
      </c>
      <c r="B15" s="1021"/>
      <c r="C15" s="57">
        <v>0.72916666666666663</v>
      </c>
      <c r="D15" s="34"/>
      <c r="E15" s="60">
        <v>0.72916666666666663</v>
      </c>
      <c r="F15" s="60">
        <v>0.72916666666666663</v>
      </c>
      <c r="G15" s="60">
        <v>0.72916666666666663</v>
      </c>
      <c r="H15" s="60">
        <v>0.72916666666666663</v>
      </c>
      <c r="I15" s="60">
        <v>0.72916666666666663</v>
      </c>
      <c r="J15" s="60">
        <v>0.72916666666666663</v>
      </c>
      <c r="K15" s="60">
        <v>0.72916666666666663</v>
      </c>
      <c r="L15" s="61">
        <v>0.72916666666666663</v>
      </c>
      <c r="M15" s="51" t="s">
        <v>444</v>
      </c>
      <c r="N15"/>
      <c r="P15" s="994"/>
    </row>
    <row r="16" spans="1:16" ht="39.75" customHeight="1">
      <c r="A16" s="1022" t="s">
        <v>612</v>
      </c>
      <c r="B16" s="1021"/>
      <c r="C16" s="68">
        <v>230</v>
      </c>
      <c r="D16" s="69">
        <v>228</v>
      </c>
      <c r="E16" s="69">
        <v>230</v>
      </c>
      <c r="F16" s="69">
        <v>233</v>
      </c>
      <c r="G16" s="69">
        <v>235</v>
      </c>
      <c r="H16" s="69">
        <v>238</v>
      </c>
      <c r="I16" s="69">
        <v>240</v>
      </c>
      <c r="J16" s="69">
        <v>246</v>
      </c>
      <c r="K16" s="69">
        <v>250</v>
      </c>
      <c r="L16" s="64">
        <v>260</v>
      </c>
      <c r="M16" s="51" t="s">
        <v>447</v>
      </c>
      <c r="N16"/>
      <c r="P16" s="994"/>
    </row>
    <row r="17" spans="1:16" ht="39.75" customHeight="1">
      <c r="A17" s="1022" t="s">
        <v>613</v>
      </c>
      <c r="B17" s="1021"/>
      <c r="C17" s="59">
        <v>65</v>
      </c>
      <c r="D17" s="63">
        <v>62</v>
      </c>
      <c r="E17" s="63">
        <v>65</v>
      </c>
      <c r="F17" s="63">
        <v>67</v>
      </c>
      <c r="G17" s="63">
        <v>70</v>
      </c>
      <c r="H17" s="63">
        <v>72.826250000000002</v>
      </c>
      <c r="I17" s="63">
        <v>73.918643749999987</v>
      </c>
      <c r="J17" s="63">
        <v>75.02742340624998</v>
      </c>
      <c r="K17" s="63">
        <v>76.152834757343726</v>
      </c>
      <c r="L17" s="64">
        <v>80.82584308821319</v>
      </c>
      <c r="M17" s="51" t="s">
        <v>447</v>
      </c>
      <c r="N17"/>
      <c r="P17" s="994"/>
    </row>
    <row r="18" spans="1:16" ht="52.5" customHeight="1">
      <c r="A18" s="1020" t="s">
        <v>614</v>
      </c>
      <c r="B18" s="1021"/>
      <c r="C18" s="58">
        <v>22</v>
      </c>
      <c r="D18" s="28">
        <v>20</v>
      </c>
      <c r="E18" s="28">
        <v>23</v>
      </c>
      <c r="F18" s="28">
        <v>23</v>
      </c>
      <c r="G18" s="28">
        <v>24</v>
      </c>
      <c r="H18" s="28">
        <v>25</v>
      </c>
      <c r="I18" s="28">
        <v>26</v>
      </c>
      <c r="J18" s="28">
        <v>30</v>
      </c>
      <c r="K18" s="28">
        <v>33</v>
      </c>
      <c r="L18" s="62">
        <v>40</v>
      </c>
      <c r="M18" s="51" t="s">
        <v>450</v>
      </c>
      <c r="N18"/>
      <c r="O18"/>
      <c r="P18" s="994"/>
    </row>
    <row r="19" spans="1:16" ht="34.5" customHeight="1">
      <c r="A19" s="1020" t="s">
        <v>615</v>
      </c>
      <c r="B19" s="1021"/>
      <c r="C19" s="33"/>
      <c r="D19" s="34"/>
      <c r="E19" s="1036" t="s">
        <v>616</v>
      </c>
      <c r="F19" s="1037"/>
      <c r="G19" s="1037"/>
      <c r="H19" s="1037"/>
      <c r="I19" s="1037"/>
      <c r="J19" s="1036" t="s">
        <v>617</v>
      </c>
      <c r="K19" s="1037"/>
      <c r="L19" s="1038"/>
      <c r="M19" s="51" t="s">
        <v>452</v>
      </c>
      <c r="N19"/>
      <c r="O19"/>
      <c r="P19" s="994"/>
    </row>
    <row r="20" spans="1:16" ht="34.5" customHeight="1" thickBot="1">
      <c r="A20" s="1039" t="s">
        <v>618</v>
      </c>
      <c r="B20" s="1040"/>
      <c r="C20" s="35"/>
      <c r="D20" s="36"/>
      <c r="E20" s="1027" t="s">
        <v>619</v>
      </c>
      <c r="F20" s="1028"/>
      <c r="G20" s="1028"/>
      <c r="H20" s="1028"/>
      <c r="I20" s="1028"/>
      <c r="J20" s="1027" t="s">
        <v>620</v>
      </c>
      <c r="K20" s="1028"/>
      <c r="L20" s="1029"/>
      <c r="M20" s="52" t="s">
        <v>454</v>
      </c>
      <c r="N20"/>
      <c r="O20"/>
      <c r="P20" s="994"/>
    </row>
    <row r="21" spans="1:16" ht="13.5" customHeight="1" thickBot="1">
      <c r="F21"/>
      <c r="G21"/>
      <c r="H21"/>
      <c r="I21"/>
      <c r="J21"/>
      <c r="K21"/>
      <c r="L21"/>
      <c r="M21"/>
      <c r="N21"/>
      <c r="O21"/>
      <c r="P21" s="994"/>
    </row>
    <row r="22" spans="1:16" ht="27" customHeight="1" thickTop="1">
      <c r="A22" s="1030" t="s">
        <v>455</v>
      </c>
      <c r="B22" s="1031"/>
      <c r="C22" s="43"/>
      <c r="D22" s="38"/>
      <c r="E22" s="1023" t="s">
        <v>621</v>
      </c>
      <c r="F22" s="1024"/>
      <c r="G22" s="1024"/>
      <c r="H22" s="1024"/>
      <c r="I22" s="1024"/>
      <c r="J22" s="1023" t="s">
        <v>622</v>
      </c>
      <c r="K22" s="1024"/>
      <c r="L22" s="1041"/>
      <c r="M22" s="50" t="s">
        <v>456</v>
      </c>
      <c r="N22"/>
      <c r="O22" s="765" t="s">
        <v>299</v>
      </c>
      <c r="P22" s="994"/>
    </row>
    <row r="23" spans="1:16" ht="39" customHeight="1">
      <c r="A23" s="1032" t="s">
        <v>457</v>
      </c>
      <c r="B23" s="1033"/>
      <c r="C23" s="33"/>
      <c r="D23" s="34"/>
      <c r="E23" s="1025"/>
      <c r="F23" s="1026"/>
      <c r="G23" s="1026"/>
      <c r="H23" s="1026"/>
      <c r="I23" s="1026"/>
      <c r="J23" s="1025"/>
      <c r="K23" s="1026"/>
      <c r="L23" s="1042"/>
      <c r="M23" s="51" t="s">
        <v>456</v>
      </c>
      <c r="N23"/>
      <c r="O23" s="766"/>
      <c r="P23" s="994"/>
    </row>
    <row r="24" spans="1:16" ht="56.25" customHeight="1" thickBot="1">
      <c r="A24" s="929" t="s">
        <v>458</v>
      </c>
      <c r="B24" s="933"/>
      <c r="C24" s="35"/>
      <c r="D24" s="36"/>
      <c r="E24" s="1027" t="s">
        <v>623</v>
      </c>
      <c r="F24" s="1028"/>
      <c r="G24" s="1028"/>
      <c r="H24" s="1028"/>
      <c r="I24" s="1028"/>
      <c r="J24" s="1028"/>
      <c r="K24" s="1028"/>
      <c r="L24" s="1029"/>
      <c r="M24" s="52" t="s">
        <v>456</v>
      </c>
      <c r="N24"/>
      <c r="O24" s="767"/>
      <c r="P24" s="994"/>
    </row>
    <row r="25" spans="1:16" ht="12" customHeight="1" thickBot="1">
      <c r="A25" s="11"/>
      <c r="B25" s="7"/>
      <c r="C25" s="7"/>
      <c r="D25" s="7"/>
      <c r="E25" s="29"/>
      <c r="F25" s="8"/>
      <c r="G25" s="8"/>
      <c r="H25" s="8"/>
      <c r="I25" s="8"/>
      <c r="J25" s="8"/>
      <c r="K25" s="8"/>
      <c r="L25" s="8"/>
      <c r="M25" s="8"/>
      <c r="N25" s="9"/>
      <c r="O25"/>
      <c r="P25" s="994"/>
    </row>
    <row r="26" spans="1:16" ht="39" customHeight="1" thickTop="1" thickBot="1">
      <c r="A26" s="726" t="s">
        <v>302</v>
      </c>
      <c r="B26" s="714"/>
      <c r="C26" s="1017" t="s">
        <v>624</v>
      </c>
      <c r="D26" s="1051"/>
      <c r="E26" s="1051"/>
      <c r="F26" s="1051"/>
      <c r="G26" s="1052"/>
      <c r="H26" s="45"/>
      <c r="I26" s="46"/>
      <c r="J26" s="46"/>
      <c r="K26" s="46"/>
      <c r="L26" s="47"/>
      <c r="M26" s="51" t="s">
        <v>447</v>
      </c>
      <c r="N26"/>
      <c r="O26" s="762" t="s">
        <v>304</v>
      </c>
      <c r="P26" s="994"/>
    </row>
    <row r="27" spans="1:16" ht="39.75" customHeight="1">
      <c r="A27" s="715" t="s">
        <v>625</v>
      </c>
      <c r="B27" s="716"/>
      <c r="C27" s="68">
        <v>215</v>
      </c>
      <c r="D27" s="69">
        <v>211</v>
      </c>
      <c r="E27" s="69">
        <v>214.16499999999999</v>
      </c>
      <c r="F27" s="69">
        <v>217.37747499999998</v>
      </c>
      <c r="G27" s="69">
        <v>220.63813712499996</v>
      </c>
      <c r="H27" s="69">
        <v>223.94770918187493</v>
      </c>
      <c r="I27" s="69">
        <v>227.30692481960304</v>
      </c>
      <c r="J27" s="69">
        <v>230.71652869189705</v>
      </c>
      <c r="K27" s="69">
        <v>234.17727662227549</v>
      </c>
      <c r="L27" s="70">
        <v>237.68993577160958</v>
      </c>
      <c r="M27" s="51" t="s">
        <v>447</v>
      </c>
      <c r="N27"/>
      <c r="O27" s="763"/>
      <c r="P27" s="994"/>
    </row>
    <row r="28" spans="1:16" ht="39.75" customHeight="1" thickBot="1">
      <c r="A28" s="1034" t="s">
        <v>626</v>
      </c>
      <c r="B28" s="933"/>
      <c r="C28" s="59">
        <v>62.708333333333343</v>
      </c>
      <c r="D28" s="63">
        <v>61.541666666666679</v>
      </c>
      <c r="E28" s="63">
        <v>62.46479166666667</v>
      </c>
      <c r="F28" s="63">
        <v>63.401763541666668</v>
      </c>
      <c r="G28" s="63">
        <v>64.352789994791664</v>
      </c>
      <c r="H28" s="63">
        <v>65.318081844713532</v>
      </c>
      <c r="I28" s="63">
        <v>66.297853072384228</v>
      </c>
      <c r="J28" s="63">
        <v>67.292320868469986</v>
      </c>
      <c r="K28" s="63">
        <v>68.301705681497026</v>
      </c>
      <c r="L28" s="64">
        <v>69.326231266719475</v>
      </c>
      <c r="M28" s="51" t="s">
        <v>447</v>
      </c>
      <c r="N28"/>
      <c r="O28" s="763"/>
      <c r="P28" s="994"/>
    </row>
    <row r="29" spans="1:16" ht="71.25" customHeight="1" thickBot="1">
      <c r="A29" s="726" t="s">
        <v>627</v>
      </c>
      <c r="B29" s="714"/>
      <c r="C29" s="65">
        <v>10</v>
      </c>
      <c r="D29" s="66">
        <v>10</v>
      </c>
      <c r="E29" s="66">
        <v>10</v>
      </c>
      <c r="F29" s="66">
        <v>10</v>
      </c>
      <c r="G29" s="66">
        <v>12</v>
      </c>
      <c r="H29" s="66">
        <v>12</v>
      </c>
      <c r="I29" s="66">
        <v>15</v>
      </c>
      <c r="J29" s="66">
        <v>15</v>
      </c>
      <c r="K29" s="66">
        <v>15</v>
      </c>
      <c r="L29" s="67">
        <v>15</v>
      </c>
      <c r="M29" s="52" t="s">
        <v>450</v>
      </c>
      <c r="N29"/>
      <c r="O29" s="764"/>
      <c r="P29" s="994"/>
    </row>
    <row r="30" spans="1:16" ht="14.25" customHeight="1" thickBot="1">
      <c r="P30" s="994"/>
    </row>
    <row r="31" spans="1:16" ht="39" customHeight="1" thickTop="1" thickBot="1">
      <c r="A31" s="726" t="s">
        <v>302</v>
      </c>
      <c r="B31" s="714"/>
      <c r="C31" s="1017" t="s">
        <v>628</v>
      </c>
      <c r="D31" s="1051"/>
      <c r="E31" s="1051"/>
      <c r="F31" s="1051"/>
      <c r="G31" s="1052"/>
      <c r="H31" s="45"/>
      <c r="I31" s="46"/>
      <c r="J31" s="46"/>
      <c r="K31" s="46"/>
      <c r="L31" s="47"/>
      <c r="M31" s="51" t="s">
        <v>447</v>
      </c>
      <c r="N31"/>
      <c r="O31" s="762" t="s">
        <v>304</v>
      </c>
      <c r="P31" s="994"/>
    </row>
    <row r="32" spans="1:16" ht="39.75" customHeight="1">
      <c r="A32" s="715" t="s">
        <v>625</v>
      </c>
      <c r="B32" s="716"/>
      <c r="C32" s="58">
        <v>305</v>
      </c>
      <c r="D32" s="28">
        <v>300</v>
      </c>
      <c r="E32" s="28">
        <v>304</v>
      </c>
      <c r="F32" s="28">
        <v>309</v>
      </c>
      <c r="G32" s="28">
        <v>314</v>
      </c>
      <c r="H32" s="28">
        <v>319</v>
      </c>
      <c r="I32" s="28">
        <v>324</v>
      </c>
      <c r="J32" s="28">
        <v>350</v>
      </c>
      <c r="K32" s="28">
        <v>355</v>
      </c>
      <c r="L32" s="62">
        <v>360</v>
      </c>
      <c r="M32" s="51" t="s">
        <v>447</v>
      </c>
      <c r="N32"/>
      <c r="O32" s="763"/>
      <c r="P32" s="994"/>
    </row>
    <row r="33" spans="1:16" ht="39.75" customHeight="1" thickBot="1">
      <c r="A33" s="1034" t="s">
        <v>626</v>
      </c>
      <c r="B33" s="933"/>
      <c r="C33" s="59">
        <v>88.958333333333357</v>
      </c>
      <c r="D33" s="63">
        <v>87.5</v>
      </c>
      <c r="E33" s="63">
        <v>88.666666666666686</v>
      </c>
      <c r="F33" s="63">
        <v>90.125</v>
      </c>
      <c r="G33" s="63">
        <v>91.583333333333357</v>
      </c>
      <c r="H33" s="63">
        <v>93.041666666666686</v>
      </c>
      <c r="I33" s="63">
        <v>94.5</v>
      </c>
      <c r="J33" s="63">
        <v>95.958333333333357</v>
      </c>
      <c r="K33" s="63">
        <v>97.416666666666686</v>
      </c>
      <c r="L33" s="64">
        <v>98.875</v>
      </c>
      <c r="M33" s="51" t="s">
        <v>447</v>
      </c>
      <c r="N33"/>
      <c r="O33" s="763"/>
      <c r="P33" s="994"/>
    </row>
    <row r="34" spans="1:16" ht="71.25" customHeight="1" thickBot="1">
      <c r="A34" s="726" t="s">
        <v>627</v>
      </c>
      <c r="B34" s="714"/>
      <c r="C34" s="65">
        <v>0</v>
      </c>
      <c r="D34" s="66">
        <v>0</v>
      </c>
      <c r="E34" s="66">
        <v>0</v>
      </c>
      <c r="F34" s="66">
        <v>0</v>
      </c>
      <c r="G34" s="66">
        <v>0</v>
      </c>
      <c r="H34" s="66">
        <v>0</v>
      </c>
      <c r="I34" s="66">
        <v>0</v>
      </c>
      <c r="J34" s="66">
        <v>0</v>
      </c>
      <c r="K34" s="66">
        <v>0</v>
      </c>
      <c r="L34" s="66">
        <v>0</v>
      </c>
      <c r="M34" s="52" t="s">
        <v>450</v>
      </c>
      <c r="N34"/>
      <c r="O34" s="764"/>
      <c r="P34" s="995"/>
    </row>
    <row r="39" spans="1:16">
      <c r="O39"/>
      <c r="P39"/>
    </row>
    <row r="40" spans="1:16">
      <c r="O40"/>
      <c r="P40"/>
    </row>
    <row r="41" spans="1:16">
      <c r="O41"/>
      <c r="P41"/>
    </row>
    <row r="42" spans="1:16">
      <c r="O42"/>
      <c r="P42"/>
    </row>
    <row r="43" spans="1:16">
      <c r="O43"/>
      <c r="P43"/>
    </row>
    <row r="44" spans="1:16">
      <c r="O44"/>
      <c r="P44"/>
    </row>
  </sheetData>
  <mergeCells count="39">
    <mergeCell ref="P13:P34"/>
    <mergeCell ref="J19:L19"/>
    <mergeCell ref="O31:O34"/>
    <mergeCell ref="A32:B32"/>
    <mergeCell ref="A33:B33"/>
    <mergeCell ref="A34:B34"/>
    <mergeCell ref="A31:B31"/>
    <mergeCell ref="C31:G31"/>
    <mergeCell ref="E19:I19"/>
    <mergeCell ref="E20:I20"/>
    <mergeCell ref="J20:L20"/>
    <mergeCell ref="A20:B20"/>
    <mergeCell ref="A18:B18"/>
    <mergeCell ref="A19:B19"/>
    <mergeCell ref="J22:L23"/>
    <mergeCell ref="A27:B27"/>
    <mergeCell ref="O26:O29"/>
    <mergeCell ref="E22:I23"/>
    <mergeCell ref="E24:L24"/>
    <mergeCell ref="O22:O24"/>
    <mergeCell ref="A24:B24"/>
    <mergeCell ref="A22:B22"/>
    <mergeCell ref="A29:B29"/>
    <mergeCell ref="A23:B23"/>
    <mergeCell ref="A26:B26"/>
    <mergeCell ref="A28:B28"/>
    <mergeCell ref="B3:G3"/>
    <mergeCell ref="B5:G5"/>
    <mergeCell ref="J5:M5"/>
    <mergeCell ref="C26:G26"/>
    <mergeCell ref="C13:G13"/>
    <mergeCell ref="A14:B14"/>
    <mergeCell ref="A15:B15"/>
    <mergeCell ref="A10:B11"/>
    <mergeCell ref="A8:M8"/>
    <mergeCell ref="A13:B13"/>
    <mergeCell ref="A16:B16"/>
    <mergeCell ref="A17:B17"/>
    <mergeCell ref="M10:M11"/>
  </mergeCells>
  <phoneticPr fontId="0" type="noConversion"/>
  <printOptions gridLines="1"/>
  <pageMargins left="0.74803149606299213" right="0.74803149606299213" top="0.98425196850393704" bottom="0.98425196850393704" header="0.51181102362204722" footer="0.51181102362204722"/>
  <pageSetup paperSize="8" scale="44" orientation="landscape" cellComments="asDisplayed" r:id="rId1"/>
  <headerFooter alignWithMargins="0">
    <oddHeader>&amp;A</oddHead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B60FA14D799924BADC265839397913B" ma:contentTypeVersion="2" ma:contentTypeDescription="Create a new document." ma:contentTypeScope="" ma:versionID="27b2e6f288715c22383b0f9c66f9cbe8">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c179a6d534b2b6d6d10f8e841e0796d3"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0FB54-8507-4AA9-8CDC-C280C3E670CB}"/>
</file>

<file path=customXml/itemProps2.xml><?xml version="1.0" encoding="utf-8"?>
<ds:datastoreItem xmlns:ds="http://schemas.openxmlformats.org/officeDocument/2006/customXml" ds:itemID="{D6EE7DE4-E263-41A5-A60B-70E5FEC78257}"/>
</file>

<file path=customXml/itemProps3.xml><?xml version="1.0" encoding="utf-8"?>
<ds:datastoreItem xmlns:ds="http://schemas.openxmlformats.org/officeDocument/2006/customXml" ds:itemID="{B6FDFC75-079B-47AF-AC34-2450EC4257D3}"/>
</file>

<file path=customXml/itemProps4.xml><?xml version="1.0" encoding="utf-8"?>
<ds:datastoreItem xmlns:ds="http://schemas.openxmlformats.org/officeDocument/2006/customXml" ds:itemID="{94641765-5639-4F52-95B6-E502C2166F96}"/>
</file>

<file path=docProps/app.xml><?xml version="1.0" encoding="utf-8"?>
<Properties xmlns="http://schemas.openxmlformats.org/officeDocument/2006/extended-properties" xmlns:vt="http://schemas.openxmlformats.org/officeDocument/2006/docPropsVTypes">
  <Application>Microsoft Excel Online</Application>
  <Manager/>
  <Company>NGC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Barry Lowis</dc:creator>
  <cp:keywords/>
  <dc:description/>
  <cp:lastModifiedBy>Andrew Hemus</cp:lastModifiedBy>
  <cp:revision/>
  <dcterms:created xsi:type="dcterms:W3CDTF">2002-11-22T10:07:11Z</dcterms:created>
  <dcterms:modified xsi:type="dcterms:W3CDTF">2026-07-28T14:19:07Z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Jimenez (ESO), Joaquin</vt:lpwstr>
  </property>
  <property fmtid="{D5CDD505-2E9C-101B-9397-08002B2CF9AE}" pid="3" name="Order">
    <vt:r8>269600</vt:r8>
  </property>
  <property fmtid="{D5CDD505-2E9C-101B-9397-08002B2CF9AE}" pid="4" name="display_urn:schemas-microsoft-com:office:office#Author">
    <vt:lpwstr>Jimenez (ESO), Joaquin</vt:lpwstr>
  </property>
  <property fmtid="{D5CDD505-2E9C-101B-9397-08002B2CF9AE}" pid="5" name="MediaServiceImageTags">
    <vt:lpwstr/>
  </property>
  <property fmtid="{D5CDD505-2E9C-101B-9397-08002B2CF9AE}" pid="6" name="ContentTypeId">
    <vt:lpwstr>0x0101000B60FA14D799924BADC265839397913B</vt:lpwstr>
  </property>
</Properties>
</file>