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tin.cahill1\Documents\CMP316\Sendback 2025\"/>
    </mc:Choice>
  </mc:AlternateContent>
  <xr:revisionPtr revIDLastSave="0" documentId="13_ncr:1_{86D75E22-C8EB-48DA-8BCB-F09B424930C7}" xr6:coauthVersionLast="47" xr6:coauthVersionMax="47" xr10:uidLastSave="{00000000-0000-0000-0000-000000000000}"/>
  <bookViews>
    <workbookView xWindow="-110" yWindow="-110" windowWidth="19420" windowHeight="10420" xr2:uid="{2E785B27-63AB-4691-AB9E-D16F6DBBD878}"/>
  </bookViews>
  <sheets>
    <sheet name="Scenario 1 (3 technologies)" sheetId="4" r:id="rId1"/>
    <sheet name="Scenario 2 (2 technologies)" sheetId="2" r:id="rId2"/>
    <sheet name="Scenario 3 (2 technologies)" sheetId="5" r:id="rId3"/>
    <sheet name="Scenario 4 (3 technologies)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6" l="1"/>
  <c r="G26" i="6"/>
  <c r="G24" i="6"/>
  <c r="AC60" i="6" l="1"/>
  <c r="AC61" i="6"/>
  <c r="AC62" i="6"/>
  <c r="AC63" i="6"/>
  <c r="AC64" i="6"/>
  <c r="T60" i="6"/>
  <c r="T61" i="6"/>
  <c r="T62" i="6"/>
  <c r="T63" i="6"/>
  <c r="T64" i="6"/>
  <c r="AC60" i="5"/>
  <c r="AC61" i="5"/>
  <c r="AC62" i="5"/>
  <c r="AC63" i="5"/>
  <c r="AC64" i="5"/>
  <c r="T60" i="5"/>
  <c r="T61" i="5"/>
  <c r="T62" i="5"/>
  <c r="T63" i="5"/>
  <c r="T64" i="5"/>
  <c r="AC60" i="2"/>
  <c r="AC61" i="2"/>
  <c r="AC62" i="2"/>
  <c r="AC63" i="2"/>
  <c r="AC64" i="2"/>
  <c r="T60" i="2"/>
  <c r="T61" i="2"/>
  <c r="T62" i="2"/>
  <c r="T63" i="2"/>
  <c r="T64" i="2"/>
  <c r="AC60" i="4"/>
  <c r="AC61" i="4"/>
  <c r="AC62" i="4"/>
  <c r="AC63" i="4"/>
  <c r="AC64" i="4"/>
  <c r="T60" i="4"/>
  <c r="T61" i="4"/>
  <c r="T62" i="4"/>
  <c r="T63" i="4"/>
  <c r="T64" i="4"/>
  <c r="G53" i="5"/>
  <c r="G52" i="5"/>
  <c r="G46" i="5"/>
  <c r="G45" i="5"/>
  <c r="G39" i="5"/>
  <c r="G38" i="5"/>
  <c r="G32" i="5"/>
  <c r="G31" i="5"/>
  <c r="G25" i="5"/>
  <c r="G24" i="5"/>
  <c r="G54" i="4"/>
  <c r="G53" i="4"/>
  <c r="G52" i="4"/>
  <c r="G47" i="4"/>
  <c r="G46" i="4"/>
  <c r="G45" i="4"/>
  <c r="G40" i="4"/>
  <c r="G39" i="4"/>
  <c r="G38" i="4"/>
  <c r="G33" i="4"/>
  <c r="G32" i="4"/>
  <c r="G31" i="4"/>
  <c r="G25" i="4"/>
  <c r="G26" i="4"/>
  <c r="G24" i="4"/>
  <c r="G53" i="2"/>
  <c r="G52" i="2"/>
  <c r="G46" i="2"/>
  <c r="G45" i="2"/>
  <c r="G39" i="2"/>
  <c r="G38" i="2"/>
  <c r="G32" i="2"/>
  <c r="G31" i="2"/>
  <c r="G25" i="2"/>
  <c r="G24" i="2"/>
  <c r="AB64" i="6"/>
  <c r="AA64" i="6"/>
  <c r="Z64" i="6"/>
  <c r="Y64" i="6"/>
  <c r="X64" i="6"/>
  <c r="W64" i="6"/>
  <c r="S64" i="6"/>
  <c r="R64" i="6"/>
  <c r="Q64" i="6"/>
  <c r="P64" i="6"/>
  <c r="O64" i="6"/>
  <c r="N64" i="6"/>
  <c r="AB63" i="6"/>
  <c r="AA63" i="6"/>
  <c r="Z63" i="6"/>
  <c r="Y63" i="6"/>
  <c r="X63" i="6"/>
  <c r="W63" i="6"/>
  <c r="S63" i="6"/>
  <c r="R63" i="6"/>
  <c r="Q63" i="6"/>
  <c r="P63" i="6"/>
  <c r="O63" i="6"/>
  <c r="N63" i="6"/>
  <c r="AB62" i="6"/>
  <c r="AA62" i="6"/>
  <c r="Z62" i="6"/>
  <c r="Y62" i="6"/>
  <c r="X62" i="6"/>
  <c r="W62" i="6"/>
  <c r="S62" i="6"/>
  <c r="R62" i="6"/>
  <c r="Q62" i="6"/>
  <c r="P62" i="6"/>
  <c r="O62" i="6"/>
  <c r="N62" i="6"/>
  <c r="AB61" i="6"/>
  <c r="AA61" i="6"/>
  <c r="Z61" i="6"/>
  <c r="Y61" i="6"/>
  <c r="X61" i="6"/>
  <c r="W61" i="6"/>
  <c r="S61" i="6"/>
  <c r="R61" i="6"/>
  <c r="Q61" i="6"/>
  <c r="P61" i="6"/>
  <c r="O61" i="6"/>
  <c r="N61" i="6"/>
  <c r="AB60" i="6"/>
  <c r="AA60" i="6"/>
  <c r="Z60" i="6"/>
  <c r="Y60" i="6"/>
  <c r="X60" i="6"/>
  <c r="W60" i="6"/>
  <c r="S60" i="6"/>
  <c r="R60" i="6"/>
  <c r="Q60" i="6"/>
  <c r="P60" i="6"/>
  <c r="O60" i="6"/>
  <c r="N60" i="6"/>
  <c r="AB64" i="5"/>
  <c r="AA64" i="5"/>
  <c r="Z64" i="5"/>
  <c r="Y64" i="5"/>
  <c r="X64" i="5"/>
  <c r="W64" i="5"/>
  <c r="S64" i="5"/>
  <c r="R64" i="5"/>
  <c r="Q64" i="5"/>
  <c r="P64" i="5"/>
  <c r="O64" i="5"/>
  <c r="N64" i="5"/>
  <c r="AB63" i="5"/>
  <c r="AA63" i="5"/>
  <c r="Z63" i="5"/>
  <c r="Y63" i="5"/>
  <c r="X63" i="5"/>
  <c r="W63" i="5"/>
  <c r="S63" i="5"/>
  <c r="R63" i="5"/>
  <c r="Q63" i="5"/>
  <c r="P63" i="5"/>
  <c r="O63" i="5"/>
  <c r="N63" i="5"/>
  <c r="AB62" i="5"/>
  <c r="AA62" i="5"/>
  <c r="Z62" i="5"/>
  <c r="Y62" i="5"/>
  <c r="X62" i="5"/>
  <c r="W62" i="5"/>
  <c r="S62" i="5"/>
  <c r="R62" i="5"/>
  <c r="Q62" i="5"/>
  <c r="P62" i="5"/>
  <c r="O62" i="5"/>
  <c r="N62" i="5"/>
  <c r="AB61" i="5"/>
  <c r="AA61" i="5"/>
  <c r="Z61" i="5"/>
  <c r="Y61" i="5"/>
  <c r="X61" i="5"/>
  <c r="W61" i="5"/>
  <c r="S61" i="5"/>
  <c r="R61" i="5"/>
  <c r="Q61" i="5"/>
  <c r="P61" i="5"/>
  <c r="O61" i="5"/>
  <c r="N61" i="5"/>
  <c r="AB60" i="5"/>
  <c r="AA60" i="5"/>
  <c r="Z60" i="5"/>
  <c r="Y60" i="5"/>
  <c r="X60" i="5"/>
  <c r="W60" i="5"/>
  <c r="S60" i="5"/>
  <c r="R60" i="5"/>
  <c r="Q60" i="5"/>
  <c r="P60" i="5"/>
  <c r="O60" i="5"/>
  <c r="N60" i="5"/>
  <c r="AB64" i="4" l="1"/>
  <c r="AA64" i="4"/>
  <c r="Z64" i="4"/>
  <c r="Y64" i="4"/>
  <c r="X64" i="4"/>
  <c r="W64" i="4"/>
  <c r="S64" i="4"/>
  <c r="R64" i="4"/>
  <c r="Q64" i="4"/>
  <c r="P64" i="4"/>
  <c r="O64" i="4"/>
  <c r="N64" i="4"/>
  <c r="AB63" i="4"/>
  <c r="AA63" i="4"/>
  <c r="Z63" i="4"/>
  <c r="Y63" i="4"/>
  <c r="X63" i="4"/>
  <c r="W63" i="4"/>
  <c r="S63" i="4"/>
  <c r="R63" i="4"/>
  <c r="Q63" i="4"/>
  <c r="P63" i="4"/>
  <c r="O63" i="4"/>
  <c r="N63" i="4"/>
  <c r="AB62" i="4"/>
  <c r="AA62" i="4"/>
  <c r="Z62" i="4"/>
  <c r="Y62" i="4"/>
  <c r="X62" i="4"/>
  <c r="W62" i="4"/>
  <c r="S62" i="4"/>
  <c r="R62" i="4"/>
  <c r="Q62" i="4"/>
  <c r="P62" i="4"/>
  <c r="O62" i="4"/>
  <c r="N62" i="4"/>
  <c r="AB61" i="4"/>
  <c r="AA61" i="4"/>
  <c r="Z61" i="4"/>
  <c r="Y61" i="4"/>
  <c r="X61" i="4"/>
  <c r="W61" i="4"/>
  <c r="S61" i="4"/>
  <c r="R61" i="4"/>
  <c r="Q61" i="4"/>
  <c r="P61" i="4"/>
  <c r="O61" i="4"/>
  <c r="N61" i="4"/>
  <c r="AB60" i="4"/>
  <c r="AA60" i="4"/>
  <c r="Z60" i="4"/>
  <c r="Y60" i="4"/>
  <c r="X60" i="4"/>
  <c r="W60" i="4"/>
  <c r="S60" i="4"/>
  <c r="R60" i="4"/>
  <c r="Q60" i="4"/>
  <c r="P60" i="4"/>
  <c r="O60" i="4"/>
  <c r="N60" i="4"/>
  <c r="AB64" i="2"/>
  <c r="AA64" i="2"/>
  <c r="Z64" i="2"/>
  <c r="Y64" i="2"/>
  <c r="X64" i="2"/>
  <c r="W64" i="2"/>
  <c r="AB63" i="2"/>
  <c r="AA63" i="2"/>
  <c r="Z63" i="2"/>
  <c r="Y63" i="2"/>
  <c r="X63" i="2"/>
  <c r="W63" i="2"/>
  <c r="AB62" i="2"/>
  <c r="AA62" i="2"/>
  <c r="Z62" i="2"/>
  <c r="Y62" i="2"/>
  <c r="X62" i="2"/>
  <c r="W62" i="2"/>
  <c r="AB61" i="2"/>
  <c r="AA61" i="2"/>
  <c r="Z61" i="2"/>
  <c r="Y61" i="2"/>
  <c r="X61" i="2"/>
  <c r="W61" i="2"/>
  <c r="AB60" i="2"/>
  <c r="AA60" i="2"/>
  <c r="Z60" i="2"/>
  <c r="Y60" i="2"/>
  <c r="X60" i="2"/>
  <c r="W60" i="2"/>
  <c r="O60" i="2"/>
  <c r="P60" i="2"/>
  <c r="Q60" i="2"/>
  <c r="R60" i="2"/>
  <c r="S60" i="2"/>
  <c r="O61" i="2"/>
  <c r="P61" i="2"/>
  <c r="Q61" i="2"/>
  <c r="R61" i="2"/>
  <c r="S61" i="2"/>
  <c r="O62" i="2"/>
  <c r="P62" i="2"/>
  <c r="Q62" i="2"/>
  <c r="R62" i="2"/>
  <c r="S62" i="2"/>
  <c r="O63" i="2"/>
  <c r="P63" i="2"/>
  <c r="Q63" i="2"/>
  <c r="R63" i="2"/>
  <c r="S63" i="2"/>
  <c r="O64" i="2"/>
  <c r="P64" i="2"/>
  <c r="Q64" i="2"/>
  <c r="R64" i="2"/>
  <c r="S64" i="2"/>
  <c r="N64" i="2"/>
  <c r="N63" i="2"/>
  <c r="N62" i="2"/>
  <c r="N61" i="2"/>
  <c r="N60" i="2"/>
</calcChain>
</file>

<file path=xl/sharedStrings.xml><?xml version="1.0" encoding="utf-8"?>
<sst xmlns="http://schemas.openxmlformats.org/spreadsheetml/2006/main" count="915" uniqueCount="52">
  <si>
    <t>Installed Capacity</t>
  </si>
  <si>
    <t>Fuel Type</t>
  </si>
  <si>
    <t>Annual exporting (MWh)</t>
  </si>
  <si>
    <t>MTPSTEC</t>
  </si>
  <si>
    <t>ALF</t>
  </si>
  <si>
    <t>BMU 1</t>
  </si>
  <si>
    <t>CHP</t>
  </si>
  <si>
    <t>BMU 2</t>
  </si>
  <si>
    <t>Solar</t>
  </si>
  <si>
    <t>BMU 3</t>
  </si>
  <si>
    <t>Battery Storage</t>
  </si>
  <si>
    <t>TEC (MW)</t>
  </si>
  <si>
    <t>Peak Security</t>
  </si>
  <si>
    <t>YRS</t>
  </si>
  <si>
    <t>YRNS</t>
  </si>
  <si>
    <t>Adjustment</t>
  </si>
  <si>
    <t>New WACM1</t>
  </si>
  <si>
    <t>New No MTPSTEC</t>
  </si>
  <si>
    <t>Old WACM1</t>
  </si>
  <si>
    <t>Original</t>
  </si>
  <si>
    <t>Baseline</t>
  </si>
  <si>
    <t>Peak Charge</t>
  </si>
  <si>
    <t>Year Round Shared</t>
  </si>
  <si>
    <t>Year Round Not Shared</t>
  </si>
  <si>
    <t>Total</t>
  </si>
  <si>
    <t>Comparison</t>
  </si>
  <si>
    <t>Child Station Chargeable Capacity
(Average 3 highest)</t>
  </si>
  <si>
    <t>Chargeable Capacity site</t>
  </si>
  <si>
    <t>Individual Sites</t>
  </si>
  <si>
    <t>Onshore Wind</t>
  </si>
  <si>
    <t>Scenarios all have two technologies with varying capacity splits</t>
  </si>
  <si>
    <t>Generic ALFs have been used to assume typical annual exports</t>
  </si>
  <si>
    <t>TEC does not change, Chargeable capacities (for negative) all assumed to be 90% of max capacity</t>
  </si>
  <si>
    <t>Positive Tariff Example</t>
  </si>
  <si>
    <t>Negative Tariff Example</t>
  </si>
  <si>
    <t>Scenario 2</t>
  </si>
  <si>
    <t>Example 1</t>
  </si>
  <si>
    <t>Example 2</t>
  </si>
  <si>
    <t>Example 3</t>
  </si>
  <si>
    <t>Example 4</t>
  </si>
  <si>
    <t>Example 5</t>
  </si>
  <si>
    <t>Scenario 1</t>
  </si>
  <si>
    <t>Scenarios all have three technologies with varying capacity splits</t>
  </si>
  <si>
    <t>Scenario 3</t>
  </si>
  <si>
    <t>ALF (MTPSTEC)</t>
  </si>
  <si>
    <t>ALF (installed)</t>
  </si>
  <si>
    <t>Original ALF MTPSTEC</t>
  </si>
  <si>
    <t>ALF (Installed)</t>
  </si>
  <si>
    <t>ALF (MTSPSTEC)</t>
  </si>
  <si>
    <t>Scenario 4</t>
  </si>
  <si>
    <t>New WACM1 No MTPSTEC</t>
  </si>
  <si>
    <t>New WACM 1No MTPSTEC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</si>
</sst>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164" fontId="0" fillId="0" borderId="0" xfId="0" applyNumberFormat="1"/>
    <xf numFmtId="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'Scenario 1 (3 technologies)'!$N$59</c:f>
              <c:strCache>
                <c:ptCount val="1"/>
                <c:pt idx="0">
                  <c:v>New WACM1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technologies)'!$N$60:$N$64</c:f>
              <c:numCache>
                <c:formatCode>"£"#,##0.00</c:formatCode>
                <c:ptCount val="5"/>
                <c:pt idx="0">
                  <c:v>1371.2774999999999</c:v>
                </c:pt>
                <c:pt idx="1">
                  <c:v>1281.7150000000001</c:v>
                </c:pt>
                <c:pt idx="2">
                  <c:v>1215.771642857143</c:v>
                </c:pt>
                <c:pt idx="3">
                  <c:v>1002.5564285714286</c:v>
                </c:pt>
                <c:pt idx="4">
                  <c:v>813.4325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AE-40BE-8B46-070A296E2FD8}"/>
            </c:ext>
          </c:extLst>
        </c:ser>
        <c:ser>
          <c:idx val="1"/>
          <c:order val="1"/>
          <c:tx>
            <c:strRef>
              <c:f>'Scenario 1 (3 technologies)'!$O$59</c:f>
              <c:strCache>
                <c:ptCount val="1"/>
                <c:pt idx="0">
                  <c:v>New WACM1 No MTPSTEC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technologies)'!$O$60:$O$64</c:f>
              <c:numCache>
                <c:formatCode>"£"#,##0.00</c:formatCode>
                <c:ptCount val="5"/>
                <c:pt idx="0">
                  <c:v>1371.2774999999999</c:v>
                </c:pt>
                <c:pt idx="1">
                  <c:v>1281.7149999999999</c:v>
                </c:pt>
                <c:pt idx="2">
                  <c:v>1213.0053</c:v>
                </c:pt>
                <c:pt idx="3">
                  <c:v>998.36499999999978</c:v>
                </c:pt>
                <c:pt idx="4">
                  <c:v>807.56449999999995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AE-40BE-8B46-070A296E2FD8}"/>
            </c:ext>
          </c:extLst>
        </c:ser>
        <c:ser>
          <c:idx val="2"/>
          <c:order val="2"/>
          <c:tx>
            <c:strRef>
              <c:f>'Scenario 1 (3 technologies)'!$P$59</c:f>
              <c:strCache>
                <c:ptCount val="1"/>
                <c:pt idx="0">
                  <c:v>Old WACM1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technologies)'!$P$60:$P$64</c:f>
              <c:numCache>
                <c:formatCode>"£"#,##0.00</c:formatCode>
                <c:ptCount val="5"/>
                <c:pt idx="0">
                  <c:v>1371.2775000000001</c:v>
                </c:pt>
                <c:pt idx="1">
                  <c:v>1281.7150000000001</c:v>
                </c:pt>
                <c:pt idx="2">
                  <c:v>1215.7716428571428</c:v>
                </c:pt>
                <c:pt idx="3">
                  <c:v>1002.5564285714286</c:v>
                </c:pt>
                <c:pt idx="4">
                  <c:v>813.4325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AE-40BE-8B46-070A296E2FD8}"/>
            </c:ext>
          </c:extLst>
        </c:ser>
        <c:ser>
          <c:idx val="3"/>
          <c:order val="3"/>
          <c:tx>
            <c:strRef>
              <c:f>'Scenario 1 (3 technologies)'!$Q$59</c:f>
              <c:strCache>
                <c:ptCount val="1"/>
                <c:pt idx="0">
                  <c:v>Original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technologies)'!$Q$60:$Q$64</c:f>
              <c:numCache>
                <c:formatCode>"£"#,##0.00</c:formatCode>
                <c:ptCount val="5"/>
                <c:pt idx="0">
                  <c:v>1044.9284749999999</c:v>
                </c:pt>
                <c:pt idx="1">
                  <c:v>863.86290000000008</c:v>
                </c:pt>
                <c:pt idx="2">
                  <c:v>711.99701900000014</c:v>
                </c:pt>
                <c:pt idx="3">
                  <c:v>578.77949999999998</c:v>
                </c:pt>
                <c:pt idx="4">
                  <c:v>468.02852499999995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AE-40BE-8B46-070A296E2FD8}"/>
            </c:ext>
          </c:extLst>
        </c:ser>
        <c:ser>
          <c:idx val="4"/>
          <c:order val="4"/>
          <c:tx>
            <c:strRef>
              <c:f>'Scenario 1 (3 technologies)'!$R$59</c:f>
              <c:strCache>
                <c:ptCount val="1"/>
                <c:pt idx="0">
                  <c:v>Baseline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technologies)'!$R$60:$R$64</c:f>
              <c:numCache>
                <c:formatCode>"£"#,##0.00</c:formatCode>
                <c:ptCount val="5"/>
                <c:pt idx="0">
                  <c:v>1289.2774999999999</c:v>
                </c:pt>
                <c:pt idx="1">
                  <c:v>1174.7150000000001</c:v>
                </c:pt>
                <c:pt idx="2">
                  <c:v>1070.5505000000001</c:v>
                </c:pt>
                <c:pt idx="3">
                  <c:v>642.85299999999984</c:v>
                </c:pt>
                <c:pt idx="4">
                  <c:v>544.37049999999999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AE-40BE-8B46-070A296E2FD8}"/>
            </c:ext>
          </c:extLst>
        </c:ser>
        <c:ser>
          <c:idx val="5"/>
          <c:order val="5"/>
          <c:tx>
            <c:strRef>
              <c:f>'Scenario 1 (3 technologies)'!$S$59</c:f>
              <c:strCache>
                <c:ptCount val="1"/>
                <c:pt idx="0">
                  <c:v>Individual Sites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technologies)'!$S$60:$S$64</c:f>
              <c:numCache>
                <c:formatCode>"£"#,##0.00</c:formatCode>
                <c:ptCount val="5"/>
                <c:pt idx="0">
                  <c:v>1527.2114999999999</c:v>
                </c:pt>
                <c:pt idx="1">
                  <c:v>1378.627</c:v>
                </c:pt>
                <c:pt idx="2">
                  <c:v>1186.0053</c:v>
                </c:pt>
                <c:pt idx="3">
                  <c:v>971.36499999999978</c:v>
                </c:pt>
                <c:pt idx="4">
                  <c:v>780.56449999999995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FAE-40BE-8B46-070A296E2FD8}"/>
            </c:ext>
          </c:extLst>
        </c:ser>
        <c:ser>
          <c:idx val="6"/>
          <c:order val="6"/>
          <c:tx>
            <c:strRef>
              <c:f>'Scenario 1 (3 technologies)'!$T$59</c:f>
              <c:strCache>
                <c:ptCount val="1"/>
                <c:pt idx="0">
                  <c:v>Original ALF MTPSTEC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technologies)'!$T$60:$T$64</c:f>
              <c:numCache>
                <c:formatCode>"£"#,##0.00</c:formatCode>
                <c:ptCount val="5"/>
                <c:pt idx="0">
                  <c:v>1218.7114999999999</c:v>
                </c:pt>
                <c:pt idx="1">
                  <c:v>1080.627</c:v>
                </c:pt>
                <c:pt idx="2">
                  <c:v>915.30529999999999</c:v>
                </c:pt>
                <c:pt idx="3">
                  <c:v>736.36500000000001</c:v>
                </c:pt>
                <c:pt idx="4">
                  <c:v>587.56449999999995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FAE-40BE-8B46-070A296E2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347792"/>
        <c:axId val="400347072"/>
      </c:scatterChart>
      <c:valAx>
        <c:axId val="400347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072"/>
        <c:crosses val="autoZero"/>
        <c:crossBetween val="midCat"/>
      </c:valAx>
      <c:valAx>
        <c:axId val="400347072"/>
        <c:scaling>
          <c:orientation val="minMax"/>
        </c:scaling>
        <c:delete val="0"/>
        <c:axPos val="l"/>
        <c:numFmt formatCode="&quot;£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'Scenario 1 (3 technologies)'!$N$59</c:f>
              <c:strCache>
                <c:ptCount val="1"/>
                <c:pt idx="0">
                  <c:v>New WACM1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technologies)'!$W$60:$W$64</c:f>
              <c:numCache>
                <c:formatCode>"£"#,##0.00</c:formatCode>
                <c:ptCount val="5"/>
                <c:pt idx="0">
                  <c:v>-1353.8497499999999</c:v>
                </c:pt>
                <c:pt idx="1">
                  <c:v>-1273.2435</c:v>
                </c:pt>
                <c:pt idx="2">
                  <c:v>-1213.8944785714286</c:v>
                </c:pt>
                <c:pt idx="3">
                  <c:v>-1022.0007857142857</c:v>
                </c:pt>
                <c:pt idx="4">
                  <c:v>-851.78925000000004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8A-4D97-AB21-124F0529782C}"/>
            </c:ext>
          </c:extLst>
        </c:ser>
        <c:ser>
          <c:idx val="1"/>
          <c:order val="1"/>
          <c:tx>
            <c:strRef>
              <c:f>'Scenario 1 (3 technologies)'!$O$59</c:f>
              <c:strCache>
                <c:ptCount val="1"/>
                <c:pt idx="0">
                  <c:v>New WACM1 No MTPSTEC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technologies)'!$X$60:$X$64</c:f>
              <c:numCache>
                <c:formatCode>"£"#,##0.00</c:formatCode>
                <c:ptCount val="5"/>
                <c:pt idx="0">
                  <c:v>-1353.8497499999999</c:v>
                </c:pt>
                <c:pt idx="1">
                  <c:v>-1273.2435</c:v>
                </c:pt>
                <c:pt idx="2">
                  <c:v>-1211.4047700000001</c:v>
                </c:pt>
                <c:pt idx="3">
                  <c:v>-1018.2284999999999</c:v>
                </c:pt>
                <c:pt idx="4">
                  <c:v>-846.50804999999991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8A-4D97-AB21-124F0529782C}"/>
            </c:ext>
          </c:extLst>
        </c:ser>
        <c:ser>
          <c:idx val="2"/>
          <c:order val="2"/>
          <c:tx>
            <c:strRef>
              <c:f>'Scenario 1 (3 technologies)'!$P$59</c:f>
              <c:strCache>
                <c:ptCount val="1"/>
                <c:pt idx="0">
                  <c:v>Old WACM1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technologies)'!$Y$60:$Y$64</c:f>
              <c:numCache>
                <c:formatCode>"£"#,##0.00</c:formatCode>
                <c:ptCount val="5"/>
                <c:pt idx="0">
                  <c:v>-1353.8497499999999</c:v>
                </c:pt>
                <c:pt idx="1">
                  <c:v>-1273.2435</c:v>
                </c:pt>
                <c:pt idx="2">
                  <c:v>-1213.8944785714286</c:v>
                </c:pt>
                <c:pt idx="3">
                  <c:v>-1022.0007857142857</c:v>
                </c:pt>
                <c:pt idx="4">
                  <c:v>-851.78925000000004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8A-4D97-AB21-124F0529782C}"/>
            </c:ext>
          </c:extLst>
        </c:ser>
        <c:ser>
          <c:idx val="3"/>
          <c:order val="3"/>
          <c:tx>
            <c:strRef>
              <c:f>'Scenario 1 (3 technologies)'!$Q$59</c:f>
              <c:strCache>
                <c:ptCount val="1"/>
                <c:pt idx="0">
                  <c:v>Original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technologies)'!$Z$60:$Z$64</c:f>
              <c:numCache>
                <c:formatCode>"£"#,##0.00</c:formatCode>
                <c:ptCount val="5"/>
                <c:pt idx="0">
                  <c:v>-1066.4356274999998</c:v>
                </c:pt>
                <c:pt idx="1">
                  <c:v>-903.47660999999994</c:v>
                </c:pt>
                <c:pt idx="2">
                  <c:v>-766.7973171000001</c:v>
                </c:pt>
                <c:pt idx="3">
                  <c:v>-646.90155000000004</c:v>
                </c:pt>
                <c:pt idx="4">
                  <c:v>-547.22567249999997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8A-4D97-AB21-124F0529782C}"/>
            </c:ext>
          </c:extLst>
        </c:ser>
        <c:ser>
          <c:idx val="4"/>
          <c:order val="4"/>
          <c:tx>
            <c:strRef>
              <c:f>'Scenario 1 (3 technologies)'!$R$59</c:f>
              <c:strCache>
                <c:ptCount val="1"/>
                <c:pt idx="0">
                  <c:v>Baseline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technologies)'!$AA$60:$AA$64</c:f>
              <c:numCache>
                <c:formatCode>"£"#,##0.00</c:formatCode>
                <c:ptCount val="5"/>
                <c:pt idx="0">
                  <c:v>-1286.3497499999999</c:v>
                </c:pt>
                <c:pt idx="1">
                  <c:v>-1183.2435</c:v>
                </c:pt>
                <c:pt idx="2">
                  <c:v>-1089.4954500000001</c:v>
                </c:pt>
                <c:pt idx="3">
                  <c:v>-704.56769999999995</c:v>
                </c:pt>
                <c:pt idx="4">
                  <c:v>-615.93344999999999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88A-4D97-AB21-124F0529782C}"/>
            </c:ext>
          </c:extLst>
        </c:ser>
        <c:ser>
          <c:idx val="5"/>
          <c:order val="5"/>
          <c:tx>
            <c:strRef>
              <c:f>'Scenario 1 (3 technologies)'!$S$59</c:f>
              <c:strCache>
                <c:ptCount val="1"/>
                <c:pt idx="0">
                  <c:v>Individual Sites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'Scenario 1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technologies)'!$AB$60:$AB$64</c:f>
              <c:numCache>
                <c:formatCode>"£"#,##0.00</c:formatCode>
                <c:ptCount val="5"/>
                <c:pt idx="0">
                  <c:v>-1545.49035</c:v>
                </c:pt>
                <c:pt idx="1">
                  <c:v>-1411.7643</c:v>
                </c:pt>
                <c:pt idx="2">
                  <c:v>-1238.4047700000001</c:v>
                </c:pt>
                <c:pt idx="3">
                  <c:v>-1045.2284999999999</c:v>
                </c:pt>
                <c:pt idx="4">
                  <c:v>-873.50804999999991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88A-4D97-AB21-124F0529782C}"/>
            </c:ext>
          </c:extLst>
        </c:ser>
        <c:ser>
          <c:idx val="6"/>
          <c:order val="6"/>
          <c:tx>
            <c:strRef>
              <c:f>'Scenario 1 (3 technologies)'!$AC$59</c:f>
              <c:strCache>
                <c:ptCount val="1"/>
                <c:pt idx="0">
                  <c:v>Original ALF MTPSTEC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'Scenario 1 (3 technologies)'!$V$60:$V$64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1 (3 technologies)'!$AC$60:$AC$64</c:f>
              <c:numCache>
                <c:formatCode>"£"#,##0.00</c:formatCode>
                <c:ptCount val="5"/>
                <c:pt idx="0">
                  <c:v>-1275.0614999999998</c:v>
                </c:pt>
                <c:pt idx="1">
                  <c:v>-1139.4270000000001</c:v>
                </c:pt>
                <c:pt idx="2">
                  <c:v>-980.47530000000017</c:v>
                </c:pt>
                <c:pt idx="3">
                  <c:v>-809.86500000000001</c:v>
                </c:pt>
                <c:pt idx="4">
                  <c:v>-670.86450000000002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88A-4D97-AB21-124F05297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347792"/>
        <c:axId val="400347072"/>
      </c:scatterChart>
      <c:valAx>
        <c:axId val="400347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072"/>
        <c:crosses val="autoZero"/>
        <c:crossBetween val="midCat"/>
      </c:valAx>
      <c:valAx>
        <c:axId val="400347072"/>
        <c:scaling>
          <c:orientation val="minMax"/>
        </c:scaling>
        <c:delete val="0"/>
        <c:axPos val="l"/>
        <c:numFmt formatCode="&quot;£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'Scenario 2 (2 technologies)'!$N$59</c:f>
              <c:strCache>
                <c:ptCount val="1"/>
                <c:pt idx="0">
                  <c:v>New WACM1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technologies)'!$N$60:$N$64</c:f>
              <c:numCache>
                <c:formatCode>"£"#,##0.00</c:formatCode>
                <c:ptCount val="5"/>
                <c:pt idx="0">
                  <c:v>1443.13</c:v>
                </c:pt>
                <c:pt idx="1">
                  <c:v>1379.8365714285715</c:v>
                </c:pt>
                <c:pt idx="2">
                  <c:v>1163.9714285714285</c:v>
                </c:pt>
                <c:pt idx="3">
                  <c:v>948.10628571428572</c:v>
                </c:pt>
                <c:pt idx="4">
                  <c:v>709.22428571428577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0E-4ED7-90D8-06522A72586D}"/>
            </c:ext>
          </c:extLst>
        </c:ser>
        <c:ser>
          <c:idx val="1"/>
          <c:order val="1"/>
          <c:tx>
            <c:strRef>
              <c:f>'Scenario 2 (2 technologies)'!$O$59</c:f>
              <c:strCache>
                <c:ptCount val="1"/>
                <c:pt idx="0">
                  <c:v>New WACM1 No MTPSTEC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technologies)'!$O$60:$O$64</c:f>
              <c:numCache>
                <c:formatCode>"£"#,##0.00</c:formatCode>
                <c:ptCount val="5"/>
                <c:pt idx="0">
                  <c:v>1443.1299999999999</c:v>
                </c:pt>
                <c:pt idx="1">
                  <c:v>1376.9864</c:v>
                </c:pt>
                <c:pt idx="2">
                  <c:v>1159.78</c:v>
                </c:pt>
                <c:pt idx="3">
                  <c:v>942.57359999999994</c:v>
                </c:pt>
                <c:pt idx="4">
                  <c:v>702.51800000000003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0E-4ED7-90D8-06522A72586D}"/>
            </c:ext>
          </c:extLst>
        </c:ser>
        <c:ser>
          <c:idx val="2"/>
          <c:order val="2"/>
          <c:tx>
            <c:strRef>
              <c:f>'Scenario 2 (2 technologies)'!$P$59</c:f>
              <c:strCache>
                <c:ptCount val="1"/>
                <c:pt idx="0">
                  <c:v>Old WACM1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technologies)'!$P$60:$P$64</c:f>
              <c:numCache>
                <c:formatCode>"£"#,##0.00</c:formatCode>
                <c:ptCount val="5"/>
                <c:pt idx="0">
                  <c:v>1443.13</c:v>
                </c:pt>
                <c:pt idx="1">
                  <c:v>1379.8365714285715</c:v>
                </c:pt>
                <c:pt idx="2">
                  <c:v>1163.9714285714285</c:v>
                </c:pt>
                <c:pt idx="3">
                  <c:v>948.10628571428572</c:v>
                </c:pt>
                <c:pt idx="4">
                  <c:v>709.22428571428577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0E-4ED7-90D8-06522A72586D}"/>
            </c:ext>
          </c:extLst>
        </c:ser>
        <c:ser>
          <c:idx val="3"/>
          <c:order val="3"/>
          <c:tx>
            <c:strRef>
              <c:f>'Scenario 2 (2 technologies)'!$Q$59</c:f>
              <c:strCache>
                <c:ptCount val="1"/>
                <c:pt idx="0">
                  <c:v>Original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technologies)'!$Q$60:$Q$64</c:f>
              <c:numCache>
                <c:formatCode>"£"#,##0.00</c:formatCode>
                <c:ptCount val="5"/>
                <c:pt idx="0">
                  <c:v>1122.7524000000001</c:v>
                </c:pt>
                <c:pt idx="1">
                  <c:v>914.08273600000007</c:v>
                </c:pt>
                <c:pt idx="2">
                  <c:v>711.39</c:v>
                </c:pt>
                <c:pt idx="3">
                  <c:v>546.86993600000005</c:v>
                </c:pt>
                <c:pt idx="4">
                  <c:v>434.22839999999997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0E-4ED7-90D8-06522A72586D}"/>
            </c:ext>
          </c:extLst>
        </c:ser>
        <c:ser>
          <c:idx val="4"/>
          <c:order val="4"/>
          <c:tx>
            <c:strRef>
              <c:f>'Scenario 2 (2 technologies)'!$R$59</c:f>
              <c:strCache>
                <c:ptCount val="1"/>
                <c:pt idx="0">
                  <c:v>Baseline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technologies)'!$R$60:$R$64</c:f>
              <c:numCache>
                <c:formatCode>"£"#,##0.00</c:formatCode>
                <c:ptCount val="5"/>
                <c:pt idx="0">
                  <c:v>1336.13</c:v>
                </c:pt>
                <c:pt idx="1">
                  <c:v>1241.336</c:v>
                </c:pt>
                <c:pt idx="2">
                  <c:v>1133</c:v>
                </c:pt>
                <c:pt idx="3">
                  <c:v>738.39519999999993</c:v>
                </c:pt>
                <c:pt idx="4">
                  <c:v>567.76599999999996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0E-4ED7-90D8-06522A72586D}"/>
            </c:ext>
          </c:extLst>
        </c:ser>
        <c:ser>
          <c:idx val="5"/>
          <c:order val="5"/>
          <c:tx>
            <c:strRef>
              <c:f>'Scenario 2 (2 technologies)'!$S$59</c:f>
              <c:strCache>
                <c:ptCount val="1"/>
                <c:pt idx="0">
                  <c:v>Individual Sites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technologies)'!$S$60:$S$64</c:f>
              <c:numCache>
                <c:formatCode>"£"#,##0.00</c:formatCode>
                <c:ptCount val="5"/>
                <c:pt idx="0">
                  <c:v>1540.0419999999999</c:v>
                </c:pt>
                <c:pt idx="1">
                  <c:v>1349.9864</c:v>
                </c:pt>
                <c:pt idx="2">
                  <c:v>1132.78</c:v>
                </c:pt>
                <c:pt idx="3">
                  <c:v>915.57359999999994</c:v>
                </c:pt>
                <c:pt idx="4">
                  <c:v>725.51800000000003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0E-4ED7-90D8-06522A72586D}"/>
            </c:ext>
          </c:extLst>
        </c:ser>
        <c:ser>
          <c:idx val="6"/>
          <c:order val="6"/>
          <c:tx>
            <c:strRef>
              <c:f>'Scenario 2 (2 technologies)'!$T$59</c:f>
              <c:strCache>
                <c:ptCount val="1"/>
                <c:pt idx="0">
                  <c:v>Original ALF MTPSTEC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technologies)'!$T$60:$T$64</c:f>
              <c:numCache>
                <c:formatCode>"£"#,##0.00</c:formatCode>
                <c:ptCount val="5"/>
                <c:pt idx="0">
                  <c:v>1242.0419999999999</c:v>
                </c:pt>
                <c:pt idx="1">
                  <c:v>1081.3864000000001</c:v>
                </c:pt>
                <c:pt idx="2">
                  <c:v>897.78</c:v>
                </c:pt>
                <c:pt idx="3">
                  <c:v>714.17360000000008</c:v>
                </c:pt>
                <c:pt idx="4">
                  <c:v>553.51800000000003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90E-4ED7-90D8-06522A725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347792"/>
        <c:axId val="400347072"/>
      </c:scatterChart>
      <c:valAx>
        <c:axId val="400347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072"/>
        <c:crosses val="autoZero"/>
        <c:crossBetween val="midCat"/>
      </c:valAx>
      <c:valAx>
        <c:axId val="400347072"/>
        <c:scaling>
          <c:orientation val="minMax"/>
        </c:scaling>
        <c:delete val="0"/>
        <c:axPos val="l"/>
        <c:numFmt formatCode="&quot;£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'Scenario 2 (2 technologies)'!$N$59</c:f>
              <c:strCache>
                <c:ptCount val="1"/>
                <c:pt idx="0">
                  <c:v>New WACM1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technologies)'!$W$60:$W$64</c:f>
              <c:numCache>
                <c:formatCode>"£"#,##0.00</c:formatCode>
                <c:ptCount val="5"/>
                <c:pt idx="0">
                  <c:v>-1418.5169999999998</c:v>
                </c:pt>
                <c:pt idx="1">
                  <c:v>-1361.5529142857145</c:v>
                </c:pt>
                <c:pt idx="2">
                  <c:v>-1167.2742857142857</c:v>
                </c:pt>
                <c:pt idx="3">
                  <c:v>-972.99565714285723</c:v>
                </c:pt>
                <c:pt idx="4">
                  <c:v>-758.00185714285715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FB-4395-A730-D5AA0CA8E1EF}"/>
            </c:ext>
          </c:extLst>
        </c:ser>
        <c:ser>
          <c:idx val="1"/>
          <c:order val="1"/>
          <c:tx>
            <c:strRef>
              <c:f>'Scenario 2 (2 technologies)'!$O$59</c:f>
              <c:strCache>
                <c:ptCount val="1"/>
                <c:pt idx="0">
                  <c:v>New WACM1 No MTPSTEC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technologies)'!$X$60:$X$64</c:f>
              <c:numCache>
                <c:formatCode>"£"#,##0.00</c:formatCode>
                <c:ptCount val="5"/>
                <c:pt idx="0">
                  <c:v>-1418.5169999999998</c:v>
                </c:pt>
                <c:pt idx="1">
                  <c:v>-1358.98776</c:v>
                </c:pt>
                <c:pt idx="2">
                  <c:v>-1163.502</c:v>
                </c:pt>
                <c:pt idx="3">
                  <c:v>-968.01623999999993</c:v>
                </c:pt>
                <c:pt idx="4">
                  <c:v>-751.96619999999996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FB-4395-A730-D5AA0CA8E1EF}"/>
            </c:ext>
          </c:extLst>
        </c:ser>
        <c:ser>
          <c:idx val="2"/>
          <c:order val="2"/>
          <c:tx>
            <c:strRef>
              <c:f>'Scenario 2 (2 technologies)'!$P$59</c:f>
              <c:strCache>
                <c:ptCount val="1"/>
                <c:pt idx="0">
                  <c:v>Old WACM1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technologies)'!$Y$60:$Y$64</c:f>
              <c:numCache>
                <c:formatCode>"£"#,##0.00</c:formatCode>
                <c:ptCount val="5"/>
                <c:pt idx="0">
                  <c:v>-1418.5170000000001</c:v>
                </c:pt>
                <c:pt idx="1">
                  <c:v>-1361.5529142857142</c:v>
                </c:pt>
                <c:pt idx="2">
                  <c:v>-1167.2742857142857</c:v>
                </c:pt>
                <c:pt idx="3">
                  <c:v>-972.99565714285723</c:v>
                </c:pt>
                <c:pt idx="4">
                  <c:v>-803.00185714285715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FB-4395-A730-D5AA0CA8E1EF}"/>
            </c:ext>
          </c:extLst>
        </c:ser>
        <c:ser>
          <c:idx val="3"/>
          <c:order val="3"/>
          <c:tx>
            <c:strRef>
              <c:f>'Scenario 2 (2 technologies)'!$Q$59</c:f>
              <c:strCache>
                <c:ptCount val="1"/>
                <c:pt idx="0">
                  <c:v>Original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technologies)'!$Z$60:$Z$64</c:f>
              <c:numCache>
                <c:formatCode>"£"#,##0.00</c:formatCode>
                <c:ptCount val="5"/>
                <c:pt idx="0">
                  <c:v>-1136.4771600000001</c:v>
                </c:pt>
                <c:pt idx="1">
                  <c:v>-948.67446240000004</c:v>
                </c:pt>
                <c:pt idx="2">
                  <c:v>-766.25099999999998</c:v>
                </c:pt>
                <c:pt idx="3">
                  <c:v>-618.1829424</c:v>
                </c:pt>
                <c:pt idx="4">
                  <c:v>-516.80556000000013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0FB-4395-A730-D5AA0CA8E1EF}"/>
            </c:ext>
          </c:extLst>
        </c:ser>
        <c:ser>
          <c:idx val="4"/>
          <c:order val="4"/>
          <c:tx>
            <c:strRef>
              <c:f>'Scenario 2 (2 technologies)'!$R$59</c:f>
              <c:strCache>
                <c:ptCount val="1"/>
                <c:pt idx="0">
                  <c:v>Baseline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technologies)'!$AA$60:$AA$64</c:f>
              <c:numCache>
                <c:formatCode>"£"#,##0.00</c:formatCode>
                <c:ptCount val="5"/>
                <c:pt idx="0">
                  <c:v>-1328.5169999999998</c:v>
                </c:pt>
                <c:pt idx="1">
                  <c:v>-1243.2024000000001</c:v>
                </c:pt>
                <c:pt idx="2">
                  <c:v>-1145.6999999999998</c:v>
                </c:pt>
                <c:pt idx="3">
                  <c:v>-790.55567999999994</c:v>
                </c:pt>
                <c:pt idx="4">
                  <c:v>-636.98940000000005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0FB-4395-A730-D5AA0CA8E1EF}"/>
            </c:ext>
          </c:extLst>
        </c:ser>
        <c:ser>
          <c:idx val="5"/>
          <c:order val="5"/>
          <c:tx>
            <c:strRef>
              <c:f>'Scenario 2 (2 technologies)'!$S$59</c:f>
              <c:strCache>
                <c:ptCount val="1"/>
                <c:pt idx="0">
                  <c:v>Individual Sites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'Scenario 2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technologies)'!$AB$60:$AB$64</c:f>
              <c:numCache>
                <c:formatCode>"£"#,##0.00</c:formatCode>
                <c:ptCount val="5"/>
                <c:pt idx="0">
                  <c:v>-1557.0378000000001</c:v>
                </c:pt>
                <c:pt idx="1">
                  <c:v>-1385.98776</c:v>
                </c:pt>
                <c:pt idx="2">
                  <c:v>-1190.502</c:v>
                </c:pt>
                <c:pt idx="3">
                  <c:v>-995.01623999999993</c:v>
                </c:pt>
                <c:pt idx="4">
                  <c:v>-823.96619999999996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0FB-4395-A730-D5AA0CA8E1EF}"/>
            </c:ext>
          </c:extLst>
        </c:ser>
        <c:ser>
          <c:idx val="6"/>
          <c:order val="6"/>
          <c:tx>
            <c:strRef>
              <c:f>'Scenario 2 (2 technologies)'!$AC$59</c:f>
              <c:strCache>
                <c:ptCount val="1"/>
                <c:pt idx="0">
                  <c:v>Original ALF MTPSTEC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'Scenario 2 (2 technologies)'!$V$60:$V$64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2 (2 technologies)'!$AC$60:$AC$64</c:f>
              <c:numCache>
                <c:formatCode>"£"#,##0.00</c:formatCode>
                <c:ptCount val="5"/>
                <c:pt idx="0">
                  <c:v>-1300.8420000000001</c:v>
                </c:pt>
                <c:pt idx="1">
                  <c:v>-1147.0464000000002</c:v>
                </c:pt>
                <c:pt idx="2">
                  <c:v>-971.28</c:v>
                </c:pt>
                <c:pt idx="3">
                  <c:v>-795.51360000000011</c:v>
                </c:pt>
                <c:pt idx="4">
                  <c:v>-641.71800000000007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0FB-4395-A730-D5AA0CA8E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347792"/>
        <c:axId val="400347072"/>
      </c:scatterChart>
      <c:valAx>
        <c:axId val="400347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072"/>
        <c:crosses val="autoZero"/>
        <c:crossBetween val="midCat"/>
      </c:valAx>
      <c:valAx>
        <c:axId val="400347072"/>
        <c:scaling>
          <c:orientation val="minMax"/>
        </c:scaling>
        <c:delete val="0"/>
        <c:axPos val="l"/>
        <c:numFmt formatCode="&quot;£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'Scenario 3 (2 technologies)'!$N$59</c:f>
              <c:strCache>
                <c:ptCount val="1"/>
                <c:pt idx="0">
                  <c:v>New WACM1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technologies)'!$N$60:$N$64</c:f>
              <c:numCache>
                <c:formatCode>"£"#,##0.00</c:formatCode>
                <c:ptCount val="5"/>
                <c:pt idx="0">
                  <c:v>1474.2399999999998</c:v>
                </c:pt>
                <c:pt idx="1">
                  <c:v>1548.9230000000002</c:v>
                </c:pt>
                <c:pt idx="2">
                  <c:v>1634.2750000000001</c:v>
                </c:pt>
                <c:pt idx="3">
                  <c:v>1689.627</c:v>
                </c:pt>
                <c:pt idx="4">
                  <c:v>1694.31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B4-4F43-833E-9A248134C553}"/>
            </c:ext>
          </c:extLst>
        </c:ser>
        <c:ser>
          <c:idx val="1"/>
          <c:order val="1"/>
          <c:tx>
            <c:strRef>
              <c:f>'Scenario 3 (2 technologies)'!$O$59</c:f>
              <c:strCache>
                <c:ptCount val="1"/>
                <c:pt idx="0">
                  <c:v>New WACM1 No MTPSTEC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technologies)'!$O$60:$O$64</c:f>
              <c:numCache>
                <c:formatCode>"£"#,##0.00</c:formatCode>
                <c:ptCount val="5"/>
                <c:pt idx="0">
                  <c:v>1474.2399999999998</c:v>
                </c:pt>
                <c:pt idx="1">
                  <c:v>1548.9230000000002</c:v>
                </c:pt>
                <c:pt idx="2">
                  <c:v>1634.2750000000001</c:v>
                </c:pt>
                <c:pt idx="3">
                  <c:v>1689.627</c:v>
                </c:pt>
                <c:pt idx="4">
                  <c:v>1684.71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B4-4F43-833E-9A248134C553}"/>
            </c:ext>
          </c:extLst>
        </c:ser>
        <c:ser>
          <c:idx val="2"/>
          <c:order val="2"/>
          <c:tx>
            <c:strRef>
              <c:f>'Scenario 3 (2 technologies)'!$P$59</c:f>
              <c:strCache>
                <c:ptCount val="1"/>
                <c:pt idx="0">
                  <c:v>Old WACM1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technologies)'!$P$60:$P$64</c:f>
              <c:numCache>
                <c:formatCode>"£"#,##0.00</c:formatCode>
                <c:ptCount val="5"/>
                <c:pt idx="0">
                  <c:v>1474.24</c:v>
                </c:pt>
                <c:pt idx="1">
                  <c:v>1548.923</c:v>
                </c:pt>
                <c:pt idx="2">
                  <c:v>1634.2750000000001</c:v>
                </c:pt>
                <c:pt idx="3">
                  <c:v>1689.627</c:v>
                </c:pt>
                <c:pt idx="4">
                  <c:v>1694.31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B4-4F43-833E-9A248134C553}"/>
            </c:ext>
          </c:extLst>
        </c:ser>
        <c:ser>
          <c:idx val="3"/>
          <c:order val="3"/>
          <c:tx>
            <c:strRef>
              <c:f>'Scenario 3 (2 technologies)'!$Q$59</c:f>
              <c:strCache>
                <c:ptCount val="1"/>
                <c:pt idx="0">
                  <c:v>Original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technologies)'!$Q$60:$Q$64</c:f>
              <c:numCache>
                <c:formatCode>"£"#,##0.00</c:formatCode>
                <c:ptCount val="5"/>
                <c:pt idx="0">
                  <c:v>1077.9119999999998</c:v>
                </c:pt>
                <c:pt idx="1">
                  <c:v>975.7339800000002</c:v>
                </c:pt>
                <c:pt idx="2">
                  <c:v>956.13750000000005</c:v>
                </c:pt>
                <c:pt idx="3">
                  <c:v>1040.1979800000001</c:v>
                </c:pt>
                <c:pt idx="4">
                  <c:v>1198.7819999999999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B4-4F43-833E-9A248134C553}"/>
            </c:ext>
          </c:extLst>
        </c:ser>
        <c:ser>
          <c:idx val="4"/>
          <c:order val="4"/>
          <c:tx>
            <c:strRef>
              <c:f>'Scenario 3 (2 technologies)'!$R$59</c:f>
              <c:strCache>
                <c:ptCount val="1"/>
                <c:pt idx="0">
                  <c:v>Baseline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technologies)'!$R$60:$R$64</c:f>
              <c:numCache>
                <c:formatCode>"£"#,##0.00</c:formatCode>
                <c:ptCount val="5"/>
                <c:pt idx="0">
                  <c:v>1368.2399999999998</c:v>
                </c:pt>
                <c:pt idx="1">
                  <c:v>1372.9230000000002</c:v>
                </c:pt>
                <c:pt idx="2">
                  <c:v>1378.2750000000001</c:v>
                </c:pt>
                <c:pt idx="3">
                  <c:v>1542.5286000000001</c:v>
                </c:pt>
                <c:pt idx="4">
                  <c:v>1550.9579999999999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B4-4F43-833E-9A248134C553}"/>
            </c:ext>
          </c:extLst>
        </c:ser>
        <c:ser>
          <c:idx val="5"/>
          <c:order val="5"/>
          <c:tx>
            <c:strRef>
              <c:f>'Scenario 3 (2 technologies)'!$S$59</c:f>
              <c:strCache>
                <c:ptCount val="1"/>
                <c:pt idx="0">
                  <c:v>Individual Sites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technologies)'!$S$60:$S$64</c:f>
              <c:numCache>
                <c:formatCode>"£"#,##0.00</c:formatCode>
                <c:ptCount val="5"/>
                <c:pt idx="0">
                  <c:v>1795.8399999999997</c:v>
                </c:pt>
                <c:pt idx="1">
                  <c:v>1784.8430000000003</c:v>
                </c:pt>
                <c:pt idx="2">
                  <c:v>1772.2750000000001</c:v>
                </c:pt>
                <c:pt idx="3">
                  <c:v>1759.7069999999999</c:v>
                </c:pt>
                <c:pt idx="4">
                  <c:v>1748.71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B4-4F43-833E-9A248134C553}"/>
            </c:ext>
          </c:extLst>
        </c:ser>
        <c:ser>
          <c:idx val="6"/>
          <c:order val="6"/>
          <c:tx>
            <c:strRef>
              <c:f>'Scenario 3 (2 technologies)'!$T$59</c:f>
              <c:strCache>
                <c:ptCount val="1"/>
                <c:pt idx="0">
                  <c:v>Original ALF MTPSTEC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technologies)'!$T$60:$T$64</c:f>
              <c:numCache>
                <c:formatCode>"£"#,##0.00</c:formatCode>
                <c:ptCount val="5"/>
                <c:pt idx="0">
                  <c:v>1497.84</c:v>
                </c:pt>
                <c:pt idx="1">
                  <c:v>1516.2430000000004</c:v>
                </c:pt>
                <c:pt idx="2">
                  <c:v>1537.2750000000001</c:v>
                </c:pt>
                <c:pt idx="3">
                  <c:v>1558.3070000000002</c:v>
                </c:pt>
                <c:pt idx="4">
                  <c:v>1576.7099999999998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5B4-4F43-833E-9A248134C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347792"/>
        <c:axId val="400347072"/>
      </c:scatterChart>
      <c:valAx>
        <c:axId val="400347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072"/>
        <c:crosses val="autoZero"/>
        <c:crossBetween val="midCat"/>
      </c:valAx>
      <c:valAx>
        <c:axId val="400347072"/>
        <c:scaling>
          <c:orientation val="minMax"/>
        </c:scaling>
        <c:delete val="0"/>
        <c:axPos val="l"/>
        <c:numFmt formatCode="&quot;£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'Scenario 3 (2 technologies)'!$N$59</c:f>
              <c:strCache>
                <c:ptCount val="1"/>
                <c:pt idx="0">
                  <c:v>New WACM1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technologies)'!$W$60:$W$64</c:f>
              <c:numCache>
                <c:formatCode>"£"#,##0.00</c:formatCode>
                <c:ptCount val="5"/>
                <c:pt idx="0">
                  <c:v>-1429.4159999999999</c:v>
                </c:pt>
                <c:pt idx="1">
                  <c:v>-1496.6307000000002</c:v>
                </c:pt>
                <c:pt idx="2">
                  <c:v>-1573.4475</c:v>
                </c:pt>
                <c:pt idx="3">
                  <c:v>-1623.2643</c:v>
                </c:pt>
                <c:pt idx="4">
                  <c:v>-1627.479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D8-4D54-A8D7-C1A1ACA81C93}"/>
            </c:ext>
          </c:extLst>
        </c:ser>
        <c:ser>
          <c:idx val="1"/>
          <c:order val="1"/>
          <c:tx>
            <c:strRef>
              <c:f>'Scenario 3 (2 technologies)'!$O$59</c:f>
              <c:strCache>
                <c:ptCount val="1"/>
                <c:pt idx="0">
                  <c:v>New WACM1 No MTPSTEC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technologies)'!$X$60:$X$64</c:f>
              <c:numCache>
                <c:formatCode>"£"#,##0.00</c:formatCode>
                <c:ptCount val="5"/>
                <c:pt idx="0">
                  <c:v>-1429.4159999999999</c:v>
                </c:pt>
                <c:pt idx="1">
                  <c:v>-1496.6307000000002</c:v>
                </c:pt>
                <c:pt idx="2">
                  <c:v>-1573.4475</c:v>
                </c:pt>
                <c:pt idx="3">
                  <c:v>-1623.2643</c:v>
                </c:pt>
                <c:pt idx="4">
                  <c:v>-1618.8389999999999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D8-4D54-A8D7-C1A1ACA81C93}"/>
            </c:ext>
          </c:extLst>
        </c:ser>
        <c:ser>
          <c:idx val="2"/>
          <c:order val="2"/>
          <c:tx>
            <c:strRef>
              <c:f>'Scenario 3 (2 technologies)'!$P$59</c:f>
              <c:strCache>
                <c:ptCount val="1"/>
                <c:pt idx="0">
                  <c:v>Old WACM1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technologies)'!$Y$60:$Y$64</c:f>
              <c:numCache>
                <c:formatCode>"£"#,##0.00</c:formatCode>
                <c:ptCount val="5"/>
                <c:pt idx="0">
                  <c:v>-1429.4159999999999</c:v>
                </c:pt>
                <c:pt idx="1">
                  <c:v>-1496.6307000000002</c:v>
                </c:pt>
                <c:pt idx="2">
                  <c:v>-1573.4475</c:v>
                </c:pt>
                <c:pt idx="3">
                  <c:v>-1650.2643</c:v>
                </c:pt>
                <c:pt idx="4">
                  <c:v>-1690.8123333333333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D8-4D54-A8D7-C1A1ACA81C93}"/>
            </c:ext>
          </c:extLst>
        </c:ser>
        <c:ser>
          <c:idx val="3"/>
          <c:order val="3"/>
          <c:tx>
            <c:strRef>
              <c:f>'Scenario 3 (2 technologies)'!$Q$59</c:f>
              <c:strCache>
                <c:ptCount val="1"/>
                <c:pt idx="0">
                  <c:v>Original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technologies)'!$Z$60:$Z$64</c:f>
              <c:numCache>
                <c:formatCode>"£"#,##0.00</c:formatCode>
                <c:ptCount val="5"/>
                <c:pt idx="0">
                  <c:v>-1078.1208000000001</c:v>
                </c:pt>
                <c:pt idx="1">
                  <c:v>-986.16058200000009</c:v>
                </c:pt>
                <c:pt idx="2">
                  <c:v>-968.52375000000006</c:v>
                </c:pt>
                <c:pt idx="3">
                  <c:v>-1044.1781820000001</c:v>
                </c:pt>
                <c:pt idx="4">
                  <c:v>-1186.9038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D8-4D54-A8D7-C1A1ACA81C93}"/>
            </c:ext>
          </c:extLst>
        </c:ser>
        <c:ser>
          <c:idx val="4"/>
          <c:order val="4"/>
          <c:tx>
            <c:strRef>
              <c:f>'Scenario 3 (2 technologies)'!$R$59</c:f>
              <c:strCache>
                <c:ptCount val="1"/>
                <c:pt idx="0">
                  <c:v>Baseline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technologies)'!$AA$60:$AA$64</c:f>
              <c:numCache>
                <c:formatCode>"£"#,##0.00</c:formatCode>
                <c:ptCount val="5"/>
                <c:pt idx="0">
                  <c:v>-1339.4159999999999</c:v>
                </c:pt>
                <c:pt idx="1">
                  <c:v>-1343.6307000000002</c:v>
                </c:pt>
                <c:pt idx="2">
                  <c:v>-1348.4475</c:v>
                </c:pt>
                <c:pt idx="3">
                  <c:v>-1496.27574</c:v>
                </c:pt>
                <c:pt idx="4">
                  <c:v>-1503.8622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CD8-4D54-A8D7-C1A1ACA81C93}"/>
            </c:ext>
          </c:extLst>
        </c:ser>
        <c:ser>
          <c:idx val="5"/>
          <c:order val="5"/>
          <c:tx>
            <c:strRef>
              <c:f>'Scenario 3 (2 technologies)'!$S$59</c:f>
              <c:strCache>
                <c:ptCount val="1"/>
                <c:pt idx="0">
                  <c:v>Individual Sites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'Scenario 3 (2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technologies)'!$AB$60:$AB$64</c:f>
              <c:numCache>
                <c:formatCode>"£"#,##0.00</c:formatCode>
                <c:ptCount val="5"/>
                <c:pt idx="0">
                  <c:v>-1787.2559999999999</c:v>
                </c:pt>
                <c:pt idx="1">
                  <c:v>-1777.3587000000002</c:v>
                </c:pt>
                <c:pt idx="2">
                  <c:v>-1766.0475000000001</c:v>
                </c:pt>
                <c:pt idx="3">
                  <c:v>-1754.7363</c:v>
                </c:pt>
                <c:pt idx="4">
                  <c:v>-1744.8389999999999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CD8-4D54-A8D7-C1A1ACA81C93}"/>
            </c:ext>
          </c:extLst>
        </c:ser>
        <c:ser>
          <c:idx val="6"/>
          <c:order val="6"/>
          <c:tx>
            <c:strRef>
              <c:f>'Scenario 3 (2 technologies)'!$AC$59</c:f>
              <c:strCache>
                <c:ptCount val="1"/>
                <c:pt idx="0">
                  <c:v>Original ALF MTPSTEC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'Scenario 3 (2 technologies)'!$V$60:$V$64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3 (2 technologies)'!$AC$60:$AC$64</c:f>
              <c:numCache>
                <c:formatCode>"£"#,##0.00</c:formatCode>
                <c:ptCount val="5"/>
                <c:pt idx="0">
                  <c:v>-1556.6399999999999</c:v>
                </c:pt>
                <c:pt idx="1">
                  <c:v>-1581.9030000000002</c:v>
                </c:pt>
                <c:pt idx="2">
                  <c:v>-1610.7750000000001</c:v>
                </c:pt>
                <c:pt idx="3">
                  <c:v>-1639.6470000000002</c:v>
                </c:pt>
                <c:pt idx="4">
                  <c:v>-1664.9099999999999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CD8-4D54-A8D7-C1A1ACA81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347792"/>
        <c:axId val="400347072"/>
      </c:scatterChart>
      <c:valAx>
        <c:axId val="400347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072"/>
        <c:crosses val="autoZero"/>
        <c:crossBetween val="midCat"/>
      </c:valAx>
      <c:valAx>
        <c:axId val="400347072"/>
        <c:scaling>
          <c:orientation val="minMax"/>
        </c:scaling>
        <c:delete val="0"/>
        <c:axPos val="l"/>
        <c:numFmt formatCode="&quot;£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'Scenario 4 (3 technologies)'!$N$59</c:f>
              <c:strCache>
                <c:ptCount val="1"/>
                <c:pt idx="0">
                  <c:v>New WACM1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technologies)'!$N$60:$N$64</c:f>
              <c:numCache>
                <c:formatCode>"£"#,##0.00</c:formatCode>
                <c:ptCount val="5"/>
                <c:pt idx="0">
                  <c:v>1134.6593933463796</c:v>
                </c:pt>
                <c:pt idx="1">
                  <c:v>1145.1300714285715</c:v>
                </c:pt>
                <c:pt idx="2">
                  <c:v>1024.6739857142857</c:v>
                </c:pt>
                <c:pt idx="3">
                  <c:v>876.25442857142866</c:v>
                </c:pt>
                <c:pt idx="4">
                  <c:v>641.72053571428569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D8-4BD6-92AD-060F6F88E721}"/>
            </c:ext>
          </c:extLst>
        </c:ser>
        <c:ser>
          <c:idx val="1"/>
          <c:order val="1"/>
          <c:tx>
            <c:strRef>
              <c:f>'Scenario 4 (3 technologies)'!$O$59</c:f>
              <c:strCache>
                <c:ptCount val="1"/>
                <c:pt idx="0">
                  <c:v>New WACM1 No MTPSTEC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technologies)'!$O$60:$O$64</c:f>
              <c:numCache>
                <c:formatCode>"£"#,##0.00</c:formatCode>
                <c:ptCount val="5"/>
                <c:pt idx="0">
                  <c:v>1030.1228904109589</c:v>
                </c:pt>
                <c:pt idx="1">
                  <c:v>1070.00702</c:v>
                </c:pt>
                <c:pt idx="2">
                  <c:v>972.64168400000017</c:v>
                </c:pt>
                <c:pt idx="3">
                  <c:v>844.15147999999999</c:v>
                </c:pt>
                <c:pt idx="4">
                  <c:v>616.05412999999999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D8-4BD6-92AD-060F6F88E721}"/>
            </c:ext>
          </c:extLst>
        </c:ser>
        <c:ser>
          <c:idx val="2"/>
          <c:order val="2"/>
          <c:tx>
            <c:strRef>
              <c:f>'Scenario 4 (3 technologies)'!$P$59</c:f>
              <c:strCache>
                <c:ptCount val="1"/>
                <c:pt idx="0">
                  <c:v>Old WACM1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technologies)'!$P$60:$P$64</c:f>
              <c:numCache>
                <c:formatCode>"£"#,##0.00</c:formatCode>
                <c:ptCount val="5"/>
                <c:pt idx="0">
                  <c:v>1134.6593933463796</c:v>
                </c:pt>
                <c:pt idx="1">
                  <c:v>1145.1300714285712</c:v>
                </c:pt>
                <c:pt idx="2">
                  <c:v>1024.6739857142857</c:v>
                </c:pt>
                <c:pt idx="3">
                  <c:v>876.25442857142866</c:v>
                </c:pt>
                <c:pt idx="4">
                  <c:v>641.72053571428569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D8-4BD6-92AD-060F6F88E721}"/>
            </c:ext>
          </c:extLst>
        </c:ser>
        <c:ser>
          <c:idx val="3"/>
          <c:order val="3"/>
          <c:tx>
            <c:strRef>
              <c:f>'Scenario 4 (3 technologies)'!$Q$59</c:f>
              <c:strCache>
                <c:ptCount val="1"/>
                <c:pt idx="0">
                  <c:v>Original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technologies)'!$Q$60:$Q$64</c:f>
              <c:numCache>
                <c:formatCode>"£"#,##0.00</c:formatCode>
                <c:ptCount val="5"/>
                <c:pt idx="0">
                  <c:v>737.69959606164377</c:v>
                </c:pt>
                <c:pt idx="1">
                  <c:v>631.24101399999995</c:v>
                </c:pt>
                <c:pt idx="2">
                  <c:v>544.87873528</c:v>
                </c:pt>
                <c:pt idx="3">
                  <c:v>473.14213599999994</c:v>
                </c:pt>
                <c:pt idx="4">
                  <c:v>385.74168550000002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D8-4BD6-92AD-060F6F88E721}"/>
            </c:ext>
          </c:extLst>
        </c:ser>
        <c:ser>
          <c:idx val="4"/>
          <c:order val="4"/>
          <c:tx>
            <c:strRef>
              <c:f>'Scenario 4 (3 technologies)'!$R$59</c:f>
              <c:strCache>
                <c:ptCount val="1"/>
                <c:pt idx="0">
                  <c:v>Baseline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technologies)'!$R$60:$R$64</c:f>
              <c:numCache>
                <c:formatCode>"£"#,##0.00</c:formatCode>
                <c:ptCount val="5"/>
                <c:pt idx="0">
                  <c:v>854.56789041095885</c:v>
                </c:pt>
                <c:pt idx="1">
                  <c:v>725.89582000000007</c:v>
                </c:pt>
                <c:pt idx="2">
                  <c:v>609.81936399999995</c:v>
                </c:pt>
                <c:pt idx="3">
                  <c:v>500.04027999999994</c:v>
                </c:pt>
                <c:pt idx="4">
                  <c:v>440.49852999999996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9D8-4BD6-92AD-060F6F88E721}"/>
            </c:ext>
          </c:extLst>
        </c:ser>
        <c:ser>
          <c:idx val="5"/>
          <c:order val="5"/>
          <c:tx>
            <c:strRef>
              <c:f>'Scenario 4 (3 technologies)'!$S$59</c:f>
              <c:strCache>
                <c:ptCount val="1"/>
                <c:pt idx="0">
                  <c:v>Individual Sites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technologies)'!$S$60:$S$64</c:f>
              <c:numCache>
                <c:formatCode>"£"#,##0.00</c:formatCode>
                <c:ptCount val="5"/>
                <c:pt idx="0">
                  <c:v>1078.1228904109589</c:v>
                </c:pt>
                <c:pt idx="1">
                  <c:v>1043.00702</c:v>
                </c:pt>
                <c:pt idx="2">
                  <c:v>945.64168400000017</c:v>
                </c:pt>
                <c:pt idx="3">
                  <c:v>817.15147999999999</c:v>
                </c:pt>
                <c:pt idx="4">
                  <c:v>664.05412999999999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9D8-4BD6-92AD-060F6F88E721}"/>
            </c:ext>
          </c:extLst>
        </c:ser>
        <c:ser>
          <c:idx val="6"/>
          <c:order val="6"/>
          <c:tx>
            <c:strRef>
              <c:f>'Scenario 4 (3 technologies)'!$T$59</c:f>
              <c:strCache>
                <c:ptCount val="1"/>
                <c:pt idx="0">
                  <c:v>Original ALF MTPSTEC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technologies)'!$T$60:$T$64</c:f>
              <c:numCache>
                <c:formatCode>"£"#,##0.00</c:formatCode>
                <c:ptCount val="5"/>
                <c:pt idx="0">
                  <c:v>916.62289041095892</c:v>
                </c:pt>
                <c:pt idx="1">
                  <c:v>850.0070199999999</c:v>
                </c:pt>
                <c:pt idx="2">
                  <c:v>746.34168399999999</c:v>
                </c:pt>
                <c:pt idx="3">
                  <c:v>624.15147999999999</c:v>
                </c:pt>
                <c:pt idx="4">
                  <c:v>502.55412999999999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9D8-4BD6-92AD-060F6F88E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347792"/>
        <c:axId val="400347072"/>
      </c:scatterChart>
      <c:valAx>
        <c:axId val="400347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072"/>
        <c:crosses val="autoZero"/>
        <c:crossBetween val="midCat"/>
      </c:valAx>
      <c:valAx>
        <c:axId val="400347072"/>
        <c:scaling>
          <c:orientation val="minMax"/>
        </c:scaling>
        <c:delete val="0"/>
        <c:axPos val="l"/>
        <c:numFmt formatCode="&quot;£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'Scenario 4 (3 technologies)'!$N$59</c:f>
              <c:strCache>
                <c:ptCount val="1"/>
                <c:pt idx="0">
                  <c:v>New WACM1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technologies)'!$W$60:$W$64</c:f>
              <c:numCache>
                <c:formatCode>"£"#,##0.00</c:formatCode>
                <c:ptCount val="5"/>
                <c:pt idx="0">
                  <c:v>-1140.8934540117416</c:v>
                </c:pt>
                <c:pt idx="1">
                  <c:v>-1150.3170642857144</c:v>
                </c:pt>
                <c:pt idx="2">
                  <c:v>-1041.906587142857</c:v>
                </c:pt>
                <c:pt idx="3">
                  <c:v>-908.32898571428564</c:v>
                </c:pt>
                <c:pt idx="4">
                  <c:v>-697.24848214285714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19-428A-9059-7754A0072BBB}"/>
            </c:ext>
          </c:extLst>
        </c:ser>
        <c:ser>
          <c:idx val="1"/>
          <c:order val="1"/>
          <c:tx>
            <c:strRef>
              <c:f>'Scenario 4 (3 technologies)'!$O$59</c:f>
              <c:strCache>
                <c:ptCount val="1"/>
                <c:pt idx="0">
                  <c:v>New WACM1 No MTPSTEC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technologies)'!$X$60:$X$64</c:f>
              <c:numCache>
                <c:formatCode>"£"#,##0.00</c:formatCode>
                <c:ptCount val="5"/>
                <c:pt idx="0">
                  <c:v>-1046.810601369863</c:v>
                </c:pt>
                <c:pt idx="1">
                  <c:v>-1082.706318</c:v>
                </c:pt>
                <c:pt idx="2">
                  <c:v>-995.07751559999997</c:v>
                </c:pt>
                <c:pt idx="3">
                  <c:v>-879.43633199999999</c:v>
                </c:pt>
                <c:pt idx="4">
                  <c:v>-674.14871700000003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19-428A-9059-7754A0072BBB}"/>
            </c:ext>
          </c:extLst>
        </c:ser>
        <c:ser>
          <c:idx val="2"/>
          <c:order val="2"/>
          <c:tx>
            <c:strRef>
              <c:f>'Scenario 4 (3 technologies)'!$P$59</c:f>
              <c:strCache>
                <c:ptCount val="1"/>
                <c:pt idx="0">
                  <c:v>Old WACM1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technologies)'!$Y$60:$Y$64</c:f>
              <c:numCache>
                <c:formatCode>"£"#,##0.00</c:formatCode>
                <c:ptCount val="5"/>
                <c:pt idx="0">
                  <c:v>-1208.3934540117416</c:v>
                </c:pt>
                <c:pt idx="1">
                  <c:v>-1150.3170642857144</c:v>
                </c:pt>
                <c:pt idx="2">
                  <c:v>-1041.9065871428572</c:v>
                </c:pt>
                <c:pt idx="3">
                  <c:v>-908.32898571428575</c:v>
                </c:pt>
                <c:pt idx="4">
                  <c:v>-764.74848214285726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19-428A-9059-7754A0072BBB}"/>
            </c:ext>
          </c:extLst>
        </c:ser>
        <c:ser>
          <c:idx val="3"/>
          <c:order val="3"/>
          <c:tx>
            <c:strRef>
              <c:f>'Scenario 4 (3 technologies)'!$Q$59</c:f>
              <c:strCache>
                <c:ptCount val="1"/>
                <c:pt idx="0">
                  <c:v>Original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technologies)'!$Z$60:$Z$64</c:f>
              <c:numCache>
                <c:formatCode>"£"#,##0.00</c:formatCode>
                <c:ptCount val="5"/>
                <c:pt idx="0">
                  <c:v>-789.92963645547934</c:v>
                </c:pt>
                <c:pt idx="1">
                  <c:v>-694.11691259999998</c:v>
                </c:pt>
                <c:pt idx="2">
                  <c:v>-616.39086175200009</c:v>
                </c:pt>
                <c:pt idx="3">
                  <c:v>-551.82792240000003</c:v>
                </c:pt>
                <c:pt idx="4">
                  <c:v>-473.16751694999994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19-428A-9059-7754A0072BBB}"/>
            </c:ext>
          </c:extLst>
        </c:ser>
        <c:ser>
          <c:idx val="4"/>
          <c:order val="4"/>
          <c:tx>
            <c:strRef>
              <c:f>'Scenario 4 (3 technologies)'!$R$59</c:f>
              <c:strCache>
                <c:ptCount val="1"/>
                <c:pt idx="0">
                  <c:v>Baseline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technologies)'!$AA$60:$AA$64</c:f>
              <c:numCache>
                <c:formatCode>"£"#,##0.00</c:formatCode>
                <c:ptCount val="5"/>
                <c:pt idx="0">
                  <c:v>-895.11110136986304</c:v>
                </c:pt>
                <c:pt idx="1">
                  <c:v>-779.30623800000001</c:v>
                </c:pt>
                <c:pt idx="2">
                  <c:v>-674.83742759999996</c:v>
                </c:pt>
                <c:pt idx="3">
                  <c:v>-576.03625199999999</c:v>
                </c:pt>
                <c:pt idx="4">
                  <c:v>-522.44867700000009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19-428A-9059-7754A0072BBB}"/>
            </c:ext>
          </c:extLst>
        </c:ser>
        <c:ser>
          <c:idx val="5"/>
          <c:order val="5"/>
          <c:tx>
            <c:strRef>
              <c:f>'Scenario 4 (3 technologies)'!$S$59</c:f>
              <c:strCache>
                <c:ptCount val="1"/>
                <c:pt idx="0">
                  <c:v>Individual Sites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'Scenario 4 (3 technologies)'!$M$60:$M$64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technologies)'!$AB$60:$AB$64</c:f>
              <c:numCache>
                <c:formatCode>"£"#,##0.00</c:formatCode>
                <c:ptCount val="5"/>
                <c:pt idx="0">
                  <c:v>-1141.310601369863</c:v>
                </c:pt>
                <c:pt idx="1">
                  <c:v>-1109.706318</c:v>
                </c:pt>
                <c:pt idx="2">
                  <c:v>-1022.0775156</c:v>
                </c:pt>
                <c:pt idx="3">
                  <c:v>-906.43633199999999</c:v>
                </c:pt>
                <c:pt idx="4">
                  <c:v>-768.64871700000003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619-428A-9059-7754A0072BBB}"/>
            </c:ext>
          </c:extLst>
        </c:ser>
        <c:ser>
          <c:idx val="6"/>
          <c:order val="6"/>
          <c:tx>
            <c:strRef>
              <c:f>'Scenario 4 (3 technologies)'!$AC$59</c:f>
              <c:strCache>
                <c:ptCount val="1"/>
                <c:pt idx="0">
                  <c:v>Original ALF MTPSTEC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'Scenario 4 (3 technologies)'!$V$60:$V$64</c:f>
              <c:strCache>
                <c:ptCount val="5"/>
                <c:pt idx="0">
                  <c:v>Example 1</c:v>
                </c:pt>
                <c:pt idx="1">
                  <c:v>Example 2</c:v>
                </c:pt>
                <c:pt idx="2">
                  <c:v>Example 3</c:v>
                </c:pt>
                <c:pt idx="3">
                  <c:v>Example 4</c:v>
                </c:pt>
                <c:pt idx="4">
                  <c:v>Example 5</c:v>
                </c:pt>
              </c:strCache>
            </c:strRef>
          </c:xVal>
          <c:yVal>
            <c:numRef>
              <c:f>'Scenario 4 (3 technologies)'!$AC$60:$AC$64</c:f>
              <c:numCache>
                <c:formatCode>"£"#,##0.00</c:formatCode>
                <c:ptCount val="5"/>
                <c:pt idx="0">
                  <c:v>-1007.2728904109588</c:v>
                </c:pt>
                <c:pt idx="1">
                  <c:v>-933.30701999999997</c:v>
                </c:pt>
                <c:pt idx="2">
                  <c:v>-828.17168400000003</c:v>
                </c:pt>
                <c:pt idx="3">
                  <c:v>-707.45147999999995</c:v>
                </c:pt>
                <c:pt idx="4">
                  <c:v>-593.20413000000008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619-428A-9059-7754A0072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347792"/>
        <c:axId val="400347072"/>
      </c:scatterChart>
      <c:valAx>
        <c:axId val="400347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072"/>
        <c:crosses val="autoZero"/>
        <c:crossBetween val="midCat"/>
      </c:valAx>
      <c:valAx>
        <c:axId val="400347072"/>
        <c:scaling>
          <c:orientation val="minMax"/>
        </c:scaling>
        <c:delete val="0"/>
        <c:axPos val="l"/>
        <c:numFmt formatCode="&quot;£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347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1</xdr:row>
      <xdr:rowOff>158750</xdr:rowOff>
    </xdr:from>
    <xdr:to>
      <xdr:col>19</xdr:col>
      <xdr:colOff>234950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9C5F6C-C329-47F1-9E90-C6A387800E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104775</xdr:colOff>
      <xdr:row>2</xdr:row>
      <xdr:rowOff>28575</xdr:rowOff>
    </xdr:from>
    <xdr:to>
      <xdr:col>27</xdr:col>
      <xdr:colOff>561975</xdr:colOff>
      <xdr:row>18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FABF8E-9577-48B5-ABE5-7A7930DF2F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1</xdr:row>
      <xdr:rowOff>158750</xdr:rowOff>
    </xdr:from>
    <xdr:to>
      <xdr:col>19</xdr:col>
      <xdr:colOff>234950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C09F76-F130-9411-C139-92BF6A92E1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104775</xdr:colOff>
      <xdr:row>2</xdr:row>
      <xdr:rowOff>28575</xdr:rowOff>
    </xdr:from>
    <xdr:to>
      <xdr:col>27</xdr:col>
      <xdr:colOff>561975</xdr:colOff>
      <xdr:row>18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C70459-4A49-4ADD-81A5-4B72118347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1</xdr:row>
      <xdr:rowOff>158750</xdr:rowOff>
    </xdr:from>
    <xdr:to>
      <xdr:col>19</xdr:col>
      <xdr:colOff>234950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78AD28-C039-4A11-89F4-3CD3B0ECB6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104775</xdr:colOff>
      <xdr:row>2</xdr:row>
      <xdr:rowOff>28575</xdr:rowOff>
    </xdr:from>
    <xdr:to>
      <xdr:col>27</xdr:col>
      <xdr:colOff>561975</xdr:colOff>
      <xdr:row>18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3EBAFA-4E0F-4660-9277-04D40CC121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1</xdr:row>
      <xdr:rowOff>158750</xdr:rowOff>
    </xdr:from>
    <xdr:to>
      <xdr:col>19</xdr:col>
      <xdr:colOff>234950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DA1268-586E-4B7B-AF82-9555ED7D7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104775</xdr:colOff>
      <xdr:row>2</xdr:row>
      <xdr:rowOff>28575</xdr:rowOff>
    </xdr:from>
    <xdr:to>
      <xdr:col>27</xdr:col>
      <xdr:colOff>561975</xdr:colOff>
      <xdr:row>18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D5CE21-B4F5-4CC9-88F3-9891521A62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D642A-E229-4EE9-A58D-5C391AE2EB98}">
  <dimension ref="A1:AC64"/>
  <sheetViews>
    <sheetView tabSelected="1" workbookViewId="0"/>
  </sheetViews>
  <sheetFormatPr defaultRowHeight="14.5" x14ac:dyDescent="0.35"/>
  <cols>
    <col min="4" max="4" width="9.453125" customWidth="1"/>
    <col min="14" max="14" width="8.90625" bestFit="1" customWidth="1"/>
    <col min="23" max="23" width="9.7265625" customWidth="1"/>
    <col min="24" max="24" width="9.453125" customWidth="1"/>
    <col min="25" max="25" width="10" customWidth="1"/>
    <col min="26" max="26" width="10.08984375" customWidth="1"/>
    <col min="27" max="27" width="9.7265625" customWidth="1"/>
    <col min="28" max="28" width="10.6328125" customWidth="1"/>
  </cols>
  <sheetData>
    <row r="1" spans="1:22" x14ac:dyDescent="0.35">
      <c r="A1" s="4" t="s">
        <v>41</v>
      </c>
      <c r="M1" s="4" t="s">
        <v>33</v>
      </c>
      <c r="V1" s="4" t="s">
        <v>34</v>
      </c>
    </row>
    <row r="2" spans="1:22" x14ac:dyDescent="0.35">
      <c r="A2" s="4"/>
    </row>
    <row r="3" spans="1:22" x14ac:dyDescent="0.35">
      <c r="A3" t="s">
        <v>42</v>
      </c>
    </row>
    <row r="4" spans="1:22" x14ac:dyDescent="0.35">
      <c r="A4" t="s">
        <v>31</v>
      </c>
    </row>
    <row r="5" spans="1:22" x14ac:dyDescent="0.35">
      <c r="A5" t="s">
        <v>32</v>
      </c>
    </row>
    <row r="6" spans="1:22" x14ac:dyDescent="0.35">
      <c r="A6" s="4"/>
    </row>
    <row r="7" spans="1:22" x14ac:dyDescent="0.35">
      <c r="A7" s="4"/>
    </row>
    <row r="8" spans="1:22" x14ac:dyDescent="0.35">
      <c r="A8" s="4"/>
    </row>
    <row r="9" spans="1:22" x14ac:dyDescent="0.35">
      <c r="A9" s="4"/>
    </row>
    <row r="10" spans="1:22" x14ac:dyDescent="0.35">
      <c r="A10" s="4"/>
    </row>
    <row r="11" spans="1:22" x14ac:dyDescent="0.35">
      <c r="A11" s="4"/>
    </row>
    <row r="12" spans="1:22" x14ac:dyDescent="0.35">
      <c r="A12" s="4"/>
    </row>
    <row r="13" spans="1:22" x14ac:dyDescent="0.35">
      <c r="A13" s="4"/>
    </row>
    <row r="14" spans="1:22" x14ac:dyDescent="0.35">
      <c r="A14" s="4"/>
    </row>
    <row r="15" spans="1:22" x14ac:dyDescent="0.35">
      <c r="A15" s="4"/>
    </row>
    <row r="16" spans="1:22" x14ac:dyDescent="0.35">
      <c r="A16" s="4"/>
    </row>
    <row r="17" spans="1:29" x14ac:dyDescent="0.35">
      <c r="A17" s="4"/>
    </row>
    <row r="20" spans="1:29" x14ac:dyDescent="0.35">
      <c r="M20" t="s">
        <v>12</v>
      </c>
      <c r="N20" t="s">
        <v>13</v>
      </c>
      <c r="O20" t="s">
        <v>14</v>
      </c>
      <c r="P20" t="s">
        <v>15</v>
      </c>
      <c r="V20" t="s">
        <v>12</v>
      </c>
      <c r="W20" t="s">
        <v>13</v>
      </c>
      <c r="X20" t="s">
        <v>14</v>
      </c>
      <c r="Y20" t="s">
        <v>15</v>
      </c>
    </row>
    <row r="21" spans="1:29" x14ac:dyDescent="0.35">
      <c r="M21">
        <v>5</v>
      </c>
      <c r="N21">
        <v>15</v>
      </c>
      <c r="O21">
        <v>12</v>
      </c>
      <c r="P21">
        <v>-1</v>
      </c>
      <c r="V21">
        <v>-5</v>
      </c>
      <c r="W21">
        <v>-15</v>
      </c>
      <c r="X21">
        <v>-12</v>
      </c>
      <c r="Y21">
        <v>-1</v>
      </c>
    </row>
    <row r="23" spans="1:29" x14ac:dyDescent="0.35">
      <c r="B23" t="s">
        <v>0</v>
      </c>
      <c r="C23" t="s">
        <v>1</v>
      </c>
      <c r="D23" t="s">
        <v>2</v>
      </c>
      <c r="E23" t="s">
        <v>3</v>
      </c>
      <c r="F23" t="s">
        <v>44</v>
      </c>
      <c r="G23" t="s">
        <v>45</v>
      </c>
      <c r="H23" t="s">
        <v>26</v>
      </c>
      <c r="J23" t="s">
        <v>11</v>
      </c>
      <c r="K23">
        <v>70</v>
      </c>
      <c r="N23" t="s">
        <v>16</v>
      </c>
      <c r="O23" t="s">
        <v>17</v>
      </c>
      <c r="P23" t="s">
        <v>18</v>
      </c>
      <c r="Q23" t="s">
        <v>19</v>
      </c>
      <c r="R23" t="s">
        <v>20</v>
      </c>
      <c r="S23" t="s">
        <v>28</v>
      </c>
      <c r="T23" t="s">
        <v>46</v>
      </c>
      <c r="W23" t="s">
        <v>16</v>
      </c>
      <c r="X23" t="s">
        <v>17</v>
      </c>
      <c r="Y23" t="s">
        <v>18</v>
      </c>
      <c r="Z23" t="s">
        <v>19</v>
      </c>
      <c r="AA23" t="s">
        <v>20</v>
      </c>
      <c r="AB23" t="s">
        <v>28</v>
      </c>
      <c r="AC23" t="s">
        <v>46</v>
      </c>
    </row>
    <row r="24" spans="1:29" x14ac:dyDescent="0.35">
      <c r="A24" t="s">
        <v>5</v>
      </c>
      <c r="B24">
        <v>70</v>
      </c>
      <c r="C24" t="s">
        <v>29</v>
      </c>
      <c r="D24" s="3">
        <v>286793.64</v>
      </c>
      <c r="E24">
        <v>49</v>
      </c>
      <c r="F24" s="1">
        <v>0.66814285714285715</v>
      </c>
      <c r="G24" s="1">
        <f>D24/(B24*365*24)</f>
        <v>0.4677</v>
      </c>
      <c r="H24">
        <v>63</v>
      </c>
      <c r="J24" t="s">
        <v>27</v>
      </c>
      <c r="K24">
        <v>63</v>
      </c>
      <c r="M24" t="s">
        <v>21</v>
      </c>
      <c r="N24" s="2">
        <v>75</v>
      </c>
      <c r="O24" s="2">
        <v>75</v>
      </c>
      <c r="P24" s="2">
        <v>75</v>
      </c>
      <c r="Q24" s="2">
        <v>52.5</v>
      </c>
      <c r="R24">
        <v>0</v>
      </c>
      <c r="S24">
        <v>75</v>
      </c>
      <c r="T24">
        <v>52.5</v>
      </c>
      <c r="V24" t="s">
        <v>21</v>
      </c>
      <c r="W24" s="2">
        <v>-67.5</v>
      </c>
      <c r="X24" s="2">
        <v>-67.5</v>
      </c>
      <c r="Y24" s="2">
        <v>-67.5</v>
      </c>
      <c r="Z24" s="2">
        <v>-47.25</v>
      </c>
      <c r="AA24">
        <v>0</v>
      </c>
      <c r="AB24">
        <v>-67.5</v>
      </c>
      <c r="AC24">
        <v>-47.25</v>
      </c>
    </row>
    <row r="25" spans="1:29" x14ac:dyDescent="0.35">
      <c r="A25" t="s">
        <v>7</v>
      </c>
      <c r="B25">
        <v>15</v>
      </c>
      <c r="C25" t="s">
        <v>8</v>
      </c>
      <c r="D25" s="3">
        <v>14322.6</v>
      </c>
      <c r="E25">
        <v>10.5</v>
      </c>
      <c r="F25" s="1">
        <v>0.15571428571428572</v>
      </c>
      <c r="G25" s="1">
        <f t="shared" ref="G25:G26" si="0">D25/(B25*365*24)</f>
        <v>0.109</v>
      </c>
      <c r="H25">
        <v>13.5</v>
      </c>
      <c r="M25" t="s">
        <v>22</v>
      </c>
      <c r="N25" s="2">
        <v>519.27749999999992</v>
      </c>
      <c r="O25" s="2">
        <v>519.27749999999992</v>
      </c>
      <c r="P25" s="2">
        <v>519.27750000000003</v>
      </c>
      <c r="Q25" s="2">
        <v>347.98837499999996</v>
      </c>
      <c r="R25">
        <v>519.27749999999992</v>
      </c>
      <c r="S25">
        <v>519.27750000000003</v>
      </c>
      <c r="T25">
        <v>519.27750000000003</v>
      </c>
      <c r="V25" t="s">
        <v>22</v>
      </c>
      <c r="W25" s="2">
        <v>-467.34974999999997</v>
      </c>
      <c r="X25" s="2">
        <v>-467.34974999999997</v>
      </c>
      <c r="Y25" s="2">
        <v>-467.34974999999991</v>
      </c>
      <c r="Z25" s="2">
        <v>-313.18953749999997</v>
      </c>
      <c r="AA25">
        <v>-467.34974999999997</v>
      </c>
      <c r="AB25">
        <v>-467.34974999999997</v>
      </c>
      <c r="AC25">
        <v>-519.27750000000003</v>
      </c>
    </row>
    <row r="26" spans="1:29" x14ac:dyDescent="0.35">
      <c r="A26" t="s">
        <v>9</v>
      </c>
      <c r="B26">
        <v>15</v>
      </c>
      <c r="C26" t="s">
        <v>10</v>
      </c>
      <c r="D26" s="3">
        <v>2141.8199999999997</v>
      </c>
      <c r="E26">
        <v>10.5</v>
      </c>
      <c r="F26" s="1">
        <v>2.3285714285714281E-2</v>
      </c>
      <c r="G26" s="1">
        <f t="shared" si="0"/>
        <v>1.6299999999999999E-2</v>
      </c>
      <c r="H26">
        <v>13.5</v>
      </c>
      <c r="M26" t="s">
        <v>23</v>
      </c>
      <c r="N26" s="2">
        <v>840</v>
      </c>
      <c r="O26" s="2">
        <v>840</v>
      </c>
      <c r="P26" s="2">
        <v>840</v>
      </c>
      <c r="Q26" s="2">
        <v>714.44010000000003</v>
      </c>
      <c r="R26">
        <v>840</v>
      </c>
      <c r="S26">
        <v>1022.934</v>
      </c>
      <c r="T26">
        <v>716.93399999999997</v>
      </c>
      <c r="V26" t="s">
        <v>23</v>
      </c>
      <c r="W26" s="2">
        <v>-756</v>
      </c>
      <c r="X26" s="2">
        <v>-756</v>
      </c>
      <c r="Y26" s="2">
        <v>-756</v>
      </c>
      <c r="Z26" s="2">
        <v>-642.99608999999987</v>
      </c>
      <c r="AA26">
        <v>-756</v>
      </c>
      <c r="AB26">
        <v>-920.64059999999995</v>
      </c>
      <c r="AC26">
        <v>-645.53399999999988</v>
      </c>
    </row>
    <row r="27" spans="1:29" x14ac:dyDescent="0.35">
      <c r="M27" t="s">
        <v>15</v>
      </c>
      <c r="N27" s="2">
        <v>-63</v>
      </c>
      <c r="O27" s="2">
        <v>-63</v>
      </c>
      <c r="P27" s="2">
        <v>-63</v>
      </c>
      <c r="Q27" s="2">
        <v>-70</v>
      </c>
      <c r="R27">
        <v>-70</v>
      </c>
      <c r="S27">
        <v>-90</v>
      </c>
      <c r="T27">
        <v>-70</v>
      </c>
      <c r="V27" t="s">
        <v>15</v>
      </c>
      <c r="W27" s="2">
        <v>-63</v>
      </c>
      <c r="X27" s="2">
        <v>-63</v>
      </c>
      <c r="Y27" s="2">
        <v>-63</v>
      </c>
      <c r="Z27" s="2">
        <v>-63</v>
      </c>
      <c r="AA27">
        <v>-63</v>
      </c>
      <c r="AB27">
        <v>-90</v>
      </c>
      <c r="AC27">
        <v>-63</v>
      </c>
    </row>
    <row r="28" spans="1:29" x14ac:dyDescent="0.35">
      <c r="M28" t="s">
        <v>24</v>
      </c>
      <c r="N28" s="2">
        <v>1371.2774999999999</v>
      </c>
      <c r="O28" s="2">
        <v>1371.2774999999999</v>
      </c>
      <c r="P28" s="2">
        <v>1371.2775000000001</v>
      </c>
      <c r="Q28" s="2">
        <v>1044.9284749999999</v>
      </c>
      <c r="R28">
        <v>1289.2774999999999</v>
      </c>
      <c r="S28">
        <v>1527.2114999999999</v>
      </c>
      <c r="T28">
        <v>1218.7114999999999</v>
      </c>
      <c r="V28" t="s">
        <v>24</v>
      </c>
      <c r="W28" s="2">
        <v>-1353.8497499999999</v>
      </c>
      <c r="X28" s="2">
        <v>-1353.8497499999999</v>
      </c>
      <c r="Y28" s="2">
        <v>-1353.8497499999999</v>
      </c>
      <c r="Z28" s="2">
        <v>-1066.4356274999998</v>
      </c>
      <c r="AA28">
        <v>-1286.3497499999999</v>
      </c>
      <c r="AB28">
        <v>-1545.49035</v>
      </c>
      <c r="AC28">
        <v>-1275.0614999999998</v>
      </c>
    </row>
    <row r="30" spans="1:29" x14ac:dyDescent="0.35">
      <c r="B30" t="s">
        <v>0</v>
      </c>
      <c r="C30" t="s">
        <v>1</v>
      </c>
      <c r="D30" t="s">
        <v>2</v>
      </c>
      <c r="E30" t="s">
        <v>3</v>
      </c>
      <c r="F30" t="s">
        <v>44</v>
      </c>
      <c r="G30" t="s">
        <v>45</v>
      </c>
      <c r="H30" t="s">
        <v>26</v>
      </c>
      <c r="J30" t="s">
        <v>11</v>
      </c>
      <c r="K30">
        <v>70</v>
      </c>
      <c r="N30" t="s">
        <v>16</v>
      </c>
      <c r="O30" t="s">
        <v>17</v>
      </c>
      <c r="P30" t="s">
        <v>18</v>
      </c>
      <c r="Q30" t="s">
        <v>19</v>
      </c>
      <c r="R30" t="s">
        <v>20</v>
      </c>
      <c r="S30" t="s">
        <v>28</v>
      </c>
      <c r="T30" t="s">
        <v>46</v>
      </c>
      <c r="W30" t="s">
        <v>16</v>
      </c>
      <c r="X30" t="s">
        <v>17</v>
      </c>
      <c r="Y30" t="s">
        <v>18</v>
      </c>
      <c r="Z30" t="s">
        <v>19</v>
      </c>
      <c r="AA30" t="s">
        <v>20</v>
      </c>
      <c r="AB30" t="s">
        <v>28</v>
      </c>
      <c r="AC30" t="s">
        <v>46</v>
      </c>
    </row>
    <row r="31" spans="1:29" x14ac:dyDescent="0.35">
      <c r="A31" t="s">
        <v>5</v>
      </c>
      <c r="B31">
        <v>50</v>
      </c>
      <c r="C31" t="s">
        <v>29</v>
      </c>
      <c r="D31" s="3">
        <v>204852.6</v>
      </c>
      <c r="E31">
        <v>35</v>
      </c>
      <c r="F31" s="1">
        <v>0.66814285714285715</v>
      </c>
      <c r="G31" s="1">
        <f>D31/(B31*365*24)</f>
        <v>0.4677</v>
      </c>
      <c r="H31">
        <v>45</v>
      </c>
      <c r="J31" t="s">
        <v>27</v>
      </c>
      <c r="K31">
        <v>63</v>
      </c>
      <c r="M31" t="s">
        <v>21</v>
      </c>
      <c r="N31" s="2">
        <v>100</v>
      </c>
      <c r="O31" s="2">
        <v>100</v>
      </c>
      <c r="P31" s="2">
        <v>100</v>
      </c>
      <c r="Q31" s="2">
        <v>70</v>
      </c>
      <c r="R31">
        <v>0</v>
      </c>
      <c r="S31">
        <v>100</v>
      </c>
      <c r="T31">
        <v>70</v>
      </c>
      <c r="V31" t="s">
        <v>21</v>
      </c>
      <c r="W31" s="2">
        <v>-90</v>
      </c>
      <c r="X31" s="2">
        <v>-90</v>
      </c>
      <c r="Y31" s="2">
        <v>-90</v>
      </c>
      <c r="Z31" s="2">
        <v>-63.000000000000007</v>
      </c>
      <c r="AA31">
        <v>0</v>
      </c>
      <c r="AB31">
        <v>-90</v>
      </c>
      <c r="AC31">
        <v>-63.000000000000007</v>
      </c>
    </row>
    <row r="32" spans="1:29" x14ac:dyDescent="0.35">
      <c r="A32" t="s">
        <v>7</v>
      </c>
      <c r="B32">
        <v>30</v>
      </c>
      <c r="C32" t="s">
        <v>8</v>
      </c>
      <c r="D32" s="3">
        <v>28645.200000000001</v>
      </c>
      <c r="E32">
        <v>21</v>
      </c>
      <c r="F32" s="1">
        <v>0.15571428571428572</v>
      </c>
      <c r="G32" s="1">
        <f t="shared" ref="G32:G33" si="1">D32/(B32*365*24)</f>
        <v>0.109</v>
      </c>
      <c r="H32">
        <v>27</v>
      </c>
      <c r="M32" t="s">
        <v>22</v>
      </c>
      <c r="N32" s="2">
        <v>404.71500000000009</v>
      </c>
      <c r="O32" s="2">
        <v>404.71499999999997</v>
      </c>
      <c r="P32" s="2">
        <v>404.71500000000003</v>
      </c>
      <c r="Q32" s="2">
        <v>191.0805</v>
      </c>
      <c r="R32">
        <v>404.71500000000003</v>
      </c>
      <c r="S32">
        <v>404.71499999999997</v>
      </c>
      <c r="T32">
        <v>404.71499999999997</v>
      </c>
      <c r="V32" t="s">
        <v>22</v>
      </c>
      <c r="W32" s="2">
        <v>-364.2435000000001</v>
      </c>
      <c r="X32" s="2">
        <v>-364.24349999999998</v>
      </c>
      <c r="Y32" s="2">
        <v>-364.24349999999998</v>
      </c>
      <c r="Z32" s="2">
        <v>-171.97245000000001</v>
      </c>
      <c r="AA32">
        <v>-364.24350000000004</v>
      </c>
      <c r="AB32">
        <v>-364.24349999999998</v>
      </c>
      <c r="AC32">
        <v>-404.71500000000003</v>
      </c>
    </row>
    <row r="33" spans="1:29" x14ac:dyDescent="0.35">
      <c r="A33" t="s">
        <v>9</v>
      </c>
      <c r="B33">
        <v>20</v>
      </c>
      <c r="C33" t="s">
        <v>10</v>
      </c>
      <c r="D33" s="3">
        <v>2855.7599999999998</v>
      </c>
      <c r="E33">
        <v>14</v>
      </c>
      <c r="F33" s="1">
        <v>2.3285714285714285E-2</v>
      </c>
      <c r="G33" s="1">
        <f t="shared" si="1"/>
        <v>1.6299999999999999E-2</v>
      </c>
      <c r="H33">
        <v>18</v>
      </c>
      <c r="M33" t="s">
        <v>23</v>
      </c>
      <c r="N33" s="2">
        <v>840</v>
      </c>
      <c r="O33" s="2">
        <v>840</v>
      </c>
      <c r="P33" s="2">
        <v>840</v>
      </c>
      <c r="Q33" s="2">
        <v>672.78240000000005</v>
      </c>
      <c r="R33">
        <v>840</v>
      </c>
      <c r="S33">
        <v>963.91200000000003</v>
      </c>
      <c r="T33">
        <v>675.91200000000003</v>
      </c>
      <c r="V33" t="s">
        <v>23</v>
      </c>
      <c r="W33" s="2">
        <v>-756</v>
      </c>
      <c r="X33" s="2">
        <v>-756</v>
      </c>
      <c r="Y33" s="2">
        <v>-756</v>
      </c>
      <c r="Z33" s="2">
        <v>-605.50415999999996</v>
      </c>
      <c r="AA33">
        <v>-756</v>
      </c>
      <c r="AB33">
        <v>-867.52080000000001</v>
      </c>
      <c r="AC33">
        <v>-608.71199999999999</v>
      </c>
    </row>
    <row r="34" spans="1:29" x14ac:dyDescent="0.35">
      <c r="M34" t="s">
        <v>15</v>
      </c>
      <c r="N34" s="2">
        <v>-63</v>
      </c>
      <c r="O34" s="2">
        <v>-63</v>
      </c>
      <c r="P34" s="2">
        <v>-63</v>
      </c>
      <c r="Q34" s="2">
        <v>-70</v>
      </c>
      <c r="R34">
        <v>-70</v>
      </c>
      <c r="S34">
        <v>-90</v>
      </c>
      <c r="T34">
        <v>-70</v>
      </c>
      <c r="V34" t="s">
        <v>15</v>
      </c>
      <c r="W34" s="2">
        <v>-63</v>
      </c>
      <c r="X34" s="2">
        <v>-63</v>
      </c>
      <c r="Y34" s="2">
        <v>-63</v>
      </c>
      <c r="Z34" s="2">
        <v>-63</v>
      </c>
      <c r="AA34">
        <v>-63</v>
      </c>
      <c r="AB34">
        <v>-90</v>
      </c>
      <c r="AC34">
        <v>-63</v>
      </c>
    </row>
    <row r="35" spans="1:29" x14ac:dyDescent="0.35">
      <c r="M35" t="s">
        <v>24</v>
      </c>
      <c r="N35" s="2">
        <v>1281.7150000000001</v>
      </c>
      <c r="O35" s="2">
        <v>1281.7149999999999</v>
      </c>
      <c r="P35" s="2">
        <v>1281.7150000000001</v>
      </c>
      <c r="Q35" s="2">
        <v>863.86290000000008</v>
      </c>
      <c r="R35">
        <v>1174.7150000000001</v>
      </c>
      <c r="S35">
        <v>1378.627</v>
      </c>
      <c r="T35">
        <v>1080.627</v>
      </c>
      <c r="V35" t="s">
        <v>24</v>
      </c>
      <c r="W35" s="2">
        <v>-1273.2435</v>
      </c>
      <c r="X35" s="2">
        <v>-1273.2435</v>
      </c>
      <c r="Y35" s="2">
        <v>-1273.2435</v>
      </c>
      <c r="Z35" s="2">
        <v>-903.47660999999994</v>
      </c>
      <c r="AA35">
        <v>-1183.2435</v>
      </c>
      <c r="AB35">
        <v>-1411.7643</v>
      </c>
      <c r="AC35">
        <v>-1139.4270000000001</v>
      </c>
    </row>
    <row r="37" spans="1:29" x14ac:dyDescent="0.35">
      <c r="B37" t="s">
        <v>0</v>
      </c>
      <c r="C37" t="s">
        <v>1</v>
      </c>
      <c r="D37" t="s">
        <v>2</v>
      </c>
      <c r="E37" t="s">
        <v>3</v>
      </c>
      <c r="F37" t="s">
        <v>44</v>
      </c>
      <c r="G37" t="s">
        <v>45</v>
      </c>
      <c r="H37" t="s">
        <v>26</v>
      </c>
      <c r="J37" t="s">
        <v>11</v>
      </c>
      <c r="K37">
        <v>70</v>
      </c>
      <c r="N37" t="s">
        <v>16</v>
      </c>
      <c r="O37" t="s">
        <v>17</v>
      </c>
      <c r="P37" t="s">
        <v>18</v>
      </c>
      <c r="Q37" t="s">
        <v>19</v>
      </c>
      <c r="R37" t="s">
        <v>20</v>
      </c>
      <c r="S37" t="s">
        <v>28</v>
      </c>
      <c r="T37" t="s">
        <v>46</v>
      </c>
      <c r="W37" t="s">
        <v>16</v>
      </c>
      <c r="X37" t="s">
        <v>17</v>
      </c>
      <c r="Y37" t="s">
        <v>18</v>
      </c>
      <c r="Z37" t="s">
        <v>19</v>
      </c>
      <c r="AA37" t="s">
        <v>20</v>
      </c>
      <c r="AB37" t="s">
        <v>28</v>
      </c>
      <c r="AC37" t="s">
        <v>46</v>
      </c>
    </row>
    <row r="38" spans="1:29" x14ac:dyDescent="0.35">
      <c r="A38" t="s">
        <v>5</v>
      </c>
      <c r="B38">
        <v>34</v>
      </c>
      <c r="C38" t="s">
        <v>29</v>
      </c>
      <c r="D38" s="3">
        <v>139299.76800000001</v>
      </c>
      <c r="E38">
        <v>23.8</v>
      </c>
      <c r="F38" s="1">
        <v>0.66814285714285715</v>
      </c>
      <c r="G38" s="1">
        <f>D38/(B38*365*24)</f>
        <v>0.46770000000000006</v>
      </c>
      <c r="H38">
        <v>30.6</v>
      </c>
      <c r="J38" t="s">
        <v>27</v>
      </c>
      <c r="K38">
        <v>63</v>
      </c>
      <c r="M38" t="s">
        <v>21</v>
      </c>
      <c r="N38" s="2">
        <v>165</v>
      </c>
      <c r="O38" s="2">
        <v>165</v>
      </c>
      <c r="P38" s="2">
        <v>165</v>
      </c>
      <c r="Q38" s="2">
        <v>115.5</v>
      </c>
      <c r="R38">
        <v>0</v>
      </c>
      <c r="S38">
        <v>165</v>
      </c>
      <c r="T38">
        <v>115.5</v>
      </c>
      <c r="V38" t="s">
        <v>21</v>
      </c>
      <c r="W38" s="2">
        <v>-148.5</v>
      </c>
      <c r="X38" s="2">
        <v>-148.5</v>
      </c>
      <c r="Y38" s="2">
        <v>-148.5</v>
      </c>
      <c r="Z38" s="2">
        <v>-103.95000000000002</v>
      </c>
      <c r="AA38">
        <v>0</v>
      </c>
      <c r="AB38">
        <v>-148.5</v>
      </c>
      <c r="AC38">
        <v>-103.95000000000002</v>
      </c>
    </row>
    <row r="39" spans="1:29" x14ac:dyDescent="0.35">
      <c r="A39" t="s">
        <v>7</v>
      </c>
      <c r="B39">
        <v>33</v>
      </c>
      <c r="C39" t="s">
        <v>8</v>
      </c>
      <c r="D39" s="3">
        <v>31509.72</v>
      </c>
      <c r="E39">
        <v>23.1</v>
      </c>
      <c r="F39" s="1">
        <v>0.15571428571428569</v>
      </c>
      <c r="G39" s="1">
        <f t="shared" ref="G39:G40" si="2">D39/(B39*365*24)</f>
        <v>0.109</v>
      </c>
      <c r="H39">
        <v>29.7</v>
      </c>
      <c r="M39" t="s">
        <v>22</v>
      </c>
      <c r="N39" s="2">
        <v>300.55050000000006</v>
      </c>
      <c r="O39" s="2">
        <v>300.5505</v>
      </c>
      <c r="P39" s="2">
        <v>300.5505</v>
      </c>
      <c r="Q39" s="2">
        <v>101.566935</v>
      </c>
      <c r="R39">
        <v>300.55050000000006</v>
      </c>
      <c r="S39">
        <v>300.5505</v>
      </c>
      <c r="T39">
        <v>300.55049999999994</v>
      </c>
      <c r="V39" t="s">
        <v>22</v>
      </c>
      <c r="W39" s="2">
        <v>-270.49545000000001</v>
      </c>
      <c r="X39" s="2">
        <v>-270.49545000000001</v>
      </c>
      <c r="Y39" s="2">
        <v>-270.49545000000001</v>
      </c>
      <c r="Z39" s="2">
        <v>-91.410241500000012</v>
      </c>
      <c r="AA39">
        <v>-270.49545000000006</v>
      </c>
      <c r="AB39">
        <v>-270.49545000000001</v>
      </c>
      <c r="AC39">
        <v>-300.55050000000006</v>
      </c>
    </row>
    <row r="40" spans="1:29" x14ac:dyDescent="0.35">
      <c r="A40" t="s">
        <v>9</v>
      </c>
      <c r="B40">
        <v>33</v>
      </c>
      <c r="C40" t="s">
        <v>10</v>
      </c>
      <c r="D40" s="3">
        <v>4712.0039999999999</v>
      </c>
      <c r="E40">
        <v>23.1</v>
      </c>
      <c r="F40" s="1">
        <v>2.3285714285714281E-2</v>
      </c>
      <c r="G40" s="1">
        <f t="shared" si="2"/>
        <v>1.6299999999999999E-2</v>
      </c>
      <c r="H40">
        <v>29.7</v>
      </c>
      <c r="M40" t="s">
        <v>23</v>
      </c>
      <c r="N40" s="2">
        <v>813.22114285714281</v>
      </c>
      <c r="O40" s="2">
        <v>810.45479999999998</v>
      </c>
      <c r="P40" s="2">
        <v>813.22114285714281</v>
      </c>
      <c r="Q40" s="2">
        <v>564.93008400000008</v>
      </c>
      <c r="R40">
        <v>840</v>
      </c>
      <c r="S40">
        <v>810.45479999999998</v>
      </c>
      <c r="T40">
        <v>569.25480000000005</v>
      </c>
      <c r="V40" t="s">
        <v>23</v>
      </c>
      <c r="W40" s="2">
        <v>-731.89902857142863</v>
      </c>
      <c r="X40" s="2">
        <v>-729.40931999999998</v>
      </c>
      <c r="Y40" s="2">
        <v>-731.89902857142863</v>
      </c>
      <c r="Z40" s="2">
        <v>-508.43707560000001</v>
      </c>
      <c r="AA40">
        <v>-756</v>
      </c>
      <c r="AB40">
        <v>-729.40931999999998</v>
      </c>
      <c r="AC40">
        <v>-512.97480000000007</v>
      </c>
    </row>
    <row r="41" spans="1:29" x14ac:dyDescent="0.35">
      <c r="M41" t="s">
        <v>15</v>
      </c>
      <c r="N41" s="2">
        <v>-63</v>
      </c>
      <c r="O41" s="2">
        <v>-63</v>
      </c>
      <c r="P41" s="2">
        <v>-63.000000000000014</v>
      </c>
      <c r="Q41" s="2">
        <v>-70</v>
      </c>
      <c r="R41">
        <v>-70</v>
      </c>
      <c r="S41">
        <v>-90</v>
      </c>
      <c r="T41">
        <v>-70</v>
      </c>
      <c r="V41" t="s">
        <v>15</v>
      </c>
      <c r="W41" s="2">
        <v>-63</v>
      </c>
      <c r="X41" s="2">
        <v>-63</v>
      </c>
      <c r="Y41" s="2">
        <v>-63.000000000000014</v>
      </c>
      <c r="Z41" s="2">
        <v>-63.000000000000014</v>
      </c>
      <c r="AA41">
        <v>-63</v>
      </c>
      <c r="AB41">
        <v>-90</v>
      </c>
      <c r="AC41">
        <v>-63.000000000000014</v>
      </c>
    </row>
    <row r="42" spans="1:29" x14ac:dyDescent="0.35">
      <c r="M42" t="s">
        <v>24</v>
      </c>
      <c r="N42" s="2">
        <v>1215.771642857143</v>
      </c>
      <c r="O42" s="2">
        <v>1213.0053</v>
      </c>
      <c r="P42" s="2">
        <v>1215.7716428571428</v>
      </c>
      <c r="Q42" s="2">
        <v>711.99701900000014</v>
      </c>
      <c r="R42">
        <v>1070.5505000000001</v>
      </c>
      <c r="S42">
        <v>1186.0053</v>
      </c>
      <c r="T42">
        <v>915.30529999999999</v>
      </c>
      <c r="V42" t="s">
        <v>24</v>
      </c>
      <c r="W42" s="2">
        <v>-1213.8944785714286</v>
      </c>
      <c r="X42" s="2">
        <v>-1211.4047700000001</v>
      </c>
      <c r="Y42" s="2">
        <v>-1213.8944785714286</v>
      </c>
      <c r="Z42" s="2">
        <v>-766.7973171000001</v>
      </c>
      <c r="AA42">
        <v>-1089.4954500000001</v>
      </c>
      <c r="AB42">
        <v>-1238.4047700000001</v>
      </c>
      <c r="AC42">
        <v>-980.47530000000017</v>
      </c>
    </row>
    <row r="44" spans="1:29" x14ac:dyDescent="0.35">
      <c r="B44" t="s">
        <v>0</v>
      </c>
      <c r="C44" t="s">
        <v>1</v>
      </c>
      <c r="D44" t="s">
        <v>2</v>
      </c>
      <c r="E44" t="s">
        <v>3</v>
      </c>
      <c r="F44" t="s">
        <v>44</v>
      </c>
      <c r="G44" t="s">
        <v>45</v>
      </c>
      <c r="H44" t="s">
        <v>26</v>
      </c>
      <c r="J44" t="s">
        <v>11</v>
      </c>
      <c r="K44">
        <v>70</v>
      </c>
      <c r="N44" t="s">
        <v>16</v>
      </c>
      <c r="O44" t="s">
        <v>17</v>
      </c>
      <c r="P44" t="s">
        <v>18</v>
      </c>
      <c r="Q44" t="s">
        <v>19</v>
      </c>
      <c r="R44" t="s">
        <v>20</v>
      </c>
      <c r="S44" t="s">
        <v>28</v>
      </c>
      <c r="T44" t="s">
        <v>46</v>
      </c>
      <c r="W44" t="s">
        <v>16</v>
      </c>
      <c r="X44" t="s">
        <v>17</v>
      </c>
      <c r="Y44" t="s">
        <v>18</v>
      </c>
      <c r="Z44" t="s">
        <v>19</v>
      </c>
      <c r="AA44" t="s">
        <v>20</v>
      </c>
      <c r="AB44" t="s">
        <v>28</v>
      </c>
      <c r="AC44" t="s">
        <v>46</v>
      </c>
    </row>
    <row r="45" spans="1:29" x14ac:dyDescent="0.35">
      <c r="A45" t="s">
        <v>5</v>
      </c>
      <c r="B45">
        <v>20</v>
      </c>
      <c r="C45" t="s">
        <v>29</v>
      </c>
      <c r="D45" s="3">
        <v>81941.039999999994</v>
      </c>
      <c r="E45">
        <v>14</v>
      </c>
      <c r="F45" s="1">
        <v>0.66814285714285704</v>
      </c>
      <c r="G45" s="1">
        <f>D45/(B45*365*24)</f>
        <v>0.46769999999999995</v>
      </c>
      <c r="H45">
        <v>18</v>
      </c>
      <c r="J45" t="s">
        <v>27</v>
      </c>
      <c r="K45">
        <v>63</v>
      </c>
      <c r="M45" t="s">
        <v>21</v>
      </c>
      <c r="N45" s="2">
        <v>250</v>
      </c>
      <c r="O45" s="2">
        <v>250</v>
      </c>
      <c r="P45" s="2">
        <v>250</v>
      </c>
      <c r="Q45" s="2">
        <v>175</v>
      </c>
      <c r="R45">
        <v>350</v>
      </c>
      <c r="S45">
        <v>250</v>
      </c>
      <c r="T45">
        <v>175</v>
      </c>
      <c r="V45" t="s">
        <v>21</v>
      </c>
      <c r="W45" s="2">
        <v>-225</v>
      </c>
      <c r="X45" s="2">
        <v>-225</v>
      </c>
      <c r="Y45" s="2">
        <v>-225</v>
      </c>
      <c r="Z45" s="2">
        <v>-157.5</v>
      </c>
      <c r="AA45">
        <v>-315</v>
      </c>
      <c r="AB45">
        <v>-225</v>
      </c>
      <c r="AC45">
        <v>-157.5</v>
      </c>
    </row>
    <row r="46" spans="1:29" x14ac:dyDescent="0.35">
      <c r="A46" t="s">
        <v>7</v>
      </c>
      <c r="B46">
        <v>30</v>
      </c>
      <c r="C46" t="s">
        <v>8</v>
      </c>
      <c r="D46" s="3">
        <v>28645.200000000001</v>
      </c>
      <c r="E46">
        <v>21</v>
      </c>
      <c r="F46" s="1">
        <v>0.15571428571428572</v>
      </c>
      <c r="G46" s="1">
        <f t="shared" ref="G46:G47" si="3">D46/(B46*365*24)</f>
        <v>0.109</v>
      </c>
      <c r="H46">
        <v>27</v>
      </c>
      <c r="M46" t="s">
        <v>22</v>
      </c>
      <c r="N46" s="2">
        <v>201.58499999999998</v>
      </c>
      <c r="O46" s="2">
        <v>201.58499999999995</v>
      </c>
      <c r="P46" s="2">
        <v>201.58500000000001</v>
      </c>
      <c r="Q46" s="2">
        <v>48.889499999999998</v>
      </c>
      <c r="R46">
        <v>201.58499999999995</v>
      </c>
      <c r="S46">
        <v>201.58499999999995</v>
      </c>
      <c r="T46">
        <v>201.58499999999998</v>
      </c>
      <c r="V46" t="s">
        <v>22</v>
      </c>
      <c r="W46" s="2">
        <v>-181.42649999999998</v>
      </c>
      <c r="X46" s="2">
        <v>-181.42649999999998</v>
      </c>
      <c r="Y46" s="2">
        <v>-181.4265</v>
      </c>
      <c r="Z46" s="2">
        <v>-44.000550000000004</v>
      </c>
      <c r="AA46">
        <v>-181.42649999999998</v>
      </c>
      <c r="AB46">
        <v>-181.42649999999998</v>
      </c>
      <c r="AC46">
        <v>-201.58499999999998</v>
      </c>
    </row>
    <row r="47" spans="1:29" x14ac:dyDescent="0.35">
      <c r="A47" t="s">
        <v>9</v>
      </c>
      <c r="B47">
        <v>50</v>
      </c>
      <c r="C47" t="s">
        <v>10</v>
      </c>
      <c r="D47" s="3">
        <v>7139.4</v>
      </c>
      <c r="E47">
        <v>35</v>
      </c>
      <c r="F47" s="1">
        <v>2.3285714285714285E-2</v>
      </c>
      <c r="G47" s="1">
        <f t="shared" si="3"/>
        <v>1.6299999999999999E-2</v>
      </c>
      <c r="H47">
        <v>45</v>
      </c>
      <c r="M47" t="s">
        <v>23</v>
      </c>
      <c r="N47" s="2">
        <v>613.97142857142853</v>
      </c>
      <c r="O47" s="2">
        <v>609.78</v>
      </c>
      <c r="P47" s="2">
        <v>613.97142857142853</v>
      </c>
      <c r="Q47" s="2">
        <v>424.89</v>
      </c>
      <c r="R47">
        <v>161.26799999999997</v>
      </c>
      <c r="S47">
        <v>609.78</v>
      </c>
      <c r="T47">
        <v>429.78</v>
      </c>
      <c r="V47" t="s">
        <v>23</v>
      </c>
      <c r="W47" s="2">
        <v>-552.57428571428568</v>
      </c>
      <c r="X47" s="2">
        <v>-548.80200000000002</v>
      </c>
      <c r="Y47" s="2">
        <v>-552.57428571428568</v>
      </c>
      <c r="Z47" s="2">
        <v>-382.40100000000001</v>
      </c>
      <c r="AA47">
        <v>-145.14119999999997</v>
      </c>
      <c r="AB47">
        <v>-548.80200000000002</v>
      </c>
      <c r="AC47">
        <v>-387.78</v>
      </c>
    </row>
    <row r="48" spans="1:29" x14ac:dyDescent="0.35">
      <c r="M48" t="s">
        <v>15</v>
      </c>
      <c r="N48" s="2">
        <v>-63</v>
      </c>
      <c r="O48" s="2">
        <v>-63</v>
      </c>
      <c r="P48" s="2">
        <v>-63</v>
      </c>
      <c r="Q48" s="2">
        <v>-70</v>
      </c>
      <c r="R48">
        <v>-70</v>
      </c>
      <c r="S48">
        <v>-90</v>
      </c>
      <c r="T48">
        <v>-70</v>
      </c>
      <c r="V48" t="s">
        <v>15</v>
      </c>
      <c r="W48" s="2">
        <v>-63</v>
      </c>
      <c r="X48" s="2">
        <v>-63</v>
      </c>
      <c r="Y48" s="2">
        <v>-63</v>
      </c>
      <c r="Z48" s="2">
        <v>-63</v>
      </c>
      <c r="AA48">
        <v>-63</v>
      </c>
      <c r="AB48">
        <v>-90</v>
      </c>
      <c r="AC48">
        <v>-63</v>
      </c>
    </row>
    <row r="49" spans="1:29" x14ac:dyDescent="0.35">
      <c r="M49" t="s">
        <v>24</v>
      </c>
      <c r="N49" s="2">
        <v>1002.5564285714286</v>
      </c>
      <c r="O49" s="2">
        <v>998.36499999999978</v>
      </c>
      <c r="P49" s="2">
        <v>1002.5564285714286</v>
      </c>
      <c r="Q49" s="2">
        <v>578.77949999999998</v>
      </c>
      <c r="R49">
        <v>642.85299999999984</v>
      </c>
      <c r="S49">
        <v>971.36499999999978</v>
      </c>
      <c r="T49">
        <v>736.36500000000001</v>
      </c>
      <c r="V49" t="s">
        <v>24</v>
      </c>
      <c r="W49" s="2">
        <v>-1022.0007857142857</v>
      </c>
      <c r="X49" s="2">
        <v>-1018.2284999999999</v>
      </c>
      <c r="Y49" s="2">
        <v>-1022.0007857142857</v>
      </c>
      <c r="Z49" s="2">
        <v>-646.90155000000004</v>
      </c>
      <c r="AA49">
        <v>-704.56769999999995</v>
      </c>
      <c r="AB49">
        <v>-1045.2284999999999</v>
      </c>
      <c r="AC49">
        <v>-809.86500000000001</v>
      </c>
    </row>
    <row r="51" spans="1:29" x14ac:dyDescent="0.35">
      <c r="B51" t="s">
        <v>0</v>
      </c>
      <c r="C51" t="s">
        <v>1</v>
      </c>
      <c r="D51" t="s">
        <v>2</v>
      </c>
      <c r="E51" t="s">
        <v>3</v>
      </c>
      <c r="F51" t="s">
        <v>44</v>
      </c>
      <c r="G51" t="s">
        <v>45</v>
      </c>
      <c r="H51" t="s">
        <v>26</v>
      </c>
      <c r="J51" t="s">
        <v>11</v>
      </c>
      <c r="K51">
        <v>70</v>
      </c>
      <c r="N51" t="s">
        <v>16</v>
      </c>
      <c r="O51" t="s">
        <v>17</v>
      </c>
      <c r="P51" t="s">
        <v>18</v>
      </c>
      <c r="Q51" t="s">
        <v>19</v>
      </c>
      <c r="R51" t="s">
        <v>20</v>
      </c>
      <c r="S51" t="s">
        <v>28</v>
      </c>
      <c r="T51" t="s">
        <v>46</v>
      </c>
      <c r="W51" t="s">
        <v>16</v>
      </c>
      <c r="X51" t="s">
        <v>17</v>
      </c>
      <c r="Y51" t="s">
        <v>18</v>
      </c>
      <c r="Z51" t="s">
        <v>19</v>
      </c>
      <c r="AA51" t="s">
        <v>20</v>
      </c>
      <c r="AB51" t="s">
        <v>28</v>
      </c>
      <c r="AC51" t="s">
        <v>46</v>
      </c>
    </row>
    <row r="52" spans="1:29" x14ac:dyDescent="0.35">
      <c r="A52" t="s">
        <v>5</v>
      </c>
      <c r="B52">
        <v>15</v>
      </c>
      <c r="C52" t="s">
        <v>29</v>
      </c>
      <c r="D52" s="3">
        <v>61455.78</v>
      </c>
      <c r="E52">
        <v>10.5</v>
      </c>
      <c r="F52" s="1">
        <v>0.66814285714285715</v>
      </c>
      <c r="G52" s="1">
        <f>D52/(B52*365*24)</f>
        <v>0.4677</v>
      </c>
      <c r="H52">
        <v>13.5</v>
      </c>
      <c r="J52" t="s">
        <v>27</v>
      </c>
      <c r="K52">
        <v>63</v>
      </c>
      <c r="M52" t="s">
        <v>21</v>
      </c>
      <c r="N52" s="2">
        <v>350</v>
      </c>
      <c r="O52" s="2">
        <v>350</v>
      </c>
      <c r="P52" s="2">
        <v>350</v>
      </c>
      <c r="Q52" s="2">
        <v>245</v>
      </c>
      <c r="R52">
        <v>350</v>
      </c>
      <c r="S52">
        <v>350</v>
      </c>
      <c r="T52">
        <v>245</v>
      </c>
      <c r="V52" t="s">
        <v>21</v>
      </c>
      <c r="W52" s="2">
        <v>-315</v>
      </c>
      <c r="X52" s="2">
        <v>-315</v>
      </c>
      <c r="Y52" s="2">
        <v>-315</v>
      </c>
      <c r="Z52" s="2">
        <v>-220.49999999999997</v>
      </c>
      <c r="AA52">
        <v>-315</v>
      </c>
      <c r="AB52">
        <v>-315</v>
      </c>
      <c r="AC52">
        <v>-220.49999999999997</v>
      </c>
    </row>
    <row r="53" spans="1:29" x14ac:dyDescent="0.35">
      <c r="A53" t="s">
        <v>7</v>
      </c>
      <c r="B53">
        <v>15</v>
      </c>
      <c r="C53" t="s">
        <v>8</v>
      </c>
      <c r="D53" s="3">
        <v>14322.6</v>
      </c>
      <c r="E53">
        <v>10.5</v>
      </c>
      <c r="F53" s="1">
        <v>0.15571428571428572</v>
      </c>
      <c r="G53" s="1">
        <f t="shared" ref="G53:G54" si="4">D53/(B53*365*24)</f>
        <v>0.109</v>
      </c>
      <c r="H53">
        <v>13.5</v>
      </c>
      <c r="M53" t="s">
        <v>22</v>
      </c>
      <c r="N53" s="2">
        <v>146.8725</v>
      </c>
      <c r="O53" s="2">
        <v>146.8725</v>
      </c>
      <c r="P53" s="2">
        <v>146.8725</v>
      </c>
      <c r="Q53" s="2">
        <v>31.444125</v>
      </c>
      <c r="R53">
        <v>146.8725</v>
      </c>
      <c r="S53">
        <v>146.8725</v>
      </c>
      <c r="T53">
        <v>146.8725</v>
      </c>
      <c r="V53" t="s">
        <v>22</v>
      </c>
      <c r="W53" s="2">
        <v>-132.18525</v>
      </c>
      <c r="X53" s="2">
        <v>-132.18525</v>
      </c>
      <c r="Y53" s="2">
        <v>-132.18525</v>
      </c>
      <c r="Z53" s="2">
        <v>-28.299712499999998</v>
      </c>
      <c r="AA53">
        <v>-132.18525</v>
      </c>
      <c r="AB53">
        <v>-132.18525</v>
      </c>
      <c r="AC53">
        <v>-146.87250000000003</v>
      </c>
    </row>
    <row r="54" spans="1:29" x14ac:dyDescent="0.35">
      <c r="A54" t="s">
        <v>9</v>
      </c>
      <c r="B54">
        <v>70</v>
      </c>
      <c r="C54" t="s">
        <v>10</v>
      </c>
      <c r="D54" s="3">
        <v>9995.16</v>
      </c>
      <c r="E54">
        <v>49</v>
      </c>
      <c r="F54" s="1">
        <v>2.3285714285714285E-2</v>
      </c>
      <c r="G54" s="1">
        <f t="shared" si="4"/>
        <v>1.6299999999999999E-2</v>
      </c>
      <c r="H54">
        <v>63</v>
      </c>
      <c r="M54" t="s">
        <v>23</v>
      </c>
      <c r="N54" s="2">
        <v>379.56</v>
      </c>
      <c r="O54" s="2">
        <v>373.69200000000001</v>
      </c>
      <c r="P54" s="2">
        <v>379.56</v>
      </c>
      <c r="Q54" s="2">
        <v>261.58440000000002</v>
      </c>
      <c r="R54">
        <v>117.498</v>
      </c>
      <c r="S54">
        <v>373.69200000000001</v>
      </c>
      <c r="T54">
        <v>265.69200000000001</v>
      </c>
      <c r="V54" t="s">
        <v>23</v>
      </c>
      <c r="W54" s="2">
        <v>-341.60399999999998</v>
      </c>
      <c r="X54" s="2">
        <v>-336.32279999999997</v>
      </c>
      <c r="Y54" s="2">
        <v>-341.60399999999998</v>
      </c>
      <c r="Z54" s="2">
        <v>-235.42595999999998</v>
      </c>
      <c r="AA54">
        <v>-105.74820000000001</v>
      </c>
      <c r="AB54">
        <v>-336.32279999999997</v>
      </c>
      <c r="AC54">
        <v>-240.49199999999999</v>
      </c>
    </row>
    <row r="55" spans="1:29" x14ac:dyDescent="0.35">
      <c r="M55" t="s">
        <v>15</v>
      </c>
      <c r="N55" s="2">
        <v>-63</v>
      </c>
      <c r="O55" s="2">
        <v>-63</v>
      </c>
      <c r="P55" s="2">
        <v>-62.999999999999993</v>
      </c>
      <c r="Q55" s="2">
        <v>-70</v>
      </c>
      <c r="R55">
        <v>-70</v>
      </c>
      <c r="S55">
        <v>-90</v>
      </c>
      <c r="T55">
        <v>-70</v>
      </c>
      <c r="V55" t="s">
        <v>15</v>
      </c>
      <c r="W55" s="2">
        <v>-63</v>
      </c>
      <c r="X55" s="2">
        <v>-63</v>
      </c>
      <c r="Y55" s="2">
        <v>-62.999999999999993</v>
      </c>
      <c r="Z55" s="2">
        <v>-62.999999999999993</v>
      </c>
      <c r="AA55">
        <v>-63</v>
      </c>
      <c r="AB55">
        <v>-90</v>
      </c>
      <c r="AC55">
        <v>-62.999999999999993</v>
      </c>
    </row>
    <row r="56" spans="1:29" x14ac:dyDescent="0.35">
      <c r="M56" t="s">
        <v>24</v>
      </c>
      <c r="N56" s="2">
        <v>813.4325</v>
      </c>
      <c r="O56" s="2">
        <v>807.56449999999995</v>
      </c>
      <c r="P56" s="2">
        <v>813.4325</v>
      </c>
      <c r="Q56" s="2">
        <v>468.02852499999995</v>
      </c>
      <c r="R56">
        <v>544.37049999999999</v>
      </c>
      <c r="S56">
        <v>780.56449999999995</v>
      </c>
      <c r="T56">
        <v>587.56449999999995</v>
      </c>
      <c r="V56" t="s">
        <v>24</v>
      </c>
      <c r="W56" s="2">
        <v>-851.78925000000004</v>
      </c>
      <c r="X56" s="2">
        <v>-846.50804999999991</v>
      </c>
      <c r="Y56" s="2">
        <v>-851.78925000000004</v>
      </c>
      <c r="Z56" s="2">
        <v>-547.22567249999997</v>
      </c>
      <c r="AA56">
        <v>-615.93344999999999</v>
      </c>
      <c r="AB56">
        <v>-873.50804999999991</v>
      </c>
      <c r="AC56">
        <v>-670.86450000000002</v>
      </c>
    </row>
    <row r="59" spans="1:29" x14ac:dyDescent="0.35">
      <c r="M59" t="s">
        <v>25</v>
      </c>
      <c r="N59" t="s">
        <v>16</v>
      </c>
      <c r="O59" t="s">
        <v>50</v>
      </c>
      <c r="P59" t="s">
        <v>18</v>
      </c>
      <c r="Q59" t="s">
        <v>19</v>
      </c>
      <c r="R59" t="s">
        <v>20</v>
      </c>
      <c r="S59" t="s">
        <v>28</v>
      </c>
      <c r="T59" t="s">
        <v>46</v>
      </c>
      <c r="V59" t="s">
        <v>25</v>
      </c>
      <c r="W59" t="s">
        <v>16</v>
      </c>
      <c r="X59" t="s">
        <v>50</v>
      </c>
      <c r="Y59" t="s">
        <v>18</v>
      </c>
      <c r="Z59" t="s">
        <v>19</v>
      </c>
      <c r="AA59" t="s">
        <v>20</v>
      </c>
      <c r="AB59" t="s">
        <v>28</v>
      </c>
      <c r="AC59" t="s">
        <v>46</v>
      </c>
    </row>
    <row r="60" spans="1:29" x14ac:dyDescent="0.35">
      <c r="M60" t="s">
        <v>36</v>
      </c>
      <c r="N60" s="2">
        <f>N28</f>
        <v>1371.2774999999999</v>
      </c>
      <c r="O60" s="2">
        <f t="shared" ref="O60:S60" si="5">O28</f>
        <v>1371.2774999999999</v>
      </c>
      <c r="P60" s="2">
        <f t="shared" si="5"/>
        <v>1371.2775000000001</v>
      </c>
      <c r="Q60" s="2">
        <f t="shared" si="5"/>
        <v>1044.9284749999999</v>
      </c>
      <c r="R60" s="2">
        <f t="shared" si="5"/>
        <v>1289.2774999999999</v>
      </c>
      <c r="S60" s="2">
        <f t="shared" si="5"/>
        <v>1527.2114999999999</v>
      </c>
      <c r="T60" s="2">
        <f t="shared" ref="T60" si="6">T28</f>
        <v>1218.7114999999999</v>
      </c>
      <c r="V60" t="s">
        <v>36</v>
      </c>
      <c r="W60" s="2">
        <f>W28</f>
        <v>-1353.8497499999999</v>
      </c>
      <c r="X60" s="2">
        <f t="shared" ref="X60:AB60" si="7">X28</f>
        <v>-1353.8497499999999</v>
      </c>
      <c r="Y60" s="2">
        <f t="shared" si="7"/>
        <v>-1353.8497499999999</v>
      </c>
      <c r="Z60" s="2">
        <f t="shared" si="7"/>
        <v>-1066.4356274999998</v>
      </c>
      <c r="AA60" s="2">
        <f t="shared" si="7"/>
        <v>-1286.3497499999999</v>
      </c>
      <c r="AB60" s="2">
        <f t="shared" si="7"/>
        <v>-1545.49035</v>
      </c>
      <c r="AC60" s="2">
        <f t="shared" ref="AC60" si="8">AC28</f>
        <v>-1275.0614999999998</v>
      </c>
    </row>
    <row r="61" spans="1:29" x14ac:dyDescent="0.35">
      <c r="M61" t="s">
        <v>37</v>
      </c>
      <c r="N61" s="2">
        <f>N35</f>
        <v>1281.7150000000001</v>
      </c>
      <c r="O61" s="2">
        <f t="shared" ref="O61:S61" si="9">O35</f>
        <v>1281.7149999999999</v>
      </c>
      <c r="P61" s="2">
        <f t="shared" si="9"/>
        <v>1281.7150000000001</v>
      </c>
      <c r="Q61" s="2">
        <f t="shared" si="9"/>
        <v>863.86290000000008</v>
      </c>
      <c r="R61" s="2">
        <f t="shared" si="9"/>
        <v>1174.7150000000001</v>
      </c>
      <c r="S61" s="2">
        <f t="shared" si="9"/>
        <v>1378.627</v>
      </c>
      <c r="T61" s="2">
        <f t="shared" ref="T61" si="10">T35</f>
        <v>1080.627</v>
      </c>
      <c r="V61" t="s">
        <v>37</v>
      </c>
      <c r="W61" s="2">
        <f>W35</f>
        <v>-1273.2435</v>
      </c>
      <c r="X61" s="2">
        <f t="shared" ref="X61:AB61" si="11">X35</f>
        <v>-1273.2435</v>
      </c>
      <c r="Y61" s="2">
        <f t="shared" si="11"/>
        <v>-1273.2435</v>
      </c>
      <c r="Z61" s="2">
        <f t="shared" si="11"/>
        <v>-903.47660999999994</v>
      </c>
      <c r="AA61" s="2">
        <f t="shared" si="11"/>
        <v>-1183.2435</v>
      </c>
      <c r="AB61" s="2">
        <f t="shared" si="11"/>
        <v>-1411.7643</v>
      </c>
      <c r="AC61" s="2">
        <f t="shared" ref="AC61" si="12">AC35</f>
        <v>-1139.4270000000001</v>
      </c>
    </row>
    <row r="62" spans="1:29" x14ac:dyDescent="0.35">
      <c r="M62" t="s">
        <v>38</v>
      </c>
      <c r="N62" s="2">
        <f>N42</f>
        <v>1215.771642857143</v>
      </c>
      <c r="O62" s="2">
        <f t="shared" ref="O62:S62" si="13">O42</f>
        <v>1213.0053</v>
      </c>
      <c r="P62" s="2">
        <f t="shared" si="13"/>
        <v>1215.7716428571428</v>
      </c>
      <c r="Q62" s="2">
        <f t="shared" si="13"/>
        <v>711.99701900000014</v>
      </c>
      <c r="R62" s="2">
        <f t="shared" si="13"/>
        <v>1070.5505000000001</v>
      </c>
      <c r="S62" s="2">
        <f t="shared" si="13"/>
        <v>1186.0053</v>
      </c>
      <c r="T62" s="2">
        <f t="shared" ref="T62" si="14">T42</f>
        <v>915.30529999999999</v>
      </c>
      <c r="V62" t="s">
        <v>38</v>
      </c>
      <c r="W62" s="2">
        <f>W42</f>
        <v>-1213.8944785714286</v>
      </c>
      <c r="X62" s="2">
        <f t="shared" ref="X62:AB62" si="15">X42</f>
        <v>-1211.4047700000001</v>
      </c>
      <c r="Y62" s="2">
        <f t="shared" si="15"/>
        <v>-1213.8944785714286</v>
      </c>
      <c r="Z62" s="2">
        <f t="shared" si="15"/>
        <v>-766.7973171000001</v>
      </c>
      <c r="AA62" s="2">
        <f t="shared" si="15"/>
        <v>-1089.4954500000001</v>
      </c>
      <c r="AB62" s="2">
        <f t="shared" si="15"/>
        <v>-1238.4047700000001</v>
      </c>
      <c r="AC62" s="2">
        <f t="shared" ref="AC62" si="16">AC42</f>
        <v>-980.47530000000017</v>
      </c>
    </row>
    <row r="63" spans="1:29" x14ac:dyDescent="0.35">
      <c r="M63" t="s">
        <v>39</v>
      </c>
      <c r="N63" s="2">
        <f>N49</f>
        <v>1002.5564285714286</v>
      </c>
      <c r="O63" s="2">
        <f t="shared" ref="O63:S63" si="17">O49</f>
        <v>998.36499999999978</v>
      </c>
      <c r="P63" s="2">
        <f t="shared" si="17"/>
        <v>1002.5564285714286</v>
      </c>
      <c r="Q63" s="2">
        <f t="shared" si="17"/>
        <v>578.77949999999998</v>
      </c>
      <c r="R63" s="2">
        <f t="shared" si="17"/>
        <v>642.85299999999984</v>
      </c>
      <c r="S63" s="2">
        <f t="shared" si="17"/>
        <v>971.36499999999978</v>
      </c>
      <c r="T63" s="2">
        <f t="shared" ref="T63" si="18">T49</f>
        <v>736.36500000000001</v>
      </c>
      <c r="V63" t="s">
        <v>39</v>
      </c>
      <c r="W63" s="2">
        <f>W49</f>
        <v>-1022.0007857142857</v>
      </c>
      <c r="X63" s="2">
        <f t="shared" ref="X63:AB63" si="19">X49</f>
        <v>-1018.2284999999999</v>
      </c>
      <c r="Y63" s="2">
        <f t="shared" si="19"/>
        <v>-1022.0007857142857</v>
      </c>
      <c r="Z63" s="2">
        <f t="shared" si="19"/>
        <v>-646.90155000000004</v>
      </c>
      <c r="AA63" s="2">
        <f t="shared" si="19"/>
        <v>-704.56769999999995</v>
      </c>
      <c r="AB63" s="2">
        <f t="shared" si="19"/>
        <v>-1045.2284999999999</v>
      </c>
      <c r="AC63" s="2">
        <f t="shared" ref="AC63" si="20">AC49</f>
        <v>-809.86500000000001</v>
      </c>
    </row>
    <row r="64" spans="1:29" x14ac:dyDescent="0.35">
      <c r="M64" t="s">
        <v>40</v>
      </c>
      <c r="N64" s="2">
        <f>N56</f>
        <v>813.4325</v>
      </c>
      <c r="O64" s="2">
        <f t="shared" ref="O64:S64" si="21">O56</f>
        <v>807.56449999999995</v>
      </c>
      <c r="P64" s="2">
        <f t="shared" si="21"/>
        <v>813.4325</v>
      </c>
      <c r="Q64" s="2">
        <f t="shared" si="21"/>
        <v>468.02852499999995</v>
      </c>
      <c r="R64" s="2">
        <f t="shared" si="21"/>
        <v>544.37049999999999</v>
      </c>
      <c r="S64" s="2">
        <f t="shared" si="21"/>
        <v>780.56449999999995</v>
      </c>
      <c r="T64" s="2">
        <f t="shared" ref="T64" si="22">T56</f>
        <v>587.56449999999995</v>
      </c>
      <c r="V64" t="s">
        <v>40</v>
      </c>
      <c r="W64" s="2">
        <f>W56</f>
        <v>-851.78925000000004</v>
      </c>
      <c r="X64" s="2">
        <f t="shared" ref="X64:AB64" si="23">X56</f>
        <v>-846.50804999999991</v>
      </c>
      <c r="Y64" s="2">
        <f t="shared" si="23"/>
        <v>-851.78925000000004</v>
      </c>
      <c r="Z64" s="2">
        <f t="shared" si="23"/>
        <v>-547.22567249999997</v>
      </c>
      <c r="AA64" s="2">
        <f t="shared" si="23"/>
        <v>-615.93344999999999</v>
      </c>
      <c r="AB64" s="2">
        <f t="shared" si="23"/>
        <v>-873.50804999999991</v>
      </c>
      <c r="AC64" s="2">
        <f t="shared" ref="AC64" si="24">AC56</f>
        <v>-670.86450000000002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38650-6DC2-4544-AC2E-BF9D7DAAFA2E}">
  <dimension ref="A1:AC64"/>
  <sheetViews>
    <sheetView topLeftCell="I49" workbookViewId="0">
      <selection activeCell="X60" sqref="X60"/>
    </sheetView>
  </sheetViews>
  <sheetFormatPr defaultRowHeight="14.5" x14ac:dyDescent="0.35"/>
  <cols>
    <col min="4" max="4" width="9.54296875" customWidth="1"/>
    <col min="14" max="14" width="8.90625" bestFit="1" customWidth="1"/>
    <col min="23" max="23" width="9.7265625" customWidth="1"/>
    <col min="24" max="24" width="9.453125" customWidth="1"/>
    <col min="25" max="25" width="10" customWidth="1"/>
    <col min="26" max="26" width="10.08984375" customWidth="1"/>
    <col min="27" max="27" width="9.7265625" customWidth="1"/>
    <col min="28" max="28" width="10.6328125" customWidth="1"/>
  </cols>
  <sheetData>
    <row r="1" spans="1:22" x14ac:dyDescent="0.35">
      <c r="A1" s="4" t="s">
        <v>35</v>
      </c>
      <c r="M1" s="4" t="s">
        <v>33</v>
      </c>
      <c r="V1" s="4" t="s">
        <v>34</v>
      </c>
    </row>
    <row r="2" spans="1:22" x14ac:dyDescent="0.35">
      <c r="A2" s="4"/>
    </row>
    <row r="3" spans="1:22" x14ac:dyDescent="0.35">
      <c r="A3" t="s">
        <v>30</v>
      </c>
    </row>
    <row r="4" spans="1:22" x14ac:dyDescent="0.35">
      <c r="A4" t="s">
        <v>31</v>
      </c>
    </row>
    <row r="5" spans="1:22" x14ac:dyDescent="0.35">
      <c r="A5" t="s">
        <v>32</v>
      </c>
    </row>
    <row r="6" spans="1:22" x14ac:dyDescent="0.35">
      <c r="A6" s="4"/>
    </row>
    <row r="7" spans="1:22" x14ac:dyDescent="0.35">
      <c r="A7" s="4"/>
    </row>
    <row r="8" spans="1:22" x14ac:dyDescent="0.35">
      <c r="A8" s="4"/>
    </row>
    <row r="9" spans="1:22" x14ac:dyDescent="0.35">
      <c r="A9" s="4"/>
    </row>
    <row r="10" spans="1:22" x14ac:dyDescent="0.35">
      <c r="A10" s="4"/>
    </row>
    <row r="11" spans="1:22" x14ac:dyDescent="0.35">
      <c r="A11" s="4"/>
    </row>
    <row r="12" spans="1:22" x14ac:dyDescent="0.35">
      <c r="A12" s="4"/>
    </row>
    <row r="13" spans="1:22" x14ac:dyDescent="0.35">
      <c r="A13" s="4"/>
    </row>
    <row r="14" spans="1:22" x14ac:dyDescent="0.35">
      <c r="A14" s="4"/>
    </row>
    <row r="15" spans="1:22" x14ac:dyDescent="0.35">
      <c r="A15" s="4"/>
    </row>
    <row r="16" spans="1:22" x14ac:dyDescent="0.35">
      <c r="A16" s="4"/>
    </row>
    <row r="17" spans="1:29" x14ac:dyDescent="0.35">
      <c r="A17" s="4"/>
    </row>
    <row r="20" spans="1:29" x14ac:dyDescent="0.35">
      <c r="M20" t="s">
        <v>12</v>
      </c>
      <c r="N20" t="s">
        <v>13</v>
      </c>
      <c r="O20" t="s">
        <v>14</v>
      </c>
      <c r="P20" t="s">
        <v>15</v>
      </c>
      <c r="V20" t="s">
        <v>12</v>
      </c>
      <c r="W20" t="s">
        <v>13</v>
      </c>
      <c r="X20" t="s">
        <v>14</v>
      </c>
      <c r="Y20" t="s">
        <v>15</v>
      </c>
    </row>
    <row r="21" spans="1:29" x14ac:dyDescent="0.35">
      <c r="M21">
        <v>5</v>
      </c>
      <c r="N21">
        <v>15</v>
      </c>
      <c r="O21">
        <v>12</v>
      </c>
      <c r="P21">
        <v>-1</v>
      </c>
      <c r="V21">
        <v>-5</v>
      </c>
      <c r="W21">
        <v>-15</v>
      </c>
      <c r="X21">
        <v>-12</v>
      </c>
      <c r="Y21">
        <v>-1</v>
      </c>
    </row>
    <row r="23" spans="1:29" x14ac:dyDescent="0.35">
      <c r="B23" t="s">
        <v>0</v>
      </c>
      <c r="C23" t="s">
        <v>1</v>
      </c>
      <c r="D23" t="s">
        <v>2</v>
      </c>
      <c r="E23" t="s">
        <v>3</v>
      </c>
      <c r="F23" t="s">
        <v>44</v>
      </c>
      <c r="G23" t="s">
        <v>45</v>
      </c>
      <c r="H23" t="s">
        <v>26</v>
      </c>
      <c r="J23" t="s">
        <v>11</v>
      </c>
      <c r="K23">
        <v>70</v>
      </c>
      <c r="N23" t="s">
        <v>16</v>
      </c>
      <c r="O23" t="s">
        <v>17</v>
      </c>
      <c r="P23" t="s">
        <v>18</v>
      </c>
      <c r="Q23" t="s">
        <v>19</v>
      </c>
      <c r="R23" t="s">
        <v>20</v>
      </c>
      <c r="S23" t="s">
        <v>28</v>
      </c>
      <c r="T23" t="s">
        <v>46</v>
      </c>
      <c r="W23" t="s">
        <v>16</v>
      </c>
      <c r="X23" t="s">
        <v>17</v>
      </c>
      <c r="Y23" t="s">
        <v>18</v>
      </c>
      <c r="Z23" t="s">
        <v>19</v>
      </c>
      <c r="AA23" t="s">
        <v>20</v>
      </c>
      <c r="AB23" t="s">
        <v>28</v>
      </c>
      <c r="AC23" t="s">
        <v>46</v>
      </c>
    </row>
    <row r="24" spans="1:29" x14ac:dyDescent="0.35">
      <c r="A24" t="s">
        <v>5</v>
      </c>
      <c r="B24">
        <v>80</v>
      </c>
      <c r="C24" t="s">
        <v>29</v>
      </c>
      <c r="D24" s="3">
        <v>327764.15999999997</v>
      </c>
      <c r="E24">
        <v>56</v>
      </c>
      <c r="F24" s="1">
        <v>0.66814285714285704</v>
      </c>
      <c r="G24" s="1">
        <f>D24/(B24*365*24)</f>
        <v>0.46769999999999995</v>
      </c>
      <c r="H24">
        <v>72</v>
      </c>
      <c r="J24" t="s">
        <v>27</v>
      </c>
      <c r="K24">
        <v>63</v>
      </c>
      <c r="M24" t="s">
        <v>21</v>
      </c>
      <c r="N24" s="2">
        <v>100</v>
      </c>
      <c r="O24" s="2">
        <v>100</v>
      </c>
      <c r="P24" s="2">
        <v>100</v>
      </c>
      <c r="Q24" s="2">
        <v>70</v>
      </c>
      <c r="R24">
        <v>0</v>
      </c>
      <c r="S24">
        <v>100</v>
      </c>
      <c r="T24">
        <v>70</v>
      </c>
      <c r="V24" t="s">
        <v>21</v>
      </c>
      <c r="W24" s="2">
        <v>-90</v>
      </c>
      <c r="X24" s="2">
        <v>-90</v>
      </c>
      <c r="Y24" s="2">
        <v>-90</v>
      </c>
      <c r="Z24" s="2">
        <v>-63.000000000000007</v>
      </c>
      <c r="AA24">
        <v>0</v>
      </c>
      <c r="AB24">
        <v>-90</v>
      </c>
      <c r="AC24">
        <v>-63.000000000000007</v>
      </c>
    </row>
    <row r="25" spans="1:29" x14ac:dyDescent="0.35">
      <c r="A25" t="s">
        <v>7</v>
      </c>
      <c r="B25">
        <v>20</v>
      </c>
      <c r="C25" t="s">
        <v>10</v>
      </c>
      <c r="D25" s="3">
        <v>2855.7599999999998</v>
      </c>
      <c r="E25">
        <v>14</v>
      </c>
      <c r="F25" s="1">
        <v>2.3285714285714285E-2</v>
      </c>
      <c r="G25" s="1">
        <f>D25/(B25*365*24)</f>
        <v>1.6299999999999999E-2</v>
      </c>
      <c r="H25">
        <v>18</v>
      </c>
      <c r="M25" t="s">
        <v>22</v>
      </c>
      <c r="N25" s="2">
        <v>566.13</v>
      </c>
      <c r="O25" s="2">
        <v>566.12999999999988</v>
      </c>
      <c r="P25" s="2">
        <v>566.13</v>
      </c>
      <c r="Q25" s="2">
        <v>449.97</v>
      </c>
      <c r="R25">
        <v>566.13</v>
      </c>
      <c r="S25">
        <v>566.12999999999988</v>
      </c>
      <c r="T25">
        <v>566.12999999999988</v>
      </c>
      <c r="V25" t="s">
        <v>22</v>
      </c>
      <c r="W25" s="2">
        <v>-509.51699999999994</v>
      </c>
      <c r="X25" s="2">
        <v>-509.51699999999994</v>
      </c>
      <c r="Y25" s="2">
        <v>-509.517</v>
      </c>
      <c r="Z25" s="2">
        <v>-404.97300000000007</v>
      </c>
      <c r="AA25">
        <v>-509.51699999999994</v>
      </c>
      <c r="AB25">
        <v>-509.51699999999994</v>
      </c>
      <c r="AC25">
        <v>-566.12999999999988</v>
      </c>
    </row>
    <row r="26" spans="1:29" x14ac:dyDescent="0.35">
      <c r="D26" s="3"/>
      <c r="F26" s="1"/>
      <c r="G26" s="1"/>
      <c r="M26" t="s">
        <v>23</v>
      </c>
      <c r="N26" s="2">
        <v>840</v>
      </c>
      <c r="O26" s="2">
        <v>840</v>
      </c>
      <c r="P26" s="2">
        <v>840</v>
      </c>
      <c r="Q26" s="2">
        <v>672.78240000000005</v>
      </c>
      <c r="R26">
        <v>840</v>
      </c>
      <c r="S26">
        <v>963.91200000000003</v>
      </c>
      <c r="T26">
        <v>675.91200000000003</v>
      </c>
      <c r="V26" t="s">
        <v>23</v>
      </c>
      <c r="W26" s="2">
        <v>-756</v>
      </c>
      <c r="X26" s="2">
        <v>-756</v>
      </c>
      <c r="Y26" s="2">
        <v>-756</v>
      </c>
      <c r="Z26" s="2">
        <v>-605.50416000000007</v>
      </c>
      <c r="AA26">
        <v>-756</v>
      </c>
      <c r="AB26">
        <v>-867.52080000000001</v>
      </c>
      <c r="AC26">
        <v>-608.7120000000001</v>
      </c>
    </row>
    <row r="27" spans="1:29" x14ac:dyDescent="0.35">
      <c r="M27" t="s">
        <v>15</v>
      </c>
      <c r="N27" s="2">
        <v>-63</v>
      </c>
      <c r="O27" s="2">
        <v>-63</v>
      </c>
      <c r="P27" s="2">
        <v>-63.000000000000007</v>
      </c>
      <c r="Q27" s="2">
        <v>-70</v>
      </c>
      <c r="R27">
        <v>-70</v>
      </c>
      <c r="S27">
        <v>-90</v>
      </c>
      <c r="T27">
        <v>-70</v>
      </c>
      <c r="V27" t="s">
        <v>15</v>
      </c>
      <c r="W27" s="2">
        <v>-63</v>
      </c>
      <c r="X27" s="2">
        <v>-63</v>
      </c>
      <c r="Y27" s="2">
        <v>-63.000000000000007</v>
      </c>
      <c r="Z27" s="2">
        <v>-63.000000000000007</v>
      </c>
      <c r="AA27">
        <v>-63</v>
      </c>
      <c r="AB27">
        <v>-90</v>
      </c>
      <c r="AC27">
        <v>-63.000000000000007</v>
      </c>
    </row>
    <row r="28" spans="1:29" x14ac:dyDescent="0.35">
      <c r="M28" t="s">
        <v>24</v>
      </c>
      <c r="N28" s="2">
        <v>1443.13</v>
      </c>
      <c r="O28" s="2">
        <v>1443.1299999999999</v>
      </c>
      <c r="P28" s="2">
        <v>1443.13</v>
      </c>
      <c r="Q28" s="2">
        <v>1122.7524000000001</v>
      </c>
      <c r="R28">
        <v>1336.13</v>
      </c>
      <c r="S28">
        <v>1540.0419999999999</v>
      </c>
      <c r="T28">
        <v>1242.0419999999999</v>
      </c>
      <c r="V28" t="s">
        <v>24</v>
      </c>
      <c r="W28" s="2">
        <v>-1418.5169999999998</v>
      </c>
      <c r="X28" s="2">
        <v>-1418.5169999999998</v>
      </c>
      <c r="Y28" s="2">
        <v>-1418.5170000000001</v>
      </c>
      <c r="Z28" s="2">
        <v>-1136.4771600000001</v>
      </c>
      <c r="AA28">
        <v>-1328.5169999999998</v>
      </c>
      <c r="AB28">
        <v>-1557.0378000000001</v>
      </c>
      <c r="AC28">
        <v>-1300.8420000000001</v>
      </c>
    </row>
    <row r="30" spans="1:29" x14ac:dyDescent="0.35">
      <c r="B30" t="s">
        <v>0</v>
      </c>
      <c r="C30" t="s">
        <v>1</v>
      </c>
      <c r="D30" t="s">
        <v>2</v>
      </c>
      <c r="E30" t="s">
        <v>3</v>
      </c>
      <c r="F30" t="s">
        <v>44</v>
      </c>
      <c r="G30" t="s">
        <v>45</v>
      </c>
      <c r="H30" t="s">
        <v>26</v>
      </c>
      <c r="J30" t="s">
        <v>11</v>
      </c>
      <c r="K30">
        <v>70</v>
      </c>
      <c r="N30" t="s">
        <v>16</v>
      </c>
      <c r="O30" t="s">
        <v>17</v>
      </c>
      <c r="P30" t="s">
        <v>18</v>
      </c>
      <c r="Q30" t="s">
        <v>19</v>
      </c>
      <c r="R30" t="s">
        <v>20</v>
      </c>
      <c r="S30" t="s">
        <v>28</v>
      </c>
      <c r="T30" t="s">
        <v>46</v>
      </c>
      <c r="W30" t="s">
        <v>16</v>
      </c>
      <c r="X30" t="s">
        <v>17</v>
      </c>
      <c r="Y30" t="s">
        <v>18</v>
      </c>
      <c r="Z30" t="s">
        <v>19</v>
      </c>
      <c r="AA30" t="s">
        <v>20</v>
      </c>
      <c r="AB30" t="s">
        <v>28</v>
      </c>
      <c r="AC30" t="s">
        <v>46</v>
      </c>
    </row>
    <row r="31" spans="1:29" x14ac:dyDescent="0.35">
      <c r="A31" t="s">
        <v>5</v>
      </c>
      <c r="B31">
        <v>66</v>
      </c>
      <c r="C31" t="s">
        <v>29</v>
      </c>
      <c r="D31" s="3">
        <v>270405.43200000003</v>
      </c>
      <c r="E31">
        <v>46.2</v>
      </c>
      <c r="F31" s="1">
        <v>0.66814285714285715</v>
      </c>
      <c r="G31" s="1">
        <f>D31/(B31*365*24)</f>
        <v>0.46770000000000006</v>
      </c>
      <c r="H31">
        <v>59.4</v>
      </c>
      <c r="J31" t="s">
        <v>27</v>
      </c>
      <c r="K31">
        <v>63</v>
      </c>
      <c r="M31" t="s">
        <v>21</v>
      </c>
      <c r="N31" s="2">
        <v>170</v>
      </c>
      <c r="O31" s="2">
        <v>170</v>
      </c>
      <c r="P31" s="2">
        <v>170</v>
      </c>
      <c r="Q31" s="2">
        <v>119</v>
      </c>
      <c r="R31">
        <v>0</v>
      </c>
      <c r="S31">
        <v>170</v>
      </c>
      <c r="T31">
        <v>119</v>
      </c>
      <c r="V31" t="s">
        <v>21</v>
      </c>
      <c r="W31" s="2">
        <v>-153</v>
      </c>
      <c r="X31" s="2">
        <v>-153</v>
      </c>
      <c r="Y31" s="2">
        <v>-153</v>
      </c>
      <c r="Z31" s="2">
        <v>-107.10000000000001</v>
      </c>
      <c r="AA31">
        <v>0</v>
      </c>
      <c r="AB31">
        <v>-153</v>
      </c>
      <c r="AC31">
        <v>-107.10000000000001</v>
      </c>
    </row>
    <row r="32" spans="1:29" x14ac:dyDescent="0.35">
      <c r="A32" t="s">
        <v>7</v>
      </c>
      <c r="B32">
        <v>34</v>
      </c>
      <c r="C32" t="s">
        <v>10</v>
      </c>
      <c r="D32" s="3">
        <v>4854.7919999999995</v>
      </c>
      <c r="E32">
        <v>23.8</v>
      </c>
      <c r="F32" s="1">
        <v>2.3285714285714281E-2</v>
      </c>
      <c r="G32" s="1">
        <f>D32/(B32*365*24)</f>
        <v>1.6299999999999999E-2</v>
      </c>
      <c r="H32">
        <v>30.6</v>
      </c>
      <c r="M32" t="s">
        <v>22</v>
      </c>
      <c r="N32" s="2">
        <v>471.33600000000013</v>
      </c>
      <c r="O32" s="2">
        <v>471.33600000000007</v>
      </c>
      <c r="P32" s="2">
        <v>471.33600000000001</v>
      </c>
      <c r="Q32" s="2">
        <v>308.42160000000001</v>
      </c>
      <c r="R32">
        <v>471.33600000000007</v>
      </c>
      <c r="S32">
        <v>471.33600000000007</v>
      </c>
      <c r="T32">
        <v>471.33600000000007</v>
      </c>
      <c r="V32" t="s">
        <v>22</v>
      </c>
      <c r="W32" s="2">
        <v>-424.20240000000007</v>
      </c>
      <c r="X32" s="2">
        <v>-424.20240000000007</v>
      </c>
      <c r="Y32" s="2">
        <v>-424.20240000000001</v>
      </c>
      <c r="Z32" s="2">
        <v>-277.57944000000003</v>
      </c>
      <c r="AA32">
        <v>-424.20240000000007</v>
      </c>
      <c r="AB32">
        <v>-424.20240000000007</v>
      </c>
      <c r="AC32">
        <v>-471.33600000000007</v>
      </c>
    </row>
    <row r="33" spans="1:29" x14ac:dyDescent="0.35">
      <c r="D33" s="3"/>
      <c r="F33" s="1"/>
      <c r="G33" s="1"/>
      <c r="M33" t="s">
        <v>23</v>
      </c>
      <c r="N33" s="2">
        <v>801.50057142857145</v>
      </c>
      <c r="O33" s="2">
        <v>798.65039999999999</v>
      </c>
      <c r="P33" s="2">
        <v>801.50057142857145</v>
      </c>
      <c r="Q33" s="2">
        <v>556.66113600000006</v>
      </c>
      <c r="R33">
        <v>840</v>
      </c>
      <c r="S33">
        <v>798.65039999999999</v>
      </c>
      <c r="T33">
        <v>561.05040000000008</v>
      </c>
      <c r="V33" t="s">
        <v>23</v>
      </c>
      <c r="W33" s="2">
        <v>-721.35051428571421</v>
      </c>
      <c r="X33" s="2">
        <v>-718.78535999999997</v>
      </c>
      <c r="Y33" s="2">
        <v>-721.35051428571421</v>
      </c>
      <c r="Z33" s="2">
        <v>-500.99502240000004</v>
      </c>
      <c r="AA33">
        <v>-756</v>
      </c>
      <c r="AB33">
        <v>-718.78535999999997</v>
      </c>
      <c r="AC33">
        <v>-505.61040000000003</v>
      </c>
    </row>
    <row r="34" spans="1:29" x14ac:dyDescent="0.35">
      <c r="M34" t="s">
        <v>15</v>
      </c>
      <c r="N34" s="2">
        <v>-63</v>
      </c>
      <c r="O34" s="2">
        <v>-63</v>
      </c>
      <c r="P34" s="2">
        <v>-63.000000000000007</v>
      </c>
      <c r="Q34" s="2">
        <v>-70</v>
      </c>
      <c r="R34">
        <v>-70</v>
      </c>
      <c r="S34">
        <v>-90</v>
      </c>
      <c r="T34">
        <v>-70</v>
      </c>
      <c r="V34" t="s">
        <v>15</v>
      </c>
      <c r="W34" s="2">
        <v>-63</v>
      </c>
      <c r="X34" s="2">
        <v>-63</v>
      </c>
      <c r="Y34" s="2">
        <v>-63.000000000000007</v>
      </c>
      <c r="Z34" s="2">
        <v>-63.000000000000007</v>
      </c>
      <c r="AA34">
        <v>-63</v>
      </c>
      <c r="AB34">
        <v>-90</v>
      </c>
      <c r="AC34">
        <v>-63.000000000000007</v>
      </c>
    </row>
    <row r="35" spans="1:29" x14ac:dyDescent="0.35">
      <c r="M35" t="s">
        <v>24</v>
      </c>
      <c r="N35" s="2">
        <v>1379.8365714285715</v>
      </c>
      <c r="O35" s="2">
        <v>1376.9864</v>
      </c>
      <c r="P35" s="2">
        <v>1379.8365714285715</v>
      </c>
      <c r="Q35" s="2">
        <v>914.08273600000007</v>
      </c>
      <c r="R35">
        <v>1241.336</v>
      </c>
      <c r="S35">
        <v>1349.9864</v>
      </c>
      <c r="T35">
        <v>1081.3864000000001</v>
      </c>
      <c r="V35" t="s">
        <v>24</v>
      </c>
      <c r="W35" s="2">
        <v>-1361.5529142857145</v>
      </c>
      <c r="X35" s="2">
        <v>-1358.98776</v>
      </c>
      <c r="Y35" s="2">
        <v>-1361.5529142857142</v>
      </c>
      <c r="Z35" s="2">
        <v>-948.67446240000004</v>
      </c>
      <c r="AA35">
        <v>-1243.2024000000001</v>
      </c>
      <c r="AB35">
        <v>-1385.98776</v>
      </c>
      <c r="AC35">
        <v>-1147.0464000000002</v>
      </c>
    </row>
    <row r="37" spans="1:29" x14ac:dyDescent="0.35">
      <c r="B37" t="s">
        <v>0</v>
      </c>
      <c r="C37" t="s">
        <v>1</v>
      </c>
      <c r="D37" t="s">
        <v>2</v>
      </c>
      <c r="E37" t="s">
        <v>3</v>
      </c>
      <c r="F37" t="s">
        <v>44</v>
      </c>
      <c r="G37" t="s">
        <v>45</v>
      </c>
      <c r="H37" t="s">
        <v>26</v>
      </c>
      <c r="J37" t="s">
        <v>11</v>
      </c>
      <c r="K37">
        <v>70</v>
      </c>
      <c r="N37" t="s">
        <v>16</v>
      </c>
      <c r="O37" t="s">
        <v>17</v>
      </c>
      <c r="P37" t="s">
        <v>18</v>
      </c>
      <c r="Q37" t="s">
        <v>19</v>
      </c>
      <c r="R37" t="s">
        <v>20</v>
      </c>
      <c r="S37" t="s">
        <v>28</v>
      </c>
      <c r="T37" t="s">
        <v>46</v>
      </c>
      <c r="W37" t="s">
        <v>16</v>
      </c>
      <c r="X37" t="s">
        <v>17</v>
      </c>
      <c r="Y37" t="s">
        <v>18</v>
      </c>
      <c r="Z37" t="s">
        <v>19</v>
      </c>
      <c r="AA37" t="s">
        <v>20</v>
      </c>
      <c r="AB37" t="s">
        <v>28</v>
      </c>
      <c r="AC37" t="s">
        <v>46</v>
      </c>
    </row>
    <row r="38" spans="1:29" x14ac:dyDescent="0.35">
      <c r="A38" t="s">
        <v>5</v>
      </c>
      <c r="B38">
        <v>50</v>
      </c>
      <c r="C38" t="s">
        <v>29</v>
      </c>
      <c r="D38" s="3">
        <v>204852.6</v>
      </c>
      <c r="E38">
        <v>35</v>
      </c>
      <c r="F38" s="1">
        <v>0.66814285714285715</v>
      </c>
      <c r="G38" s="1">
        <f>D38/(B38*365*24)</f>
        <v>0.4677</v>
      </c>
      <c r="H38">
        <v>45</v>
      </c>
      <c r="J38" t="s">
        <v>27</v>
      </c>
      <c r="K38">
        <v>63</v>
      </c>
      <c r="M38" t="s">
        <v>21</v>
      </c>
      <c r="N38" s="2">
        <v>250</v>
      </c>
      <c r="O38" s="2">
        <v>250</v>
      </c>
      <c r="P38" s="2">
        <v>250</v>
      </c>
      <c r="Q38" s="2">
        <v>175</v>
      </c>
      <c r="R38">
        <v>0</v>
      </c>
      <c r="S38">
        <v>250</v>
      </c>
      <c r="T38">
        <v>175</v>
      </c>
      <c r="V38" t="s">
        <v>21</v>
      </c>
      <c r="W38" s="2">
        <v>-225</v>
      </c>
      <c r="X38" s="2">
        <v>-225</v>
      </c>
      <c r="Y38" s="2">
        <v>-225</v>
      </c>
      <c r="Z38" s="2">
        <v>-157.5</v>
      </c>
      <c r="AA38">
        <v>0</v>
      </c>
      <c r="AB38">
        <v>-225</v>
      </c>
      <c r="AC38">
        <v>-157.5</v>
      </c>
    </row>
    <row r="39" spans="1:29" x14ac:dyDescent="0.35">
      <c r="A39" t="s">
        <v>7</v>
      </c>
      <c r="B39">
        <v>50</v>
      </c>
      <c r="C39" t="s">
        <v>10</v>
      </c>
      <c r="D39" s="3">
        <v>7139.4</v>
      </c>
      <c r="E39">
        <v>35</v>
      </c>
      <c r="F39" s="1">
        <v>2.3285714285714285E-2</v>
      </c>
      <c r="G39" s="1">
        <f>D39/(B39*365*24)</f>
        <v>1.6299999999999999E-2</v>
      </c>
      <c r="H39">
        <v>45</v>
      </c>
      <c r="M39" t="s">
        <v>22</v>
      </c>
      <c r="N39" s="2">
        <v>363</v>
      </c>
      <c r="O39" s="2">
        <v>363</v>
      </c>
      <c r="P39" s="2">
        <v>363.00000000000006</v>
      </c>
      <c r="Q39" s="2">
        <v>181.5</v>
      </c>
      <c r="R39">
        <v>362.99999999999994</v>
      </c>
      <c r="S39">
        <v>363</v>
      </c>
      <c r="T39">
        <v>363</v>
      </c>
      <c r="V39" t="s">
        <v>22</v>
      </c>
      <c r="W39" s="2">
        <v>-326.7</v>
      </c>
      <c r="X39" s="2">
        <v>-326.7</v>
      </c>
      <c r="Y39" s="2">
        <v>-326.7</v>
      </c>
      <c r="Z39" s="2">
        <v>-163.35</v>
      </c>
      <c r="AA39">
        <v>-326.69999999999993</v>
      </c>
      <c r="AB39">
        <v>-326.7</v>
      </c>
      <c r="AC39">
        <v>-363.00000000000006</v>
      </c>
    </row>
    <row r="40" spans="1:29" x14ac:dyDescent="0.35">
      <c r="D40" s="3"/>
      <c r="F40" s="1"/>
      <c r="G40" s="1"/>
      <c r="M40" t="s">
        <v>23</v>
      </c>
      <c r="N40" s="2">
        <v>613.97142857142853</v>
      </c>
      <c r="O40" s="2">
        <v>609.78</v>
      </c>
      <c r="P40" s="2">
        <v>613.97142857142853</v>
      </c>
      <c r="Q40" s="2">
        <v>424.89</v>
      </c>
      <c r="R40">
        <v>840</v>
      </c>
      <c r="S40">
        <v>609.78</v>
      </c>
      <c r="T40">
        <v>429.78</v>
      </c>
      <c r="V40" t="s">
        <v>23</v>
      </c>
      <c r="W40" s="2">
        <v>-552.57428571428568</v>
      </c>
      <c r="X40" s="2">
        <v>-548.80200000000002</v>
      </c>
      <c r="Y40" s="2">
        <v>-552.57428571428568</v>
      </c>
      <c r="Z40" s="2">
        <v>-382.40100000000001</v>
      </c>
      <c r="AA40">
        <v>-756</v>
      </c>
      <c r="AB40">
        <v>-548.80200000000002</v>
      </c>
      <c r="AC40">
        <v>-387.78</v>
      </c>
    </row>
    <row r="41" spans="1:29" x14ac:dyDescent="0.35">
      <c r="M41" t="s">
        <v>15</v>
      </c>
      <c r="N41" s="2">
        <v>-63</v>
      </c>
      <c r="O41" s="2">
        <v>-63</v>
      </c>
      <c r="P41" s="2">
        <v>-63</v>
      </c>
      <c r="Q41" s="2">
        <v>-70</v>
      </c>
      <c r="R41">
        <v>-70</v>
      </c>
      <c r="S41">
        <v>-90</v>
      </c>
      <c r="T41">
        <v>-70</v>
      </c>
      <c r="V41" t="s">
        <v>15</v>
      </c>
      <c r="W41" s="2">
        <v>-63</v>
      </c>
      <c r="X41" s="2">
        <v>-63</v>
      </c>
      <c r="Y41" s="2">
        <v>-63</v>
      </c>
      <c r="Z41" s="2">
        <v>-63</v>
      </c>
      <c r="AA41">
        <v>-63</v>
      </c>
      <c r="AB41">
        <v>-90</v>
      </c>
      <c r="AC41">
        <v>-63</v>
      </c>
    </row>
    <row r="42" spans="1:29" x14ac:dyDescent="0.35">
      <c r="M42" t="s">
        <v>24</v>
      </c>
      <c r="N42" s="2">
        <v>1163.9714285714285</v>
      </c>
      <c r="O42" s="2">
        <v>1159.78</v>
      </c>
      <c r="P42" s="2">
        <v>1163.9714285714285</v>
      </c>
      <c r="Q42" s="2">
        <v>711.39</v>
      </c>
      <c r="R42">
        <v>1133</v>
      </c>
      <c r="S42">
        <v>1132.78</v>
      </c>
      <c r="T42">
        <v>897.78</v>
      </c>
      <c r="V42" t="s">
        <v>24</v>
      </c>
      <c r="W42" s="2">
        <v>-1167.2742857142857</v>
      </c>
      <c r="X42" s="2">
        <v>-1163.502</v>
      </c>
      <c r="Y42" s="2">
        <v>-1167.2742857142857</v>
      </c>
      <c r="Z42" s="2">
        <v>-766.25099999999998</v>
      </c>
      <c r="AA42">
        <v>-1145.6999999999998</v>
      </c>
      <c r="AB42">
        <v>-1190.502</v>
      </c>
      <c r="AC42">
        <v>-971.28</v>
      </c>
    </row>
    <row r="44" spans="1:29" x14ac:dyDescent="0.35">
      <c r="B44" t="s">
        <v>0</v>
      </c>
      <c r="C44" t="s">
        <v>1</v>
      </c>
      <c r="D44" t="s">
        <v>2</v>
      </c>
      <c r="E44" t="s">
        <v>3</v>
      </c>
      <c r="F44" t="s">
        <v>44</v>
      </c>
      <c r="G44" t="s">
        <v>45</v>
      </c>
      <c r="H44" t="s">
        <v>26</v>
      </c>
      <c r="J44" t="s">
        <v>11</v>
      </c>
      <c r="K44">
        <v>70</v>
      </c>
      <c r="N44" t="s">
        <v>16</v>
      </c>
      <c r="O44" t="s">
        <v>17</v>
      </c>
      <c r="P44" t="s">
        <v>18</v>
      </c>
      <c r="Q44" t="s">
        <v>19</v>
      </c>
      <c r="R44" t="s">
        <v>20</v>
      </c>
      <c r="S44" t="s">
        <v>28</v>
      </c>
      <c r="T44" t="s">
        <v>46</v>
      </c>
      <c r="W44" t="s">
        <v>16</v>
      </c>
      <c r="X44" t="s">
        <v>17</v>
      </c>
      <c r="Y44" t="s">
        <v>18</v>
      </c>
      <c r="Z44" t="s">
        <v>19</v>
      </c>
      <c r="AA44" t="s">
        <v>20</v>
      </c>
      <c r="AB44" t="s">
        <v>28</v>
      </c>
      <c r="AC44" t="s">
        <v>46</v>
      </c>
    </row>
    <row r="45" spans="1:29" x14ac:dyDescent="0.35">
      <c r="A45" t="s">
        <v>5</v>
      </c>
      <c r="B45">
        <v>34</v>
      </c>
      <c r="C45" t="s">
        <v>29</v>
      </c>
      <c r="D45" s="3">
        <v>139299.76800000001</v>
      </c>
      <c r="E45">
        <v>23.8</v>
      </c>
      <c r="F45" s="1">
        <v>0.66814285714285715</v>
      </c>
      <c r="G45" s="1">
        <f>D45/(B45*365*24)</f>
        <v>0.46770000000000006</v>
      </c>
      <c r="H45">
        <v>30.6</v>
      </c>
      <c r="J45" t="s">
        <v>27</v>
      </c>
      <c r="K45">
        <v>63</v>
      </c>
      <c r="M45" t="s">
        <v>21</v>
      </c>
      <c r="N45" s="2">
        <v>330</v>
      </c>
      <c r="O45" s="2">
        <v>330</v>
      </c>
      <c r="P45" s="2">
        <v>330</v>
      </c>
      <c r="Q45" s="2">
        <v>231</v>
      </c>
      <c r="R45">
        <v>350</v>
      </c>
      <c r="S45">
        <v>330</v>
      </c>
      <c r="T45">
        <v>231</v>
      </c>
      <c r="V45" t="s">
        <v>21</v>
      </c>
      <c r="W45" s="2">
        <v>-297</v>
      </c>
      <c r="X45" s="2">
        <v>-297</v>
      </c>
      <c r="Y45" s="2">
        <v>-297</v>
      </c>
      <c r="Z45" s="2">
        <v>-207.90000000000003</v>
      </c>
      <c r="AA45">
        <v>-315</v>
      </c>
      <c r="AB45">
        <v>-297</v>
      </c>
      <c r="AC45">
        <v>-207.90000000000003</v>
      </c>
    </row>
    <row r="46" spans="1:29" x14ac:dyDescent="0.35">
      <c r="A46" t="s">
        <v>7</v>
      </c>
      <c r="B46">
        <v>66</v>
      </c>
      <c r="C46" t="s">
        <v>10</v>
      </c>
      <c r="D46" s="3">
        <v>9424.0079999999998</v>
      </c>
      <c r="E46">
        <v>46.2</v>
      </c>
      <c r="F46" s="1">
        <v>2.3285714285714281E-2</v>
      </c>
      <c r="G46" s="1">
        <f>D46/(B46*365*24)</f>
        <v>1.6299999999999999E-2</v>
      </c>
      <c r="H46">
        <v>59.4</v>
      </c>
      <c r="M46" t="s">
        <v>22</v>
      </c>
      <c r="N46" s="2">
        <v>254.66400000000004</v>
      </c>
      <c r="O46" s="2">
        <v>254.66400000000004</v>
      </c>
      <c r="P46" s="2">
        <v>254.66400000000002</v>
      </c>
      <c r="Q46" s="2">
        <v>91.749600000000001</v>
      </c>
      <c r="R46">
        <v>254.66399999999999</v>
      </c>
      <c r="S46">
        <v>254.66400000000004</v>
      </c>
      <c r="T46">
        <v>254.66399999999999</v>
      </c>
      <c r="V46" t="s">
        <v>22</v>
      </c>
      <c r="W46" s="2">
        <v>-229.19759999999999</v>
      </c>
      <c r="X46" s="2">
        <v>-229.19759999999999</v>
      </c>
      <c r="Y46" s="2">
        <v>-229.19760000000002</v>
      </c>
      <c r="Z46" s="2">
        <v>-82.574640000000016</v>
      </c>
      <c r="AA46">
        <v>-229.19759999999999</v>
      </c>
      <c r="AB46">
        <v>-229.19760000000002</v>
      </c>
      <c r="AC46">
        <v>-254.66400000000002</v>
      </c>
    </row>
    <row r="47" spans="1:29" x14ac:dyDescent="0.35">
      <c r="D47" s="3"/>
      <c r="F47" s="1"/>
      <c r="G47" s="1"/>
      <c r="M47" t="s">
        <v>23</v>
      </c>
      <c r="N47" s="2">
        <v>426.44228571428573</v>
      </c>
      <c r="O47" s="2">
        <v>420.90960000000001</v>
      </c>
      <c r="P47" s="2">
        <v>426.44228571428573</v>
      </c>
      <c r="Q47" s="2">
        <v>294.12033600000001</v>
      </c>
      <c r="R47">
        <v>203.7312</v>
      </c>
      <c r="S47">
        <v>420.90960000000001</v>
      </c>
      <c r="T47">
        <v>298.50960000000003</v>
      </c>
      <c r="V47" t="s">
        <v>23</v>
      </c>
      <c r="W47" s="2">
        <v>-383.7980571428572</v>
      </c>
      <c r="X47" s="2">
        <v>-378.81864000000002</v>
      </c>
      <c r="Y47" s="2">
        <v>-383.7980571428572</v>
      </c>
      <c r="Z47" s="2">
        <v>-264.70830240000004</v>
      </c>
      <c r="AA47">
        <v>-183.35808</v>
      </c>
      <c r="AB47">
        <v>-378.81864000000002</v>
      </c>
      <c r="AC47">
        <v>-269.94960000000003</v>
      </c>
    </row>
    <row r="48" spans="1:29" x14ac:dyDescent="0.35">
      <c r="M48" t="s">
        <v>15</v>
      </c>
      <c r="N48" s="2">
        <v>-63</v>
      </c>
      <c r="O48" s="2">
        <v>-63</v>
      </c>
      <c r="P48" s="2">
        <v>-63.000000000000007</v>
      </c>
      <c r="Q48" s="2">
        <v>-70</v>
      </c>
      <c r="R48">
        <v>-70</v>
      </c>
      <c r="S48">
        <v>-90</v>
      </c>
      <c r="T48">
        <v>-70</v>
      </c>
      <c r="V48" t="s">
        <v>15</v>
      </c>
      <c r="W48" s="2">
        <v>-63</v>
      </c>
      <c r="X48" s="2">
        <v>-63</v>
      </c>
      <c r="Y48" s="2">
        <v>-63.000000000000007</v>
      </c>
      <c r="Z48" s="2">
        <v>-63.000000000000007</v>
      </c>
      <c r="AA48">
        <v>-63</v>
      </c>
      <c r="AB48">
        <v>-90</v>
      </c>
      <c r="AC48">
        <v>-63.000000000000007</v>
      </c>
    </row>
    <row r="49" spans="1:29" x14ac:dyDescent="0.35">
      <c r="M49" t="s">
        <v>24</v>
      </c>
      <c r="N49" s="2">
        <v>948.10628571428572</v>
      </c>
      <c r="O49" s="2">
        <v>942.57359999999994</v>
      </c>
      <c r="P49" s="2">
        <v>948.10628571428572</v>
      </c>
      <c r="Q49" s="2">
        <v>546.86993600000005</v>
      </c>
      <c r="R49">
        <v>738.39519999999993</v>
      </c>
      <c r="S49">
        <v>915.57359999999994</v>
      </c>
      <c r="T49">
        <v>714.17360000000008</v>
      </c>
      <c r="V49" t="s">
        <v>24</v>
      </c>
      <c r="W49" s="2">
        <v>-972.99565714285723</v>
      </c>
      <c r="X49" s="2">
        <v>-968.01623999999993</v>
      </c>
      <c r="Y49" s="2">
        <v>-972.99565714285723</v>
      </c>
      <c r="Z49" s="2">
        <v>-618.1829424</v>
      </c>
      <c r="AA49">
        <v>-790.55567999999994</v>
      </c>
      <c r="AB49">
        <v>-995.01623999999993</v>
      </c>
      <c r="AC49">
        <v>-795.51360000000011</v>
      </c>
    </row>
    <row r="51" spans="1:29" x14ac:dyDescent="0.35">
      <c r="B51" t="s">
        <v>0</v>
      </c>
      <c r="C51" t="s">
        <v>1</v>
      </c>
      <c r="D51" t="s">
        <v>2</v>
      </c>
      <c r="E51" t="s">
        <v>3</v>
      </c>
      <c r="F51" t="s">
        <v>44</v>
      </c>
      <c r="G51" t="s">
        <v>45</v>
      </c>
      <c r="H51" t="s">
        <v>26</v>
      </c>
      <c r="J51" t="s">
        <v>11</v>
      </c>
      <c r="K51">
        <v>70</v>
      </c>
      <c r="N51" t="s">
        <v>16</v>
      </c>
      <c r="O51" t="s">
        <v>17</v>
      </c>
      <c r="P51" t="s">
        <v>18</v>
      </c>
      <c r="Q51" t="s">
        <v>19</v>
      </c>
      <c r="R51" t="s">
        <v>20</v>
      </c>
      <c r="S51" t="s">
        <v>28</v>
      </c>
      <c r="T51" t="s">
        <v>46</v>
      </c>
      <c r="W51" t="s">
        <v>16</v>
      </c>
      <c r="X51" t="s">
        <v>17</v>
      </c>
      <c r="Y51" t="s">
        <v>18</v>
      </c>
      <c r="Z51" t="s">
        <v>19</v>
      </c>
      <c r="AA51" t="s">
        <v>20</v>
      </c>
      <c r="AB51" t="s">
        <v>28</v>
      </c>
      <c r="AC51" t="s">
        <v>46</v>
      </c>
    </row>
    <row r="52" spans="1:29" x14ac:dyDescent="0.35">
      <c r="A52" t="s">
        <v>5</v>
      </c>
      <c r="B52">
        <v>20</v>
      </c>
      <c r="C52" t="s">
        <v>29</v>
      </c>
      <c r="D52" s="3">
        <v>81941.039999999994</v>
      </c>
      <c r="E52">
        <v>14</v>
      </c>
      <c r="F52" s="1">
        <v>0.66814285714285704</v>
      </c>
      <c r="G52" s="1">
        <f>D52/(B52*365*24)</f>
        <v>0.46769999999999995</v>
      </c>
      <c r="H52">
        <v>18</v>
      </c>
      <c r="J52" t="s">
        <v>27</v>
      </c>
      <c r="K52">
        <v>63</v>
      </c>
      <c r="M52" t="s">
        <v>21</v>
      </c>
      <c r="N52" s="2">
        <v>350</v>
      </c>
      <c r="O52" s="2">
        <v>350</v>
      </c>
      <c r="P52" s="2">
        <v>350</v>
      </c>
      <c r="Q52" s="2">
        <v>280</v>
      </c>
      <c r="R52">
        <v>350</v>
      </c>
      <c r="S52">
        <v>400</v>
      </c>
      <c r="T52">
        <v>280</v>
      </c>
      <c r="V52" t="s">
        <v>21</v>
      </c>
      <c r="W52" s="2">
        <v>-315</v>
      </c>
      <c r="X52" s="2">
        <v>-315</v>
      </c>
      <c r="Y52" s="2">
        <v>-360</v>
      </c>
      <c r="Z52" s="2">
        <v>-252.00000000000003</v>
      </c>
      <c r="AA52">
        <v>-315</v>
      </c>
      <c r="AB52">
        <v>-360</v>
      </c>
      <c r="AC52">
        <v>-252.00000000000003</v>
      </c>
    </row>
    <row r="53" spans="1:29" x14ac:dyDescent="0.35">
      <c r="A53" t="s">
        <v>7</v>
      </c>
      <c r="B53">
        <v>80</v>
      </c>
      <c r="C53" t="s">
        <v>10</v>
      </c>
      <c r="D53" s="3">
        <v>11423.039999999999</v>
      </c>
      <c r="E53">
        <v>56</v>
      </c>
      <c r="F53" s="1">
        <v>2.3285714285714285E-2</v>
      </c>
      <c r="G53" s="1">
        <f>D53/(B53*365*24)</f>
        <v>1.6299999999999999E-2</v>
      </c>
      <c r="H53">
        <v>72</v>
      </c>
      <c r="M53" t="s">
        <v>22</v>
      </c>
      <c r="N53" s="2">
        <v>159.87</v>
      </c>
      <c r="O53" s="2">
        <v>159.86999999999998</v>
      </c>
      <c r="P53" s="2">
        <v>159.87</v>
      </c>
      <c r="Q53" s="2">
        <v>43.71</v>
      </c>
      <c r="R53">
        <v>159.87</v>
      </c>
      <c r="S53">
        <v>159.86999999999998</v>
      </c>
      <c r="T53">
        <v>159.86999999999998</v>
      </c>
      <c r="V53" t="s">
        <v>22</v>
      </c>
      <c r="W53" s="2">
        <v>-143.88299999999998</v>
      </c>
      <c r="X53" s="2">
        <v>-143.88299999999998</v>
      </c>
      <c r="Y53" s="2">
        <v>-143.88300000000001</v>
      </c>
      <c r="Z53" s="2">
        <v>-39.339000000000006</v>
      </c>
      <c r="AA53">
        <v>-143.88300000000001</v>
      </c>
      <c r="AB53">
        <v>-143.88299999999998</v>
      </c>
      <c r="AC53">
        <v>-159.86999999999998</v>
      </c>
    </row>
    <row r="54" spans="1:29" x14ac:dyDescent="0.35">
      <c r="D54" s="3"/>
      <c r="F54" s="1"/>
      <c r="G54" s="1"/>
      <c r="M54" t="s">
        <v>23</v>
      </c>
      <c r="N54" s="2">
        <v>262.35428571428571</v>
      </c>
      <c r="O54" s="2">
        <v>255.648</v>
      </c>
      <c r="P54" s="2">
        <v>262.35428571428571</v>
      </c>
      <c r="Q54" s="2">
        <v>180.51839999999999</v>
      </c>
      <c r="R54">
        <v>127.89599999999999</v>
      </c>
      <c r="S54">
        <v>255.648</v>
      </c>
      <c r="T54">
        <v>183.648</v>
      </c>
      <c r="V54" t="s">
        <v>23</v>
      </c>
      <c r="W54" s="2">
        <v>-236.11885714285714</v>
      </c>
      <c r="X54" s="2">
        <v>-230.08320000000001</v>
      </c>
      <c r="Y54" s="2">
        <v>-236.11885714285714</v>
      </c>
      <c r="Z54" s="2">
        <v>-162.46656000000002</v>
      </c>
      <c r="AA54">
        <v>-115.10639999999999</v>
      </c>
      <c r="AB54">
        <v>-230.08320000000001</v>
      </c>
      <c r="AC54">
        <v>-166.84800000000001</v>
      </c>
    </row>
    <row r="55" spans="1:29" x14ac:dyDescent="0.35">
      <c r="M55" t="s">
        <v>15</v>
      </c>
      <c r="N55" s="2">
        <v>-63</v>
      </c>
      <c r="O55" s="2">
        <v>-63</v>
      </c>
      <c r="P55" s="2">
        <v>-63.000000000000007</v>
      </c>
      <c r="Q55" s="2">
        <v>-70</v>
      </c>
      <c r="R55">
        <v>-70</v>
      </c>
      <c r="S55">
        <v>-90</v>
      </c>
      <c r="T55">
        <v>-70</v>
      </c>
      <c r="V55" t="s">
        <v>15</v>
      </c>
      <c r="W55" s="2">
        <v>-63</v>
      </c>
      <c r="X55" s="2">
        <v>-63</v>
      </c>
      <c r="Y55" s="2">
        <v>-63.000000000000007</v>
      </c>
      <c r="Z55" s="2">
        <v>-63.000000000000007</v>
      </c>
      <c r="AA55">
        <v>-63</v>
      </c>
      <c r="AB55">
        <v>-90</v>
      </c>
      <c r="AC55">
        <v>-63.000000000000007</v>
      </c>
    </row>
    <row r="56" spans="1:29" x14ac:dyDescent="0.35">
      <c r="M56" t="s">
        <v>24</v>
      </c>
      <c r="N56" s="2">
        <v>709.22428571428577</v>
      </c>
      <c r="O56" s="2">
        <v>702.51800000000003</v>
      </c>
      <c r="P56" s="2">
        <v>709.22428571428577</v>
      </c>
      <c r="Q56" s="2">
        <v>434.22839999999997</v>
      </c>
      <c r="R56">
        <v>567.76599999999996</v>
      </c>
      <c r="S56">
        <v>725.51800000000003</v>
      </c>
      <c r="T56">
        <v>553.51800000000003</v>
      </c>
      <c r="V56" t="s">
        <v>24</v>
      </c>
      <c r="W56" s="2">
        <v>-758.00185714285715</v>
      </c>
      <c r="X56" s="2">
        <v>-751.96619999999996</v>
      </c>
      <c r="Y56" s="2">
        <v>-803.00185714285715</v>
      </c>
      <c r="Z56" s="2">
        <v>-516.80556000000013</v>
      </c>
      <c r="AA56">
        <v>-636.98940000000005</v>
      </c>
      <c r="AB56">
        <v>-823.96619999999996</v>
      </c>
      <c r="AC56">
        <v>-641.71800000000007</v>
      </c>
    </row>
    <row r="59" spans="1:29" x14ac:dyDescent="0.35">
      <c r="M59" t="s">
        <v>25</v>
      </c>
      <c r="N59" t="s">
        <v>16</v>
      </c>
      <c r="O59" t="s">
        <v>50</v>
      </c>
      <c r="P59" t="s">
        <v>18</v>
      </c>
      <c r="Q59" t="s">
        <v>19</v>
      </c>
      <c r="R59" t="s">
        <v>20</v>
      </c>
      <c r="S59" t="s">
        <v>28</v>
      </c>
      <c r="T59" t="s">
        <v>46</v>
      </c>
      <c r="V59" t="s">
        <v>25</v>
      </c>
      <c r="W59" t="s">
        <v>16</v>
      </c>
      <c r="X59" t="s">
        <v>50</v>
      </c>
      <c r="Y59" t="s">
        <v>18</v>
      </c>
      <c r="Z59" t="s">
        <v>19</v>
      </c>
      <c r="AA59" t="s">
        <v>20</v>
      </c>
      <c r="AB59" t="s">
        <v>28</v>
      </c>
      <c r="AC59" t="s">
        <v>46</v>
      </c>
    </row>
    <row r="60" spans="1:29" x14ac:dyDescent="0.35">
      <c r="M60" t="s">
        <v>36</v>
      </c>
      <c r="N60" s="2">
        <f>N28</f>
        <v>1443.13</v>
      </c>
      <c r="O60" s="2">
        <f t="shared" ref="O60:S60" si="0">O28</f>
        <v>1443.1299999999999</v>
      </c>
      <c r="P60" s="2">
        <f t="shared" si="0"/>
        <v>1443.13</v>
      </c>
      <c r="Q60" s="2">
        <f t="shared" si="0"/>
        <v>1122.7524000000001</v>
      </c>
      <c r="R60" s="2">
        <f t="shared" si="0"/>
        <v>1336.13</v>
      </c>
      <c r="S60" s="2">
        <f t="shared" si="0"/>
        <v>1540.0419999999999</v>
      </c>
      <c r="T60" s="2">
        <f t="shared" ref="T60" si="1">T28</f>
        <v>1242.0419999999999</v>
      </c>
      <c r="V60" t="s">
        <v>36</v>
      </c>
      <c r="W60" s="2">
        <f>W28</f>
        <v>-1418.5169999999998</v>
      </c>
      <c r="X60" s="2">
        <f t="shared" ref="X60:AB60" si="2">X28</f>
        <v>-1418.5169999999998</v>
      </c>
      <c r="Y60" s="2">
        <f t="shared" si="2"/>
        <v>-1418.5170000000001</v>
      </c>
      <c r="Z60" s="2">
        <f t="shared" si="2"/>
        <v>-1136.4771600000001</v>
      </c>
      <c r="AA60" s="2">
        <f t="shared" si="2"/>
        <v>-1328.5169999999998</v>
      </c>
      <c r="AB60" s="2">
        <f t="shared" si="2"/>
        <v>-1557.0378000000001</v>
      </c>
      <c r="AC60" s="2">
        <f t="shared" ref="AC60" si="3">AC28</f>
        <v>-1300.8420000000001</v>
      </c>
    </row>
    <row r="61" spans="1:29" x14ac:dyDescent="0.35">
      <c r="M61" t="s">
        <v>37</v>
      </c>
      <c r="N61" s="2">
        <f>N35</f>
        <v>1379.8365714285715</v>
      </c>
      <c r="O61" s="2">
        <f t="shared" ref="O61:S61" si="4">O35</f>
        <v>1376.9864</v>
      </c>
      <c r="P61" s="2">
        <f t="shared" si="4"/>
        <v>1379.8365714285715</v>
      </c>
      <c r="Q61" s="2">
        <f t="shared" si="4"/>
        <v>914.08273600000007</v>
      </c>
      <c r="R61" s="2">
        <f t="shared" si="4"/>
        <v>1241.336</v>
      </c>
      <c r="S61" s="2">
        <f t="shared" si="4"/>
        <v>1349.9864</v>
      </c>
      <c r="T61" s="2">
        <f t="shared" ref="T61" si="5">T35</f>
        <v>1081.3864000000001</v>
      </c>
      <c r="V61" t="s">
        <v>37</v>
      </c>
      <c r="W61" s="2">
        <f>W35</f>
        <v>-1361.5529142857145</v>
      </c>
      <c r="X61" s="2">
        <f t="shared" ref="X61:AB61" si="6">X35</f>
        <v>-1358.98776</v>
      </c>
      <c r="Y61" s="2">
        <f t="shared" si="6"/>
        <v>-1361.5529142857142</v>
      </c>
      <c r="Z61" s="2">
        <f t="shared" si="6"/>
        <v>-948.67446240000004</v>
      </c>
      <c r="AA61" s="2">
        <f t="shared" si="6"/>
        <v>-1243.2024000000001</v>
      </c>
      <c r="AB61" s="2">
        <f t="shared" si="6"/>
        <v>-1385.98776</v>
      </c>
      <c r="AC61" s="2">
        <f t="shared" ref="AC61" si="7">AC35</f>
        <v>-1147.0464000000002</v>
      </c>
    </row>
    <row r="62" spans="1:29" x14ac:dyDescent="0.35">
      <c r="M62" t="s">
        <v>38</v>
      </c>
      <c r="N62" s="2">
        <f>N42</f>
        <v>1163.9714285714285</v>
      </c>
      <c r="O62" s="2">
        <f t="shared" ref="O62:S62" si="8">O42</f>
        <v>1159.78</v>
      </c>
      <c r="P62" s="2">
        <f t="shared" si="8"/>
        <v>1163.9714285714285</v>
      </c>
      <c r="Q62" s="2">
        <f t="shared" si="8"/>
        <v>711.39</v>
      </c>
      <c r="R62" s="2">
        <f t="shared" si="8"/>
        <v>1133</v>
      </c>
      <c r="S62" s="2">
        <f t="shared" si="8"/>
        <v>1132.78</v>
      </c>
      <c r="T62" s="2">
        <f t="shared" ref="T62" si="9">T42</f>
        <v>897.78</v>
      </c>
      <c r="V62" t="s">
        <v>38</v>
      </c>
      <c r="W62" s="2">
        <f>W42</f>
        <v>-1167.2742857142857</v>
      </c>
      <c r="X62" s="2">
        <f t="shared" ref="X62:AB62" si="10">X42</f>
        <v>-1163.502</v>
      </c>
      <c r="Y62" s="2">
        <f t="shared" si="10"/>
        <v>-1167.2742857142857</v>
      </c>
      <c r="Z62" s="2">
        <f t="shared" si="10"/>
        <v>-766.25099999999998</v>
      </c>
      <c r="AA62" s="2">
        <f t="shared" si="10"/>
        <v>-1145.6999999999998</v>
      </c>
      <c r="AB62" s="2">
        <f t="shared" si="10"/>
        <v>-1190.502</v>
      </c>
      <c r="AC62" s="2">
        <f t="shared" ref="AC62" si="11">AC42</f>
        <v>-971.28</v>
      </c>
    </row>
    <row r="63" spans="1:29" x14ac:dyDescent="0.35">
      <c r="M63" t="s">
        <v>39</v>
      </c>
      <c r="N63" s="2">
        <f>N49</f>
        <v>948.10628571428572</v>
      </c>
      <c r="O63" s="2">
        <f t="shared" ref="O63:S63" si="12">O49</f>
        <v>942.57359999999994</v>
      </c>
      <c r="P63" s="2">
        <f t="shared" si="12"/>
        <v>948.10628571428572</v>
      </c>
      <c r="Q63" s="2">
        <f t="shared" si="12"/>
        <v>546.86993600000005</v>
      </c>
      <c r="R63" s="2">
        <f t="shared" si="12"/>
        <v>738.39519999999993</v>
      </c>
      <c r="S63" s="2">
        <f t="shared" si="12"/>
        <v>915.57359999999994</v>
      </c>
      <c r="T63" s="2">
        <f t="shared" ref="T63" si="13">T49</f>
        <v>714.17360000000008</v>
      </c>
      <c r="V63" t="s">
        <v>39</v>
      </c>
      <c r="W63" s="2">
        <f>W49</f>
        <v>-972.99565714285723</v>
      </c>
      <c r="X63" s="2">
        <f t="shared" ref="X63:AB63" si="14">X49</f>
        <v>-968.01623999999993</v>
      </c>
      <c r="Y63" s="2">
        <f t="shared" si="14"/>
        <v>-972.99565714285723</v>
      </c>
      <c r="Z63" s="2">
        <f t="shared" si="14"/>
        <v>-618.1829424</v>
      </c>
      <c r="AA63" s="2">
        <f t="shared" si="14"/>
        <v>-790.55567999999994</v>
      </c>
      <c r="AB63" s="2">
        <f t="shared" si="14"/>
        <v>-995.01623999999993</v>
      </c>
      <c r="AC63" s="2">
        <f t="shared" ref="AC63" si="15">AC49</f>
        <v>-795.51360000000011</v>
      </c>
    </row>
    <row r="64" spans="1:29" x14ac:dyDescent="0.35">
      <c r="M64" t="s">
        <v>40</v>
      </c>
      <c r="N64" s="2">
        <f>N56</f>
        <v>709.22428571428577</v>
      </c>
      <c r="O64" s="2">
        <f t="shared" ref="O64:S64" si="16">O56</f>
        <v>702.51800000000003</v>
      </c>
      <c r="P64" s="2">
        <f t="shared" si="16"/>
        <v>709.22428571428577</v>
      </c>
      <c r="Q64" s="2">
        <f t="shared" si="16"/>
        <v>434.22839999999997</v>
      </c>
      <c r="R64" s="2">
        <f t="shared" si="16"/>
        <v>567.76599999999996</v>
      </c>
      <c r="S64" s="2">
        <f t="shared" si="16"/>
        <v>725.51800000000003</v>
      </c>
      <c r="T64" s="2">
        <f t="shared" ref="T64" si="17">T56</f>
        <v>553.51800000000003</v>
      </c>
      <c r="V64" t="s">
        <v>40</v>
      </c>
      <c r="W64" s="2">
        <f>W56</f>
        <v>-758.00185714285715</v>
      </c>
      <c r="X64" s="2">
        <f t="shared" ref="X64:AB64" si="18">X56</f>
        <v>-751.96619999999996</v>
      </c>
      <c r="Y64" s="2">
        <f t="shared" si="18"/>
        <v>-803.00185714285715</v>
      </c>
      <c r="Z64" s="2">
        <f t="shared" si="18"/>
        <v>-516.80556000000013</v>
      </c>
      <c r="AA64" s="2">
        <f t="shared" si="18"/>
        <v>-636.98940000000005</v>
      </c>
      <c r="AB64" s="2">
        <f t="shared" si="18"/>
        <v>-823.96619999999996</v>
      </c>
      <c r="AC64" s="2">
        <f t="shared" ref="AC64" si="19">AC56</f>
        <v>-641.71800000000007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6578C-A6F9-4F63-B2A8-89AF2DF832DE}">
  <dimension ref="A1:AC64"/>
  <sheetViews>
    <sheetView topLeftCell="J48" workbookViewId="0">
      <selection activeCell="X60" sqref="X60"/>
    </sheetView>
  </sheetViews>
  <sheetFormatPr defaultRowHeight="14.5" x14ac:dyDescent="0.35"/>
  <cols>
    <col min="14" max="14" width="8.90625" bestFit="1" customWidth="1"/>
    <col min="23" max="23" width="9.7265625" customWidth="1"/>
    <col min="24" max="24" width="9.453125" customWidth="1"/>
    <col min="25" max="25" width="10" customWidth="1"/>
    <col min="26" max="26" width="10.08984375" customWidth="1"/>
    <col min="27" max="27" width="9.7265625" customWidth="1"/>
    <col min="28" max="28" width="10.6328125" customWidth="1"/>
  </cols>
  <sheetData>
    <row r="1" spans="1:22" x14ac:dyDescent="0.35">
      <c r="A1" s="4" t="s">
        <v>43</v>
      </c>
      <c r="M1" s="4" t="s">
        <v>33</v>
      </c>
      <c r="V1" s="4" t="s">
        <v>34</v>
      </c>
    </row>
    <row r="2" spans="1:22" x14ac:dyDescent="0.35">
      <c r="A2" s="4"/>
    </row>
    <row r="3" spans="1:22" x14ac:dyDescent="0.35">
      <c r="A3" t="s">
        <v>30</v>
      </c>
    </row>
    <row r="4" spans="1:22" x14ac:dyDescent="0.35">
      <c r="A4" t="s">
        <v>31</v>
      </c>
    </row>
    <row r="5" spans="1:22" x14ac:dyDescent="0.35">
      <c r="A5" t="s">
        <v>32</v>
      </c>
    </row>
    <row r="6" spans="1:22" x14ac:dyDescent="0.35">
      <c r="A6" s="4"/>
    </row>
    <row r="7" spans="1:22" x14ac:dyDescent="0.35">
      <c r="A7" s="4"/>
    </row>
    <row r="8" spans="1:22" x14ac:dyDescent="0.35">
      <c r="A8" s="4"/>
    </row>
    <row r="9" spans="1:22" x14ac:dyDescent="0.35">
      <c r="A9" s="4"/>
    </row>
    <row r="10" spans="1:22" x14ac:dyDescent="0.35">
      <c r="A10" s="4"/>
    </row>
    <row r="11" spans="1:22" x14ac:dyDescent="0.35">
      <c r="A11" s="4"/>
    </row>
    <row r="12" spans="1:22" x14ac:dyDescent="0.35">
      <c r="A12" s="4"/>
    </row>
    <row r="13" spans="1:22" x14ac:dyDescent="0.35">
      <c r="A13" s="4"/>
    </row>
    <row r="14" spans="1:22" x14ac:dyDescent="0.35">
      <c r="A14" s="4"/>
    </row>
    <row r="15" spans="1:22" x14ac:dyDescent="0.35">
      <c r="A15" s="4"/>
    </row>
    <row r="16" spans="1:22" x14ac:dyDescent="0.35">
      <c r="A16" s="4"/>
    </row>
    <row r="17" spans="1:29" x14ac:dyDescent="0.35">
      <c r="A17" s="4"/>
    </row>
    <row r="20" spans="1:29" x14ac:dyDescent="0.35">
      <c r="M20" t="s">
        <v>12</v>
      </c>
      <c r="N20" t="s">
        <v>13</v>
      </c>
      <c r="O20" t="s">
        <v>14</v>
      </c>
      <c r="P20" t="s">
        <v>15</v>
      </c>
      <c r="V20" t="s">
        <v>12</v>
      </c>
      <c r="W20" t="s">
        <v>13</v>
      </c>
      <c r="X20" t="s">
        <v>14</v>
      </c>
      <c r="Y20" t="s">
        <v>15</v>
      </c>
    </row>
    <row r="21" spans="1:29" x14ac:dyDescent="0.35">
      <c r="M21">
        <v>5</v>
      </c>
      <c r="N21">
        <v>15</v>
      </c>
      <c r="O21">
        <v>12</v>
      </c>
      <c r="P21">
        <v>-1</v>
      </c>
      <c r="V21">
        <v>-5</v>
      </c>
      <c r="W21">
        <v>-15</v>
      </c>
      <c r="X21">
        <v>-12</v>
      </c>
      <c r="Y21">
        <v>-1</v>
      </c>
    </row>
    <row r="23" spans="1:29" x14ac:dyDescent="0.35">
      <c r="B23" t="s">
        <v>0</v>
      </c>
      <c r="C23" t="s">
        <v>1</v>
      </c>
      <c r="D23" t="s">
        <v>2</v>
      </c>
      <c r="E23" t="s">
        <v>3</v>
      </c>
      <c r="F23" t="s">
        <v>44</v>
      </c>
      <c r="G23" t="s">
        <v>45</v>
      </c>
      <c r="H23" t="s">
        <v>26</v>
      </c>
      <c r="J23" t="s">
        <v>11</v>
      </c>
      <c r="K23">
        <v>60</v>
      </c>
      <c r="N23" t="s">
        <v>16</v>
      </c>
      <c r="O23" t="s">
        <v>17</v>
      </c>
      <c r="P23" t="s">
        <v>18</v>
      </c>
      <c r="Q23" t="s">
        <v>19</v>
      </c>
      <c r="R23" t="s">
        <v>20</v>
      </c>
      <c r="S23" t="s">
        <v>28</v>
      </c>
      <c r="T23" t="s">
        <v>46</v>
      </c>
      <c r="W23" t="s">
        <v>16</v>
      </c>
      <c r="X23" t="s">
        <v>17</v>
      </c>
      <c r="Y23" t="s">
        <v>18</v>
      </c>
      <c r="Z23" t="s">
        <v>19</v>
      </c>
      <c r="AA23" t="s">
        <v>20</v>
      </c>
      <c r="AB23" t="s">
        <v>28</v>
      </c>
      <c r="AC23" t="s">
        <v>46</v>
      </c>
    </row>
    <row r="24" spans="1:29" x14ac:dyDescent="0.35">
      <c r="A24" t="s">
        <v>5</v>
      </c>
      <c r="B24">
        <v>80</v>
      </c>
      <c r="C24" t="s">
        <v>29</v>
      </c>
      <c r="D24" s="3">
        <v>327764.15999999997</v>
      </c>
      <c r="E24">
        <v>48</v>
      </c>
      <c r="F24" s="1">
        <v>0.77949999999999997</v>
      </c>
      <c r="G24" s="1">
        <f>D24/(B24*365*24)</f>
        <v>0.46769999999999995</v>
      </c>
      <c r="H24">
        <v>72</v>
      </c>
      <c r="J24" t="s">
        <v>27</v>
      </c>
      <c r="K24">
        <v>54</v>
      </c>
      <c r="M24" t="s">
        <v>21</v>
      </c>
      <c r="N24" s="2">
        <v>100</v>
      </c>
      <c r="O24" s="2">
        <v>100</v>
      </c>
      <c r="P24" s="2">
        <v>100</v>
      </c>
      <c r="Q24" s="2">
        <v>60</v>
      </c>
      <c r="R24">
        <v>0</v>
      </c>
      <c r="S24">
        <v>100</v>
      </c>
      <c r="T24">
        <v>70</v>
      </c>
      <c r="V24" t="s">
        <v>21</v>
      </c>
      <c r="W24" s="2">
        <v>-90</v>
      </c>
      <c r="X24" s="2">
        <v>-90</v>
      </c>
      <c r="Y24" s="2">
        <v>-90</v>
      </c>
      <c r="Z24" s="2">
        <v>-54</v>
      </c>
      <c r="AA24">
        <v>0</v>
      </c>
      <c r="AB24">
        <v>-90</v>
      </c>
      <c r="AC24">
        <v>-63.000000000000007</v>
      </c>
    </row>
    <row r="25" spans="1:29" x14ac:dyDescent="0.35">
      <c r="A25" t="s">
        <v>7</v>
      </c>
      <c r="B25">
        <v>20</v>
      </c>
      <c r="C25" t="s">
        <v>6</v>
      </c>
      <c r="D25" s="3">
        <v>85848</v>
      </c>
      <c r="E25">
        <v>12</v>
      </c>
      <c r="F25" s="1">
        <v>0.81666666666666665</v>
      </c>
      <c r="G25" s="1">
        <f t="shared" ref="G25" si="0">D25/(B25*365*24)</f>
        <v>0.49</v>
      </c>
      <c r="H25">
        <v>18</v>
      </c>
      <c r="M25" t="s">
        <v>22</v>
      </c>
      <c r="N25" s="2">
        <v>708.2399999999999</v>
      </c>
      <c r="O25" s="2">
        <v>708.2399999999999</v>
      </c>
      <c r="P25" s="2">
        <v>708.24</v>
      </c>
      <c r="Q25" s="2">
        <v>478.39199999999994</v>
      </c>
      <c r="R25">
        <v>708.2399999999999</v>
      </c>
      <c r="S25">
        <v>708.2399999999999</v>
      </c>
      <c r="T25">
        <v>708.2399999999999</v>
      </c>
      <c r="V25" t="s">
        <v>22</v>
      </c>
      <c r="W25" s="2">
        <v>-637.41599999999994</v>
      </c>
      <c r="X25" s="2">
        <v>-637.41599999999994</v>
      </c>
      <c r="Y25" s="2">
        <v>-637.41599999999994</v>
      </c>
      <c r="Z25" s="2">
        <v>-430.55279999999999</v>
      </c>
      <c r="AA25">
        <v>-637.41599999999994</v>
      </c>
      <c r="AB25">
        <v>-637.41599999999994</v>
      </c>
      <c r="AC25">
        <v>-708.2399999999999</v>
      </c>
    </row>
    <row r="26" spans="1:29" x14ac:dyDescent="0.35">
      <c r="D26" s="3"/>
      <c r="F26" s="1"/>
      <c r="G26" s="1"/>
      <c r="M26" t="s">
        <v>23</v>
      </c>
      <c r="N26" s="2">
        <v>720</v>
      </c>
      <c r="O26" s="2">
        <v>720</v>
      </c>
      <c r="P26" s="2">
        <v>720</v>
      </c>
      <c r="Q26" s="2">
        <v>599.52</v>
      </c>
      <c r="R26">
        <v>720</v>
      </c>
      <c r="S26">
        <v>1077.5999999999999</v>
      </c>
      <c r="T26">
        <v>789.6</v>
      </c>
      <c r="V26" t="s">
        <v>23</v>
      </c>
      <c r="W26" s="2">
        <v>-648</v>
      </c>
      <c r="X26" s="2">
        <v>-648</v>
      </c>
      <c r="Y26" s="2">
        <v>-648</v>
      </c>
      <c r="Z26" s="2">
        <v>-539.5680000000001</v>
      </c>
      <c r="AA26">
        <v>-648</v>
      </c>
      <c r="AB26">
        <v>-969.84</v>
      </c>
      <c r="AC26">
        <v>-722.40000000000009</v>
      </c>
    </row>
    <row r="27" spans="1:29" x14ac:dyDescent="0.35">
      <c r="M27" t="s">
        <v>15</v>
      </c>
      <c r="N27" s="2">
        <v>-54</v>
      </c>
      <c r="O27" s="2">
        <v>-54</v>
      </c>
      <c r="P27" s="2">
        <v>-54</v>
      </c>
      <c r="Q27" s="2">
        <v>-60</v>
      </c>
      <c r="R27">
        <v>-60</v>
      </c>
      <c r="S27">
        <v>-90</v>
      </c>
      <c r="T27">
        <v>-70</v>
      </c>
      <c r="V27" t="s">
        <v>15</v>
      </c>
      <c r="W27" s="2">
        <v>-54</v>
      </c>
      <c r="X27" s="2">
        <v>-54</v>
      </c>
      <c r="Y27" s="2">
        <v>-54</v>
      </c>
      <c r="Z27" s="2">
        <v>-54</v>
      </c>
      <c r="AA27">
        <v>-54</v>
      </c>
      <c r="AB27">
        <v>-90</v>
      </c>
      <c r="AC27">
        <v>-63.000000000000007</v>
      </c>
    </row>
    <row r="28" spans="1:29" x14ac:dyDescent="0.35">
      <c r="M28" t="s">
        <v>24</v>
      </c>
      <c r="N28" s="2">
        <v>1474.2399999999998</v>
      </c>
      <c r="O28" s="2">
        <v>1474.2399999999998</v>
      </c>
      <c r="P28" s="2">
        <v>1474.24</v>
      </c>
      <c r="Q28" s="2">
        <v>1077.9119999999998</v>
      </c>
      <c r="R28">
        <v>1368.2399999999998</v>
      </c>
      <c r="S28">
        <v>1795.8399999999997</v>
      </c>
      <c r="T28">
        <v>1497.84</v>
      </c>
      <c r="V28" t="s">
        <v>24</v>
      </c>
      <c r="W28" s="2">
        <v>-1429.4159999999999</v>
      </c>
      <c r="X28" s="2">
        <v>-1429.4159999999999</v>
      </c>
      <c r="Y28" s="2">
        <v>-1429.4159999999999</v>
      </c>
      <c r="Z28" s="2">
        <v>-1078.1208000000001</v>
      </c>
      <c r="AA28">
        <v>-1339.4159999999999</v>
      </c>
      <c r="AB28">
        <v>-1787.2559999999999</v>
      </c>
      <c r="AC28">
        <v>-1556.6399999999999</v>
      </c>
    </row>
    <row r="30" spans="1:29" x14ac:dyDescent="0.35">
      <c r="B30" t="s">
        <v>0</v>
      </c>
      <c r="C30" t="s">
        <v>1</v>
      </c>
      <c r="D30" t="s">
        <v>2</v>
      </c>
      <c r="E30" t="s">
        <v>3</v>
      </c>
      <c r="F30" t="s">
        <v>44</v>
      </c>
      <c r="G30" t="s">
        <v>45</v>
      </c>
      <c r="H30" t="s">
        <v>26</v>
      </c>
      <c r="J30" t="s">
        <v>11</v>
      </c>
      <c r="K30">
        <v>60</v>
      </c>
      <c r="N30" t="s">
        <v>16</v>
      </c>
      <c r="O30" t="s">
        <v>17</v>
      </c>
      <c r="P30" t="s">
        <v>18</v>
      </c>
      <c r="Q30" t="s">
        <v>19</v>
      </c>
      <c r="R30" t="s">
        <v>20</v>
      </c>
      <c r="S30" t="s">
        <v>28</v>
      </c>
      <c r="T30" t="s">
        <v>46</v>
      </c>
      <c r="W30" t="s">
        <v>16</v>
      </c>
      <c r="X30" t="s">
        <v>17</v>
      </c>
      <c r="Y30" t="s">
        <v>18</v>
      </c>
      <c r="Z30" t="s">
        <v>19</v>
      </c>
      <c r="AA30" t="s">
        <v>20</v>
      </c>
      <c r="AB30" t="s">
        <v>28</v>
      </c>
      <c r="AC30" t="s">
        <v>46</v>
      </c>
    </row>
    <row r="31" spans="1:29" x14ac:dyDescent="0.35">
      <c r="A31" t="s">
        <v>5</v>
      </c>
      <c r="B31">
        <v>66</v>
      </c>
      <c r="C31" t="s">
        <v>29</v>
      </c>
      <c r="D31" s="3">
        <v>270405.43200000003</v>
      </c>
      <c r="E31">
        <v>39.6</v>
      </c>
      <c r="F31" s="1">
        <v>0.77949999999999997</v>
      </c>
      <c r="G31" s="1">
        <f>D31/(B31*365*24)</f>
        <v>0.46770000000000006</v>
      </c>
      <c r="H31">
        <v>59.4</v>
      </c>
      <c r="J31" t="s">
        <v>27</v>
      </c>
      <c r="K31">
        <v>54</v>
      </c>
      <c r="M31" t="s">
        <v>21</v>
      </c>
      <c r="N31" s="2">
        <v>170</v>
      </c>
      <c r="O31" s="2">
        <v>170</v>
      </c>
      <c r="P31" s="2">
        <v>170</v>
      </c>
      <c r="Q31" s="2">
        <v>102.00000000000001</v>
      </c>
      <c r="R31">
        <v>0</v>
      </c>
      <c r="S31">
        <v>170</v>
      </c>
      <c r="T31">
        <v>119</v>
      </c>
      <c r="V31" t="s">
        <v>21</v>
      </c>
      <c r="W31" s="2">
        <v>-153</v>
      </c>
      <c r="X31" s="2">
        <v>-153</v>
      </c>
      <c r="Y31" s="2">
        <v>-153</v>
      </c>
      <c r="Z31" s="2">
        <v>-91.800000000000011</v>
      </c>
      <c r="AA31">
        <v>0</v>
      </c>
      <c r="AB31">
        <v>-153</v>
      </c>
      <c r="AC31">
        <v>-107.10000000000001</v>
      </c>
    </row>
    <row r="32" spans="1:29" x14ac:dyDescent="0.35">
      <c r="A32" t="s">
        <v>7</v>
      </c>
      <c r="B32">
        <v>34</v>
      </c>
      <c r="C32" t="s">
        <v>6</v>
      </c>
      <c r="D32" s="3">
        <v>145941.6</v>
      </c>
      <c r="E32">
        <v>20.400000000000002</v>
      </c>
      <c r="F32" s="1">
        <v>0.81666666666666665</v>
      </c>
      <c r="G32" s="1">
        <f t="shared" ref="G32" si="1">D32/(B32*365*24)</f>
        <v>0.49000000000000005</v>
      </c>
      <c r="H32">
        <v>30.6</v>
      </c>
      <c r="M32" t="s">
        <v>22</v>
      </c>
      <c r="N32" s="2">
        <v>712.92300000000012</v>
      </c>
      <c r="O32" s="2">
        <v>712.92300000000012</v>
      </c>
      <c r="P32" s="2">
        <v>712.923</v>
      </c>
      <c r="Q32" s="2">
        <v>390.56118000000009</v>
      </c>
      <c r="R32">
        <v>712.92300000000012</v>
      </c>
      <c r="S32">
        <v>712.92300000000012</v>
      </c>
      <c r="T32">
        <v>712.92300000000012</v>
      </c>
      <c r="V32" t="s">
        <v>22</v>
      </c>
      <c r="W32" s="2">
        <v>-641.63070000000005</v>
      </c>
      <c r="X32" s="2">
        <v>-641.63070000000005</v>
      </c>
      <c r="Y32" s="2">
        <v>-641.63070000000005</v>
      </c>
      <c r="Z32" s="2">
        <v>-351.50506200000007</v>
      </c>
      <c r="AA32">
        <v>-641.63070000000005</v>
      </c>
      <c r="AB32">
        <v>-641.63070000000016</v>
      </c>
      <c r="AC32">
        <v>-712.92300000000012</v>
      </c>
    </row>
    <row r="33" spans="1:29" x14ac:dyDescent="0.35">
      <c r="D33" s="3"/>
      <c r="F33" s="1"/>
      <c r="G33" s="1"/>
      <c r="M33" t="s">
        <v>23</v>
      </c>
      <c r="N33" s="2">
        <v>720</v>
      </c>
      <c r="O33" s="2">
        <v>720</v>
      </c>
      <c r="P33" s="2">
        <v>720</v>
      </c>
      <c r="Q33" s="2">
        <v>543.17280000000005</v>
      </c>
      <c r="R33">
        <v>720</v>
      </c>
      <c r="S33">
        <v>991.92000000000007</v>
      </c>
      <c r="T33">
        <v>754.32000000000016</v>
      </c>
      <c r="V33" t="s">
        <v>23</v>
      </c>
      <c r="W33" s="2">
        <v>-648</v>
      </c>
      <c r="X33" s="2">
        <v>-648</v>
      </c>
      <c r="Y33" s="2">
        <v>-648</v>
      </c>
      <c r="Z33" s="2">
        <v>-488.85552000000001</v>
      </c>
      <c r="AA33">
        <v>-648</v>
      </c>
      <c r="AB33">
        <v>-892.72799999999995</v>
      </c>
      <c r="AC33">
        <v>-698.88000000000011</v>
      </c>
    </row>
    <row r="34" spans="1:29" x14ac:dyDescent="0.35">
      <c r="M34" t="s">
        <v>15</v>
      </c>
      <c r="N34" s="2">
        <v>-54</v>
      </c>
      <c r="O34" s="2">
        <v>-54</v>
      </c>
      <c r="P34" s="2">
        <v>-54</v>
      </c>
      <c r="Q34" s="2">
        <v>-60</v>
      </c>
      <c r="R34">
        <v>-60</v>
      </c>
      <c r="S34">
        <v>-90</v>
      </c>
      <c r="T34">
        <v>-70</v>
      </c>
      <c r="V34" t="s">
        <v>15</v>
      </c>
      <c r="W34" s="2">
        <v>-54</v>
      </c>
      <c r="X34" s="2">
        <v>-54</v>
      </c>
      <c r="Y34" s="2">
        <v>-54</v>
      </c>
      <c r="Z34" s="2">
        <v>-54</v>
      </c>
      <c r="AA34">
        <v>-54</v>
      </c>
      <c r="AB34">
        <v>-90</v>
      </c>
      <c r="AC34">
        <v>-63.000000000000007</v>
      </c>
    </row>
    <row r="35" spans="1:29" x14ac:dyDescent="0.35">
      <c r="M35" t="s">
        <v>24</v>
      </c>
      <c r="N35" s="2">
        <v>1548.9230000000002</v>
      </c>
      <c r="O35" s="2">
        <v>1548.9230000000002</v>
      </c>
      <c r="P35" s="2">
        <v>1548.923</v>
      </c>
      <c r="Q35" s="2">
        <v>975.7339800000002</v>
      </c>
      <c r="R35">
        <v>1372.9230000000002</v>
      </c>
      <c r="S35">
        <v>1784.8430000000003</v>
      </c>
      <c r="T35">
        <v>1516.2430000000004</v>
      </c>
      <c r="V35" t="s">
        <v>24</v>
      </c>
      <c r="W35" s="2">
        <v>-1496.6307000000002</v>
      </c>
      <c r="X35" s="2">
        <v>-1496.6307000000002</v>
      </c>
      <c r="Y35" s="2">
        <v>-1496.6307000000002</v>
      </c>
      <c r="Z35" s="2">
        <v>-986.16058200000009</v>
      </c>
      <c r="AA35">
        <v>-1343.6307000000002</v>
      </c>
      <c r="AB35">
        <v>-1777.3587000000002</v>
      </c>
      <c r="AC35">
        <v>-1581.9030000000002</v>
      </c>
    </row>
    <row r="37" spans="1:29" x14ac:dyDescent="0.35">
      <c r="B37" t="s">
        <v>0</v>
      </c>
      <c r="C37" t="s">
        <v>1</v>
      </c>
      <c r="D37" t="s">
        <v>2</v>
      </c>
      <c r="E37" t="s">
        <v>3</v>
      </c>
      <c r="F37" t="s">
        <v>44</v>
      </c>
      <c r="G37" t="s">
        <v>45</v>
      </c>
      <c r="H37" t="s">
        <v>26</v>
      </c>
      <c r="J37" t="s">
        <v>11</v>
      </c>
      <c r="K37">
        <v>60</v>
      </c>
      <c r="N37" t="s">
        <v>16</v>
      </c>
      <c r="O37" t="s">
        <v>17</v>
      </c>
      <c r="P37" t="s">
        <v>18</v>
      </c>
      <c r="Q37" t="s">
        <v>19</v>
      </c>
      <c r="R37" t="s">
        <v>20</v>
      </c>
      <c r="S37" t="s">
        <v>28</v>
      </c>
      <c r="T37" t="s">
        <v>46</v>
      </c>
      <c r="W37" t="s">
        <v>16</v>
      </c>
      <c r="X37" t="s">
        <v>17</v>
      </c>
      <c r="Y37" t="s">
        <v>18</v>
      </c>
      <c r="Z37" t="s">
        <v>19</v>
      </c>
      <c r="AA37" t="s">
        <v>20</v>
      </c>
      <c r="AB37" t="s">
        <v>28</v>
      </c>
      <c r="AC37" t="s">
        <v>46</v>
      </c>
    </row>
    <row r="38" spans="1:29" x14ac:dyDescent="0.35">
      <c r="A38" t="s">
        <v>5</v>
      </c>
      <c r="B38">
        <v>50</v>
      </c>
      <c r="C38" t="s">
        <v>29</v>
      </c>
      <c r="D38" s="3">
        <v>204852.6</v>
      </c>
      <c r="E38">
        <v>30</v>
      </c>
      <c r="F38" s="1">
        <v>0.77949999999999997</v>
      </c>
      <c r="G38" s="1">
        <f>D38/(B38*365*24)</f>
        <v>0.4677</v>
      </c>
      <c r="H38">
        <v>45</v>
      </c>
      <c r="J38" t="s">
        <v>27</v>
      </c>
      <c r="K38">
        <v>54</v>
      </c>
      <c r="M38" t="s">
        <v>21</v>
      </c>
      <c r="N38" s="2">
        <v>250</v>
      </c>
      <c r="O38" s="2">
        <v>250</v>
      </c>
      <c r="P38" s="2">
        <v>250</v>
      </c>
      <c r="Q38" s="2">
        <v>150</v>
      </c>
      <c r="R38">
        <v>0</v>
      </c>
      <c r="S38">
        <v>250</v>
      </c>
      <c r="T38">
        <v>175</v>
      </c>
      <c r="V38" t="s">
        <v>21</v>
      </c>
      <c r="W38" s="2">
        <v>-225</v>
      </c>
      <c r="X38" s="2">
        <v>-225</v>
      </c>
      <c r="Y38" s="2">
        <v>-225</v>
      </c>
      <c r="Z38" s="2">
        <v>-135</v>
      </c>
      <c r="AA38">
        <v>0</v>
      </c>
      <c r="AB38">
        <v>-225</v>
      </c>
      <c r="AC38">
        <v>-157.5</v>
      </c>
    </row>
    <row r="39" spans="1:29" x14ac:dyDescent="0.35">
      <c r="A39" t="s">
        <v>7</v>
      </c>
      <c r="B39">
        <v>50</v>
      </c>
      <c r="C39" t="s">
        <v>6</v>
      </c>
      <c r="D39" s="3">
        <v>214620</v>
      </c>
      <c r="E39">
        <v>30</v>
      </c>
      <c r="F39" s="1">
        <v>0.81666666666666665</v>
      </c>
      <c r="G39" s="1">
        <f t="shared" ref="G39" si="2">D39/(B39*365*24)</f>
        <v>0.49</v>
      </c>
      <c r="H39">
        <v>45</v>
      </c>
      <c r="M39" t="s">
        <v>22</v>
      </c>
      <c r="N39" s="2">
        <v>718.27499999999998</v>
      </c>
      <c r="O39" s="2">
        <v>718.27499999999998</v>
      </c>
      <c r="P39" s="2">
        <v>718.27499999999998</v>
      </c>
      <c r="Q39" s="2">
        <v>359.13749999999999</v>
      </c>
      <c r="R39">
        <v>718.27499999999998</v>
      </c>
      <c r="S39">
        <v>718.27499999999998</v>
      </c>
      <c r="T39">
        <v>718.27499999999998</v>
      </c>
      <c r="V39" t="s">
        <v>22</v>
      </c>
      <c r="W39" s="2">
        <v>-646.44749999999999</v>
      </c>
      <c r="X39" s="2">
        <v>-646.44749999999999</v>
      </c>
      <c r="Y39" s="2">
        <v>-646.44749999999999</v>
      </c>
      <c r="Z39" s="2">
        <v>-323.22375</v>
      </c>
      <c r="AA39">
        <v>-646.44749999999999</v>
      </c>
      <c r="AB39">
        <v>-646.44749999999999</v>
      </c>
      <c r="AC39">
        <v>-718.27500000000009</v>
      </c>
    </row>
    <row r="40" spans="1:29" x14ac:dyDescent="0.35">
      <c r="D40" s="3"/>
      <c r="F40" s="1"/>
      <c r="G40" s="1"/>
      <c r="M40" t="s">
        <v>23</v>
      </c>
      <c r="N40" s="2">
        <v>720</v>
      </c>
      <c r="O40" s="2">
        <v>720</v>
      </c>
      <c r="P40" s="2">
        <v>720</v>
      </c>
      <c r="Q40" s="2">
        <v>507</v>
      </c>
      <c r="R40">
        <v>720</v>
      </c>
      <c r="S40">
        <v>894</v>
      </c>
      <c r="T40">
        <v>714</v>
      </c>
      <c r="V40" t="s">
        <v>23</v>
      </c>
      <c r="W40" s="2">
        <v>-648</v>
      </c>
      <c r="X40" s="2">
        <v>-648</v>
      </c>
      <c r="Y40" s="2">
        <v>-648</v>
      </c>
      <c r="Z40" s="2">
        <v>-456.3</v>
      </c>
      <c r="AA40">
        <v>-648</v>
      </c>
      <c r="AB40">
        <v>-804.6</v>
      </c>
      <c r="AC40">
        <v>-672</v>
      </c>
    </row>
    <row r="41" spans="1:29" x14ac:dyDescent="0.35">
      <c r="M41" t="s">
        <v>15</v>
      </c>
      <c r="N41" s="2">
        <v>-54</v>
      </c>
      <c r="O41" s="2">
        <v>-54</v>
      </c>
      <c r="P41" s="2">
        <v>-54</v>
      </c>
      <c r="Q41" s="2">
        <v>-60</v>
      </c>
      <c r="R41">
        <v>-60</v>
      </c>
      <c r="S41">
        <v>-90</v>
      </c>
      <c r="T41">
        <v>-70</v>
      </c>
      <c r="V41" t="s">
        <v>15</v>
      </c>
      <c r="W41" s="2">
        <v>-54</v>
      </c>
      <c r="X41" s="2">
        <v>-54</v>
      </c>
      <c r="Y41" s="2">
        <v>-54</v>
      </c>
      <c r="Z41" s="2">
        <v>-54</v>
      </c>
      <c r="AA41">
        <v>-54</v>
      </c>
      <c r="AB41">
        <v>-90</v>
      </c>
      <c r="AC41">
        <v>-63</v>
      </c>
    </row>
    <row r="42" spans="1:29" x14ac:dyDescent="0.35">
      <c r="M42" t="s">
        <v>24</v>
      </c>
      <c r="N42" s="2">
        <v>1634.2750000000001</v>
      </c>
      <c r="O42" s="2">
        <v>1634.2750000000001</v>
      </c>
      <c r="P42" s="2">
        <v>1634.2750000000001</v>
      </c>
      <c r="Q42" s="2">
        <v>956.13750000000005</v>
      </c>
      <c r="R42">
        <v>1378.2750000000001</v>
      </c>
      <c r="S42">
        <v>1772.2750000000001</v>
      </c>
      <c r="T42">
        <v>1537.2750000000001</v>
      </c>
      <c r="V42" t="s">
        <v>24</v>
      </c>
      <c r="W42" s="2">
        <v>-1573.4475</v>
      </c>
      <c r="X42" s="2">
        <v>-1573.4475</v>
      </c>
      <c r="Y42" s="2">
        <v>-1573.4475</v>
      </c>
      <c r="Z42" s="2">
        <v>-968.52375000000006</v>
      </c>
      <c r="AA42">
        <v>-1348.4475</v>
      </c>
      <c r="AB42">
        <v>-1766.0475000000001</v>
      </c>
      <c r="AC42">
        <v>-1610.7750000000001</v>
      </c>
    </row>
    <row r="44" spans="1:29" x14ac:dyDescent="0.35">
      <c r="B44" t="s">
        <v>0</v>
      </c>
      <c r="C44" t="s">
        <v>1</v>
      </c>
      <c r="D44" t="s">
        <v>2</v>
      </c>
      <c r="E44" t="s">
        <v>3</v>
      </c>
      <c r="F44" t="s">
        <v>44</v>
      </c>
      <c r="G44" t="s">
        <v>45</v>
      </c>
      <c r="H44" t="s">
        <v>26</v>
      </c>
      <c r="J44" t="s">
        <v>11</v>
      </c>
      <c r="K44">
        <v>60</v>
      </c>
      <c r="N44" t="s">
        <v>16</v>
      </c>
      <c r="O44" t="s">
        <v>17</v>
      </c>
      <c r="P44" t="s">
        <v>18</v>
      </c>
      <c r="Q44" t="s">
        <v>19</v>
      </c>
      <c r="R44" t="s">
        <v>20</v>
      </c>
      <c r="S44" t="s">
        <v>28</v>
      </c>
      <c r="W44" t="s">
        <v>16</v>
      </c>
      <c r="X44" t="s">
        <v>17</v>
      </c>
      <c r="Y44" t="s">
        <v>18</v>
      </c>
      <c r="Z44" t="s">
        <v>19</v>
      </c>
      <c r="AA44" t="s">
        <v>20</v>
      </c>
      <c r="AB44" t="s">
        <v>28</v>
      </c>
      <c r="AC44" t="s">
        <v>46</v>
      </c>
    </row>
    <row r="45" spans="1:29" x14ac:dyDescent="0.35">
      <c r="A45" t="s">
        <v>5</v>
      </c>
      <c r="B45">
        <v>34</v>
      </c>
      <c r="C45" t="s">
        <v>29</v>
      </c>
      <c r="D45" s="3">
        <v>139299.76800000001</v>
      </c>
      <c r="E45">
        <v>20.400000000000002</v>
      </c>
      <c r="F45" s="1">
        <v>0.77950000000000008</v>
      </c>
      <c r="G45" s="1">
        <f>D45/(B45*365*24)</f>
        <v>0.46770000000000006</v>
      </c>
      <c r="H45">
        <v>30.6</v>
      </c>
      <c r="J45" t="s">
        <v>27</v>
      </c>
      <c r="K45">
        <v>54</v>
      </c>
      <c r="M45" t="s">
        <v>21</v>
      </c>
      <c r="N45" s="2">
        <v>300</v>
      </c>
      <c r="O45" s="2">
        <v>300</v>
      </c>
      <c r="P45" s="2">
        <v>300</v>
      </c>
      <c r="Q45" s="2">
        <v>198</v>
      </c>
      <c r="R45">
        <v>300</v>
      </c>
      <c r="S45">
        <v>330</v>
      </c>
      <c r="T45">
        <v>231</v>
      </c>
      <c r="V45" t="s">
        <v>21</v>
      </c>
      <c r="W45" s="2">
        <v>-270</v>
      </c>
      <c r="X45" s="2">
        <v>-270</v>
      </c>
      <c r="Y45" s="2">
        <v>-297</v>
      </c>
      <c r="Z45" s="2">
        <v>-178.2</v>
      </c>
      <c r="AA45">
        <v>-270</v>
      </c>
      <c r="AB45">
        <v>-297</v>
      </c>
      <c r="AC45">
        <v>-207.90000000000003</v>
      </c>
    </row>
    <row r="46" spans="1:29" x14ac:dyDescent="0.35">
      <c r="A46" t="s">
        <v>7</v>
      </c>
      <c r="B46">
        <v>66</v>
      </c>
      <c r="C46" t="s">
        <v>6</v>
      </c>
      <c r="D46" s="3">
        <v>283298.40000000002</v>
      </c>
      <c r="E46">
        <v>39.6</v>
      </c>
      <c r="F46" s="1">
        <v>0.81666666666666665</v>
      </c>
      <c r="G46" s="1">
        <f t="shared" ref="G46" si="3">D46/(B46*365*24)</f>
        <v>0.49000000000000005</v>
      </c>
      <c r="H46">
        <v>59.4</v>
      </c>
      <c r="M46" t="s">
        <v>22</v>
      </c>
      <c r="N46" s="2">
        <v>723.62700000000007</v>
      </c>
      <c r="O46" s="2">
        <v>723.62700000000007</v>
      </c>
      <c r="P46" s="2">
        <v>723.62700000000007</v>
      </c>
      <c r="Q46" s="2">
        <v>401.2651800000001</v>
      </c>
      <c r="R46">
        <v>723.62700000000007</v>
      </c>
      <c r="S46">
        <v>723.62700000000007</v>
      </c>
      <c r="T46">
        <v>723.62700000000018</v>
      </c>
      <c r="V46" t="s">
        <v>22</v>
      </c>
      <c r="W46" s="2">
        <v>-651.26430000000005</v>
      </c>
      <c r="X46" s="2">
        <v>-651.26430000000005</v>
      </c>
      <c r="Y46" s="2">
        <v>-651.26430000000005</v>
      </c>
      <c r="Z46" s="2">
        <v>-361.13866200000007</v>
      </c>
      <c r="AA46">
        <v>-651.26430000000005</v>
      </c>
      <c r="AB46">
        <v>-651.26430000000005</v>
      </c>
      <c r="AC46">
        <v>-723.62700000000007</v>
      </c>
    </row>
    <row r="47" spans="1:29" x14ac:dyDescent="0.35">
      <c r="D47" s="3"/>
      <c r="F47" s="1"/>
      <c r="G47" s="1"/>
      <c r="M47" t="s">
        <v>23</v>
      </c>
      <c r="N47" s="2">
        <v>720</v>
      </c>
      <c r="O47" s="2">
        <v>720</v>
      </c>
      <c r="P47" s="2">
        <v>720</v>
      </c>
      <c r="Q47" s="2">
        <v>500.93280000000004</v>
      </c>
      <c r="R47">
        <v>578.90160000000014</v>
      </c>
      <c r="S47">
        <v>796.08</v>
      </c>
      <c r="T47">
        <v>673.68000000000006</v>
      </c>
      <c r="V47" t="s">
        <v>23</v>
      </c>
      <c r="W47" s="2">
        <v>-648</v>
      </c>
      <c r="X47" s="2">
        <v>-648</v>
      </c>
      <c r="Y47" s="2">
        <v>-648</v>
      </c>
      <c r="Z47" s="2">
        <v>-450.83952000000005</v>
      </c>
      <c r="AA47">
        <v>-521.01144000000011</v>
      </c>
      <c r="AB47">
        <v>-716.47199999999998</v>
      </c>
      <c r="AC47">
        <v>-645.12000000000012</v>
      </c>
    </row>
    <row r="48" spans="1:29" x14ac:dyDescent="0.35">
      <c r="M48" t="s">
        <v>15</v>
      </c>
      <c r="N48" s="2">
        <v>-54</v>
      </c>
      <c r="O48" s="2">
        <v>-54</v>
      </c>
      <c r="P48" s="2">
        <v>-54</v>
      </c>
      <c r="Q48" s="2">
        <v>-60</v>
      </c>
      <c r="R48">
        <v>-60</v>
      </c>
      <c r="S48">
        <v>-90</v>
      </c>
      <c r="T48">
        <v>-70</v>
      </c>
      <c r="V48" t="s">
        <v>15</v>
      </c>
      <c r="W48" s="2">
        <v>-54</v>
      </c>
      <c r="X48" s="2">
        <v>-54</v>
      </c>
      <c r="Y48" s="2">
        <v>-54</v>
      </c>
      <c r="Z48" s="2">
        <v>-54</v>
      </c>
      <c r="AA48">
        <v>-54</v>
      </c>
      <c r="AB48">
        <v>-90</v>
      </c>
      <c r="AC48">
        <v>-63.000000000000007</v>
      </c>
    </row>
    <row r="49" spans="1:29" x14ac:dyDescent="0.35">
      <c r="M49" t="s">
        <v>24</v>
      </c>
      <c r="N49" s="2">
        <v>1689.627</v>
      </c>
      <c r="O49" s="2">
        <v>1689.627</v>
      </c>
      <c r="P49" s="2">
        <v>1689.627</v>
      </c>
      <c r="Q49" s="2">
        <v>1040.1979800000001</v>
      </c>
      <c r="R49">
        <v>1542.5286000000001</v>
      </c>
      <c r="S49">
        <v>1759.7069999999999</v>
      </c>
      <c r="T49">
        <v>1558.3070000000002</v>
      </c>
      <c r="V49" t="s">
        <v>24</v>
      </c>
      <c r="W49" s="2">
        <v>-1623.2643</v>
      </c>
      <c r="X49" s="2">
        <v>-1623.2643</v>
      </c>
      <c r="Y49" s="2">
        <v>-1650.2643</v>
      </c>
      <c r="Z49" s="2">
        <v>-1044.1781820000001</v>
      </c>
      <c r="AA49">
        <v>-1496.27574</v>
      </c>
      <c r="AB49">
        <v>-1754.7363</v>
      </c>
      <c r="AC49">
        <v>-1639.6470000000002</v>
      </c>
    </row>
    <row r="51" spans="1:29" x14ac:dyDescent="0.35">
      <c r="B51" t="s">
        <v>0</v>
      </c>
      <c r="C51" t="s">
        <v>1</v>
      </c>
      <c r="D51" t="s">
        <v>2</v>
      </c>
      <c r="E51" t="s">
        <v>3</v>
      </c>
      <c r="F51" t="s">
        <v>44</v>
      </c>
      <c r="G51" t="s">
        <v>45</v>
      </c>
      <c r="H51" t="s">
        <v>26</v>
      </c>
      <c r="J51" t="s">
        <v>11</v>
      </c>
      <c r="K51">
        <v>60</v>
      </c>
      <c r="N51" t="s">
        <v>16</v>
      </c>
      <c r="O51" t="s">
        <v>17</v>
      </c>
      <c r="P51" t="s">
        <v>18</v>
      </c>
      <c r="Q51" t="s">
        <v>19</v>
      </c>
      <c r="R51" t="s">
        <v>20</v>
      </c>
      <c r="S51" t="s">
        <v>28</v>
      </c>
      <c r="T51" t="s">
        <v>46</v>
      </c>
      <c r="W51" t="s">
        <v>16</v>
      </c>
      <c r="X51" t="s">
        <v>17</v>
      </c>
      <c r="Y51" t="s">
        <v>18</v>
      </c>
      <c r="Z51" t="s">
        <v>19</v>
      </c>
      <c r="AA51" t="s">
        <v>20</v>
      </c>
      <c r="AB51" t="s">
        <v>28</v>
      </c>
      <c r="AC51" t="s">
        <v>46</v>
      </c>
    </row>
    <row r="52" spans="1:29" x14ac:dyDescent="0.35">
      <c r="A52" t="s">
        <v>5</v>
      </c>
      <c r="B52">
        <v>20</v>
      </c>
      <c r="C52" t="s">
        <v>29</v>
      </c>
      <c r="D52" s="3">
        <v>81941.039999999994</v>
      </c>
      <c r="E52">
        <v>12</v>
      </c>
      <c r="F52" s="1">
        <v>0.77949999999999997</v>
      </c>
      <c r="G52" s="1">
        <f>D52/(B52*365*24)</f>
        <v>0.46769999999999995</v>
      </c>
      <c r="H52">
        <v>18</v>
      </c>
      <c r="J52" t="s">
        <v>27</v>
      </c>
      <c r="K52">
        <v>54</v>
      </c>
      <c r="M52" t="s">
        <v>21</v>
      </c>
      <c r="N52" s="2">
        <v>300</v>
      </c>
      <c r="O52" s="2">
        <v>300</v>
      </c>
      <c r="P52" s="2">
        <v>300</v>
      </c>
      <c r="Q52" s="2">
        <v>240</v>
      </c>
      <c r="R52">
        <v>300</v>
      </c>
      <c r="S52">
        <v>400</v>
      </c>
      <c r="T52">
        <v>280</v>
      </c>
      <c r="V52" t="s">
        <v>21</v>
      </c>
      <c r="W52" s="2">
        <v>-270</v>
      </c>
      <c r="X52" s="2">
        <v>-270</v>
      </c>
      <c r="Y52" s="2">
        <v>-333.33333333333337</v>
      </c>
      <c r="Z52" s="2">
        <v>-216</v>
      </c>
      <c r="AA52">
        <v>-270</v>
      </c>
      <c r="AB52">
        <v>-360</v>
      </c>
      <c r="AC52">
        <v>-252.00000000000003</v>
      </c>
    </row>
    <row r="53" spans="1:29" x14ac:dyDescent="0.35">
      <c r="A53" t="s">
        <v>7</v>
      </c>
      <c r="B53">
        <v>80</v>
      </c>
      <c r="C53" t="s">
        <v>6</v>
      </c>
      <c r="D53" s="3">
        <v>343392</v>
      </c>
      <c r="E53">
        <v>48</v>
      </c>
      <c r="F53" s="1">
        <v>0.81666666666666665</v>
      </c>
      <c r="G53" s="1">
        <f t="shared" ref="G53" si="4">D53/(B53*365*24)</f>
        <v>0.49</v>
      </c>
      <c r="H53">
        <v>72</v>
      </c>
      <c r="M53" t="s">
        <v>22</v>
      </c>
      <c r="N53" s="2">
        <v>728.31</v>
      </c>
      <c r="O53" s="2">
        <v>728.31</v>
      </c>
      <c r="P53" s="2">
        <v>728.31</v>
      </c>
      <c r="Q53" s="2">
        <v>498.46200000000005</v>
      </c>
      <c r="R53">
        <v>728.31</v>
      </c>
      <c r="S53">
        <v>728.31</v>
      </c>
      <c r="T53">
        <v>728.31</v>
      </c>
      <c r="V53" t="s">
        <v>22</v>
      </c>
      <c r="W53" s="2">
        <v>-655.47900000000004</v>
      </c>
      <c r="X53" s="2">
        <v>-655.47900000000004</v>
      </c>
      <c r="Y53" s="2">
        <v>-655.47900000000004</v>
      </c>
      <c r="Z53" s="2">
        <v>-448.61580000000009</v>
      </c>
      <c r="AA53">
        <v>-655.47899999999993</v>
      </c>
      <c r="AB53">
        <v>-655.47900000000004</v>
      </c>
      <c r="AC53">
        <v>-728.31</v>
      </c>
    </row>
    <row r="54" spans="1:29" x14ac:dyDescent="0.35">
      <c r="D54" s="3"/>
      <c r="F54" s="1"/>
      <c r="G54" s="1"/>
      <c r="M54" t="s">
        <v>23</v>
      </c>
      <c r="N54" s="2">
        <v>720</v>
      </c>
      <c r="O54" s="2">
        <v>710.4</v>
      </c>
      <c r="P54" s="2">
        <v>720</v>
      </c>
      <c r="Q54" s="2">
        <v>520.31999999999994</v>
      </c>
      <c r="R54">
        <v>582.64799999999991</v>
      </c>
      <c r="S54">
        <v>710.4</v>
      </c>
      <c r="T54">
        <v>638.39999999999986</v>
      </c>
      <c r="V54" t="s">
        <v>23</v>
      </c>
      <c r="W54" s="2">
        <v>-648</v>
      </c>
      <c r="X54" s="2">
        <v>-639.36</v>
      </c>
      <c r="Y54" s="2">
        <v>-648</v>
      </c>
      <c r="Z54" s="2">
        <v>-468.28800000000001</v>
      </c>
      <c r="AA54">
        <v>-524.38319999999999</v>
      </c>
      <c r="AB54">
        <v>-639.36</v>
      </c>
      <c r="AC54">
        <v>-621.59999999999991</v>
      </c>
    </row>
    <row r="55" spans="1:29" x14ac:dyDescent="0.35">
      <c r="M55" t="s">
        <v>15</v>
      </c>
      <c r="N55" s="2">
        <v>-54</v>
      </c>
      <c r="O55" s="2">
        <v>-54</v>
      </c>
      <c r="P55" s="2">
        <v>-54</v>
      </c>
      <c r="Q55" s="2">
        <v>-60</v>
      </c>
      <c r="R55">
        <v>-60</v>
      </c>
      <c r="S55">
        <v>-90</v>
      </c>
      <c r="T55">
        <v>-70</v>
      </c>
      <c r="V55" t="s">
        <v>15</v>
      </c>
      <c r="W55" s="2">
        <v>-54</v>
      </c>
      <c r="X55" s="2">
        <v>-54</v>
      </c>
      <c r="Y55" s="2">
        <v>-54</v>
      </c>
      <c r="Z55" s="2">
        <v>-54</v>
      </c>
      <c r="AA55">
        <v>-54</v>
      </c>
      <c r="AB55">
        <v>-90</v>
      </c>
      <c r="AC55">
        <v>-63.000000000000007</v>
      </c>
    </row>
    <row r="56" spans="1:29" x14ac:dyDescent="0.35">
      <c r="M56" t="s">
        <v>24</v>
      </c>
      <c r="N56" s="2">
        <v>1694.31</v>
      </c>
      <c r="O56" s="2">
        <v>1684.71</v>
      </c>
      <c r="P56" s="2">
        <v>1694.31</v>
      </c>
      <c r="Q56" s="2">
        <v>1198.7819999999999</v>
      </c>
      <c r="R56">
        <v>1550.9579999999999</v>
      </c>
      <c r="S56">
        <v>1748.71</v>
      </c>
      <c r="T56">
        <v>1576.7099999999998</v>
      </c>
      <c r="V56" t="s">
        <v>24</v>
      </c>
      <c r="W56" s="2">
        <v>-1627.479</v>
      </c>
      <c r="X56" s="2">
        <v>-1618.8389999999999</v>
      </c>
      <c r="Y56" s="2">
        <v>-1690.8123333333333</v>
      </c>
      <c r="Z56" s="2">
        <v>-1186.9038</v>
      </c>
      <c r="AA56">
        <v>-1503.8622</v>
      </c>
      <c r="AB56">
        <v>-1744.8389999999999</v>
      </c>
      <c r="AC56">
        <v>-1664.9099999999999</v>
      </c>
    </row>
    <row r="59" spans="1:29" x14ac:dyDescent="0.35">
      <c r="M59" t="s">
        <v>25</v>
      </c>
      <c r="N59" t="s">
        <v>16</v>
      </c>
      <c r="O59" t="s">
        <v>50</v>
      </c>
      <c r="P59" t="s">
        <v>18</v>
      </c>
      <c r="Q59" t="s">
        <v>19</v>
      </c>
      <c r="R59" t="s">
        <v>20</v>
      </c>
      <c r="S59" t="s">
        <v>28</v>
      </c>
      <c r="T59" t="s">
        <v>46</v>
      </c>
      <c r="V59" t="s">
        <v>25</v>
      </c>
      <c r="W59" t="s">
        <v>16</v>
      </c>
      <c r="X59" t="s">
        <v>50</v>
      </c>
      <c r="Y59" t="s">
        <v>18</v>
      </c>
      <c r="Z59" t="s">
        <v>19</v>
      </c>
      <c r="AA59" t="s">
        <v>20</v>
      </c>
      <c r="AB59" t="s">
        <v>28</v>
      </c>
      <c r="AC59" t="s">
        <v>46</v>
      </c>
    </row>
    <row r="60" spans="1:29" x14ac:dyDescent="0.35">
      <c r="M60" t="s">
        <v>36</v>
      </c>
      <c r="N60" s="2">
        <f>N28</f>
        <v>1474.2399999999998</v>
      </c>
      <c r="O60" s="2">
        <f t="shared" ref="O60:S60" si="5">O28</f>
        <v>1474.2399999999998</v>
      </c>
      <c r="P60" s="2">
        <f t="shared" si="5"/>
        <v>1474.24</v>
      </c>
      <c r="Q60" s="2">
        <f t="shared" si="5"/>
        <v>1077.9119999999998</v>
      </c>
      <c r="R60" s="2">
        <f t="shared" si="5"/>
        <v>1368.2399999999998</v>
      </c>
      <c r="S60" s="2">
        <f t="shared" si="5"/>
        <v>1795.8399999999997</v>
      </c>
      <c r="T60" s="2">
        <f t="shared" ref="T60" si="6">T28</f>
        <v>1497.84</v>
      </c>
      <c r="V60" t="s">
        <v>36</v>
      </c>
      <c r="W60" s="2">
        <f>W28</f>
        <v>-1429.4159999999999</v>
      </c>
      <c r="X60" s="2">
        <f t="shared" ref="X60:AB60" si="7">X28</f>
        <v>-1429.4159999999999</v>
      </c>
      <c r="Y60" s="2">
        <f t="shared" si="7"/>
        <v>-1429.4159999999999</v>
      </c>
      <c r="Z60" s="2">
        <f t="shared" si="7"/>
        <v>-1078.1208000000001</v>
      </c>
      <c r="AA60" s="2">
        <f t="shared" si="7"/>
        <v>-1339.4159999999999</v>
      </c>
      <c r="AB60" s="2">
        <f t="shared" si="7"/>
        <v>-1787.2559999999999</v>
      </c>
      <c r="AC60" s="2">
        <f t="shared" ref="AC60" si="8">AC28</f>
        <v>-1556.6399999999999</v>
      </c>
    </row>
    <row r="61" spans="1:29" x14ac:dyDescent="0.35">
      <c r="M61" t="s">
        <v>37</v>
      </c>
      <c r="N61" s="2">
        <f>N35</f>
        <v>1548.9230000000002</v>
      </c>
      <c r="O61" s="2">
        <f t="shared" ref="O61:S61" si="9">O35</f>
        <v>1548.9230000000002</v>
      </c>
      <c r="P61" s="2">
        <f t="shared" si="9"/>
        <v>1548.923</v>
      </c>
      <c r="Q61" s="2">
        <f t="shared" si="9"/>
        <v>975.7339800000002</v>
      </c>
      <c r="R61" s="2">
        <f t="shared" si="9"/>
        <v>1372.9230000000002</v>
      </c>
      <c r="S61" s="2">
        <f t="shared" si="9"/>
        <v>1784.8430000000003</v>
      </c>
      <c r="T61" s="2">
        <f t="shared" ref="T61" si="10">T35</f>
        <v>1516.2430000000004</v>
      </c>
      <c r="V61" t="s">
        <v>37</v>
      </c>
      <c r="W61" s="2">
        <f>W35</f>
        <v>-1496.6307000000002</v>
      </c>
      <c r="X61" s="2">
        <f t="shared" ref="X61:AB61" si="11">X35</f>
        <v>-1496.6307000000002</v>
      </c>
      <c r="Y61" s="2">
        <f t="shared" si="11"/>
        <v>-1496.6307000000002</v>
      </c>
      <c r="Z61" s="2">
        <f t="shared" si="11"/>
        <v>-986.16058200000009</v>
      </c>
      <c r="AA61" s="2">
        <f t="shared" si="11"/>
        <v>-1343.6307000000002</v>
      </c>
      <c r="AB61" s="2">
        <f t="shared" si="11"/>
        <v>-1777.3587000000002</v>
      </c>
      <c r="AC61" s="2">
        <f t="shared" ref="AC61" si="12">AC35</f>
        <v>-1581.9030000000002</v>
      </c>
    </row>
    <row r="62" spans="1:29" x14ac:dyDescent="0.35">
      <c r="M62" t="s">
        <v>38</v>
      </c>
      <c r="N62" s="2">
        <f>N42</f>
        <v>1634.2750000000001</v>
      </c>
      <c r="O62" s="2">
        <f t="shared" ref="O62:S62" si="13">O42</f>
        <v>1634.2750000000001</v>
      </c>
      <c r="P62" s="2">
        <f t="shared" si="13"/>
        <v>1634.2750000000001</v>
      </c>
      <c r="Q62" s="2">
        <f t="shared" si="13"/>
        <v>956.13750000000005</v>
      </c>
      <c r="R62" s="2">
        <f t="shared" si="13"/>
        <v>1378.2750000000001</v>
      </c>
      <c r="S62" s="2">
        <f t="shared" si="13"/>
        <v>1772.2750000000001</v>
      </c>
      <c r="T62" s="2">
        <f t="shared" ref="T62" si="14">T42</f>
        <v>1537.2750000000001</v>
      </c>
      <c r="V62" t="s">
        <v>38</v>
      </c>
      <c r="W62" s="2">
        <f>W42</f>
        <v>-1573.4475</v>
      </c>
      <c r="X62" s="2">
        <f t="shared" ref="X62:AB62" si="15">X42</f>
        <v>-1573.4475</v>
      </c>
      <c r="Y62" s="2">
        <f t="shared" si="15"/>
        <v>-1573.4475</v>
      </c>
      <c r="Z62" s="2">
        <f t="shared" si="15"/>
        <v>-968.52375000000006</v>
      </c>
      <c r="AA62" s="2">
        <f t="shared" si="15"/>
        <v>-1348.4475</v>
      </c>
      <c r="AB62" s="2">
        <f t="shared" si="15"/>
        <v>-1766.0475000000001</v>
      </c>
      <c r="AC62" s="2">
        <f t="shared" ref="AC62" si="16">AC42</f>
        <v>-1610.7750000000001</v>
      </c>
    </row>
    <row r="63" spans="1:29" x14ac:dyDescent="0.35">
      <c r="M63" t="s">
        <v>39</v>
      </c>
      <c r="N63" s="2">
        <f>N49</f>
        <v>1689.627</v>
      </c>
      <c r="O63" s="2">
        <f t="shared" ref="O63:S63" si="17">O49</f>
        <v>1689.627</v>
      </c>
      <c r="P63" s="2">
        <f t="shared" si="17"/>
        <v>1689.627</v>
      </c>
      <c r="Q63" s="2">
        <f t="shared" si="17"/>
        <v>1040.1979800000001</v>
      </c>
      <c r="R63" s="2">
        <f t="shared" si="17"/>
        <v>1542.5286000000001</v>
      </c>
      <c r="S63" s="2">
        <f t="shared" si="17"/>
        <v>1759.7069999999999</v>
      </c>
      <c r="T63" s="2">
        <f t="shared" ref="T63" si="18">T49</f>
        <v>1558.3070000000002</v>
      </c>
      <c r="V63" t="s">
        <v>39</v>
      </c>
      <c r="W63" s="2">
        <f>W49</f>
        <v>-1623.2643</v>
      </c>
      <c r="X63" s="2">
        <f t="shared" ref="X63:AB63" si="19">X49</f>
        <v>-1623.2643</v>
      </c>
      <c r="Y63" s="2">
        <f t="shared" si="19"/>
        <v>-1650.2643</v>
      </c>
      <c r="Z63" s="2">
        <f t="shared" si="19"/>
        <v>-1044.1781820000001</v>
      </c>
      <c r="AA63" s="2">
        <f t="shared" si="19"/>
        <v>-1496.27574</v>
      </c>
      <c r="AB63" s="2">
        <f t="shared" si="19"/>
        <v>-1754.7363</v>
      </c>
      <c r="AC63" s="2">
        <f t="shared" ref="AC63" si="20">AC49</f>
        <v>-1639.6470000000002</v>
      </c>
    </row>
    <row r="64" spans="1:29" x14ac:dyDescent="0.35">
      <c r="M64" t="s">
        <v>40</v>
      </c>
      <c r="N64" s="2">
        <f>N56</f>
        <v>1694.31</v>
      </c>
      <c r="O64" s="2">
        <f t="shared" ref="O64:S64" si="21">O56</f>
        <v>1684.71</v>
      </c>
      <c r="P64" s="2">
        <f t="shared" si="21"/>
        <v>1694.31</v>
      </c>
      <c r="Q64" s="2">
        <f t="shared" si="21"/>
        <v>1198.7819999999999</v>
      </c>
      <c r="R64" s="2">
        <f t="shared" si="21"/>
        <v>1550.9579999999999</v>
      </c>
      <c r="S64" s="2">
        <f t="shared" si="21"/>
        <v>1748.71</v>
      </c>
      <c r="T64" s="2">
        <f t="shared" ref="T64" si="22">T56</f>
        <v>1576.7099999999998</v>
      </c>
      <c r="V64" t="s">
        <v>40</v>
      </c>
      <c r="W64" s="2">
        <f>W56</f>
        <v>-1627.479</v>
      </c>
      <c r="X64" s="2">
        <f t="shared" ref="X64:AB64" si="23">X56</f>
        <v>-1618.8389999999999</v>
      </c>
      <c r="Y64" s="2">
        <f t="shared" si="23"/>
        <v>-1690.8123333333333</v>
      </c>
      <c r="Z64" s="2">
        <f t="shared" si="23"/>
        <v>-1186.9038</v>
      </c>
      <c r="AA64" s="2">
        <f t="shared" si="23"/>
        <v>-1503.8622</v>
      </c>
      <c r="AB64" s="2">
        <f t="shared" si="23"/>
        <v>-1744.8389999999999</v>
      </c>
      <c r="AC64" s="2">
        <f t="shared" ref="AC64" si="24">AC56</f>
        <v>-1664.9099999999999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2E65D-7BDE-414B-8496-2D24F1A23F15}">
  <dimension ref="A1:AC64"/>
  <sheetViews>
    <sheetView topLeftCell="A49" workbookViewId="0">
      <selection activeCell="X60" sqref="X60"/>
    </sheetView>
  </sheetViews>
  <sheetFormatPr defaultRowHeight="14.5" x14ac:dyDescent="0.35"/>
  <cols>
    <col min="4" max="4" width="9.7265625" customWidth="1"/>
    <col min="14" max="14" width="8.90625" bestFit="1" customWidth="1"/>
    <col min="23" max="23" width="9.7265625" customWidth="1"/>
    <col min="24" max="24" width="9.453125" customWidth="1"/>
    <col min="25" max="25" width="10" customWidth="1"/>
    <col min="26" max="26" width="10.08984375" customWidth="1"/>
    <col min="27" max="27" width="9.7265625" customWidth="1"/>
    <col min="28" max="28" width="10.6328125" customWidth="1"/>
  </cols>
  <sheetData>
    <row r="1" spans="1:22" x14ac:dyDescent="0.35">
      <c r="A1" s="4" t="s">
        <v>49</v>
      </c>
      <c r="M1" s="4" t="s">
        <v>33</v>
      </c>
      <c r="V1" s="4" t="s">
        <v>34</v>
      </c>
    </row>
    <row r="2" spans="1:22" x14ac:dyDescent="0.35">
      <c r="A2" s="4"/>
    </row>
    <row r="3" spans="1:22" x14ac:dyDescent="0.35">
      <c r="A3" t="s">
        <v>42</v>
      </c>
    </row>
    <row r="4" spans="1:22" x14ac:dyDescent="0.35">
      <c r="A4" t="s">
        <v>31</v>
      </c>
    </row>
    <row r="5" spans="1:22" x14ac:dyDescent="0.35">
      <c r="A5" t="s">
        <v>32</v>
      </c>
    </row>
    <row r="6" spans="1:22" x14ac:dyDescent="0.35">
      <c r="A6" s="4"/>
    </row>
    <row r="7" spans="1:22" x14ac:dyDescent="0.35">
      <c r="A7" s="4"/>
    </row>
    <row r="8" spans="1:22" x14ac:dyDescent="0.35">
      <c r="A8" s="4"/>
    </row>
    <row r="9" spans="1:22" x14ac:dyDescent="0.35">
      <c r="A9" s="4"/>
    </row>
    <row r="10" spans="1:22" x14ac:dyDescent="0.35">
      <c r="A10" s="4"/>
    </row>
    <row r="11" spans="1:22" x14ac:dyDescent="0.35">
      <c r="A11" s="4"/>
    </row>
    <row r="12" spans="1:22" x14ac:dyDescent="0.35">
      <c r="A12" s="4"/>
    </row>
    <row r="13" spans="1:22" x14ac:dyDescent="0.35">
      <c r="A13" s="4"/>
    </row>
    <row r="14" spans="1:22" x14ac:dyDescent="0.35">
      <c r="A14" s="4"/>
    </row>
    <row r="15" spans="1:22" x14ac:dyDescent="0.35">
      <c r="A15" s="4"/>
    </row>
    <row r="16" spans="1:22" x14ac:dyDescent="0.35">
      <c r="A16" s="4"/>
    </row>
    <row r="17" spans="1:29" x14ac:dyDescent="0.35">
      <c r="A17" s="4"/>
    </row>
    <row r="20" spans="1:29" x14ac:dyDescent="0.35">
      <c r="M20" t="s">
        <v>12</v>
      </c>
      <c r="N20" t="s">
        <v>13</v>
      </c>
      <c r="O20" t="s">
        <v>14</v>
      </c>
      <c r="P20" t="s">
        <v>15</v>
      </c>
      <c r="V20" t="s">
        <v>12</v>
      </c>
      <c r="W20" t="s">
        <v>13</v>
      </c>
      <c r="X20" t="s">
        <v>14</v>
      </c>
      <c r="Y20" t="s">
        <v>15</v>
      </c>
    </row>
    <row r="21" spans="1:29" x14ac:dyDescent="0.35">
      <c r="M21">
        <v>5</v>
      </c>
      <c r="N21">
        <v>15</v>
      </c>
      <c r="O21">
        <v>12</v>
      </c>
      <c r="P21">
        <v>-1</v>
      </c>
      <c r="V21">
        <v>-5</v>
      </c>
      <c r="W21">
        <v>-15</v>
      </c>
      <c r="X21">
        <v>-12</v>
      </c>
      <c r="Y21">
        <v>-1</v>
      </c>
    </row>
    <row r="23" spans="1:29" x14ac:dyDescent="0.35">
      <c r="B23" t="s">
        <v>0</v>
      </c>
      <c r="C23" t="s">
        <v>1</v>
      </c>
      <c r="D23" t="s">
        <v>2</v>
      </c>
      <c r="E23" t="s">
        <v>3</v>
      </c>
      <c r="F23" t="s">
        <v>48</v>
      </c>
      <c r="G23" t="s">
        <v>47</v>
      </c>
      <c r="H23" t="s">
        <v>26</v>
      </c>
      <c r="J23" t="s">
        <v>11</v>
      </c>
      <c r="K23">
        <v>70</v>
      </c>
      <c r="N23" t="s">
        <v>16</v>
      </c>
      <c r="O23" t="s">
        <v>17</v>
      </c>
      <c r="P23" t="s">
        <v>18</v>
      </c>
      <c r="Q23" t="s">
        <v>19</v>
      </c>
      <c r="R23" t="s">
        <v>20</v>
      </c>
      <c r="S23" t="s">
        <v>28</v>
      </c>
      <c r="T23" t="s">
        <v>46</v>
      </c>
      <c r="W23" t="s">
        <v>16</v>
      </c>
      <c r="X23" t="s">
        <v>17</v>
      </c>
      <c r="Y23" t="s">
        <v>18</v>
      </c>
      <c r="Z23" t="s">
        <v>19</v>
      </c>
      <c r="AA23" t="s">
        <v>20</v>
      </c>
      <c r="AB23" t="s">
        <v>28</v>
      </c>
      <c r="AC23" t="s">
        <v>46</v>
      </c>
    </row>
    <row r="24" spans="1:29" x14ac:dyDescent="0.35">
      <c r="A24" t="s">
        <v>5</v>
      </c>
      <c r="B24">
        <v>70</v>
      </c>
      <c r="C24" t="s">
        <v>6</v>
      </c>
      <c r="D24" s="3">
        <v>176811.11</v>
      </c>
      <c r="E24">
        <v>49</v>
      </c>
      <c r="F24" s="1">
        <v>0.41191666666666665</v>
      </c>
      <c r="G24" s="1">
        <f>D24/(B24*365*24)</f>
        <v>0.28834166666666666</v>
      </c>
      <c r="H24">
        <v>63</v>
      </c>
      <c r="J24" t="s">
        <v>27</v>
      </c>
      <c r="K24">
        <v>63</v>
      </c>
      <c r="M24" t="s">
        <v>21</v>
      </c>
      <c r="N24" s="2">
        <v>350</v>
      </c>
      <c r="O24" s="2">
        <v>350</v>
      </c>
      <c r="P24" s="2">
        <v>349.99999999999994</v>
      </c>
      <c r="Q24" s="2">
        <v>297.5</v>
      </c>
      <c r="R24">
        <v>350</v>
      </c>
      <c r="S24">
        <v>425</v>
      </c>
      <c r="T24">
        <v>297.5</v>
      </c>
      <c r="V24" t="s">
        <v>21</v>
      </c>
      <c r="W24" s="2">
        <v>-315</v>
      </c>
      <c r="X24" s="2">
        <v>-315</v>
      </c>
      <c r="Y24" s="2">
        <v>-382.5</v>
      </c>
      <c r="Z24" s="2">
        <v>-267.75</v>
      </c>
      <c r="AA24">
        <v>-315</v>
      </c>
      <c r="AB24">
        <v>-382.5</v>
      </c>
      <c r="AC24">
        <v>-267.75</v>
      </c>
    </row>
    <row r="25" spans="1:29" x14ac:dyDescent="0.35">
      <c r="A25" t="s">
        <v>7</v>
      </c>
      <c r="B25">
        <v>15</v>
      </c>
      <c r="C25" t="s">
        <v>8</v>
      </c>
      <c r="D25" s="3">
        <v>8354.85</v>
      </c>
      <c r="E25">
        <v>10.5</v>
      </c>
      <c r="F25" s="1">
        <v>9.0833333333333335E-2</v>
      </c>
      <c r="G25" s="1">
        <f t="shared" ref="G25:G26" si="0">D25/(B25*365*24)</f>
        <v>6.3583333333333339E-2</v>
      </c>
      <c r="H25">
        <v>13.5</v>
      </c>
      <c r="M25" t="s">
        <v>22</v>
      </c>
      <c r="N25" s="2">
        <v>319.20438356164379</v>
      </c>
      <c r="O25" s="2">
        <v>319.20438356164379</v>
      </c>
      <c r="P25" s="2">
        <v>319.20438356164379</v>
      </c>
      <c r="Q25" s="2">
        <v>214.39797003424658</v>
      </c>
      <c r="R25">
        <v>319.20438356164379</v>
      </c>
      <c r="S25">
        <v>319.20438356164385</v>
      </c>
      <c r="T25">
        <v>319.20438356164385</v>
      </c>
      <c r="V25" t="s">
        <v>22</v>
      </c>
      <c r="W25" s="2">
        <v>-287.28394520547943</v>
      </c>
      <c r="X25" s="2">
        <v>-287.28394520547943</v>
      </c>
      <c r="Y25" s="2">
        <v>-287.28394520547937</v>
      </c>
      <c r="Z25" s="2">
        <v>-192.95817303082188</v>
      </c>
      <c r="AA25">
        <v>-287.28394520547943</v>
      </c>
      <c r="AB25">
        <v>-287.28394520547943</v>
      </c>
      <c r="AC25">
        <v>-319.20438356164379</v>
      </c>
    </row>
    <row r="26" spans="1:29" x14ac:dyDescent="0.35">
      <c r="A26" t="s">
        <v>9</v>
      </c>
      <c r="B26">
        <v>15</v>
      </c>
      <c r="C26" t="s">
        <v>10</v>
      </c>
      <c r="D26" s="3">
        <v>1249.4000000000001</v>
      </c>
      <c r="E26">
        <v>10.5</v>
      </c>
      <c r="F26" s="1">
        <v>1.3583387692976736E-2</v>
      </c>
      <c r="G26" s="1">
        <f t="shared" si="0"/>
        <v>9.5083713850837148E-3</v>
      </c>
      <c r="H26">
        <v>13.5</v>
      </c>
      <c r="M26" t="s">
        <v>23</v>
      </c>
      <c r="N26" s="2">
        <v>528.45500978473581</v>
      </c>
      <c r="O26" s="2">
        <v>423.91850684931507</v>
      </c>
      <c r="P26" s="2">
        <v>528.45500978473581</v>
      </c>
      <c r="Q26" s="2">
        <v>295.80162602739722</v>
      </c>
      <c r="R26">
        <v>255.36350684931506</v>
      </c>
      <c r="S26">
        <v>423.91850684931507</v>
      </c>
      <c r="T26">
        <v>369.91850684931507</v>
      </c>
      <c r="V26" t="s">
        <v>23</v>
      </c>
      <c r="W26" s="2">
        <v>-475.60950880626223</v>
      </c>
      <c r="X26" s="2">
        <v>-381.52665616438361</v>
      </c>
      <c r="Y26" s="2">
        <v>-475.60950880626223</v>
      </c>
      <c r="Z26" s="2">
        <v>-266.22146342465749</v>
      </c>
      <c r="AA26">
        <v>-229.82715616438355</v>
      </c>
      <c r="AB26">
        <v>-381.52665616438361</v>
      </c>
      <c r="AC26">
        <v>-357.31850684931504</v>
      </c>
    </row>
    <row r="27" spans="1:29" x14ac:dyDescent="0.35">
      <c r="M27" t="s">
        <v>15</v>
      </c>
      <c r="N27" s="2">
        <v>-63</v>
      </c>
      <c r="O27" s="2">
        <v>-63</v>
      </c>
      <c r="P27" s="2">
        <v>-63</v>
      </c>
      <c r="Q27" s="2">
        <v>-70</v>
      </c>
      <c r="R27">
        <v>-70</v>
      </c>
      <c r="S27">
        <v>-90</v>
      </c>
      <c r="T27">
        <v>-70</v>
      </c>
      <c r="V27" t="s">
        <v>15</v>
      </c>
      <c r="W27" s="2">
        <v>-63</v>
      </c>
      <c r="X27" s="2">
        <v>-63</v>
      </c>
      <c r="Y27" s="2">
        <v>-63</v>
      </c>
      <c r="Z27" s="2">
        <v>-63</v>
      </c>
      <c r="AA27">
        <v>-63</v>
      </c>
      <c r="AB27">
        <v>-90</v>
      </c>
      <c r="AC27">
        <v>-63</v>
      </c>
    </row>
    <row r="28" spans="1:29" x14ac:dyDescent="0.35">
      <c r="M28" t="s">
        <v>24</v>
      </c>
      <c r="N28" s="2">
        <v>1134.6593933463796</v>
      </c>
      <c r="O28" s="2">
        <v>1030.1228904109589</v>
      </c>
      <c r="P28" s="2">
        <v>1134.6593933463796</v>
      </c>
      <c r="Q28" s="2">
        <v>737.69959606164377</v>
      </c>
      <c r="R28">
        <v>854.56789041095885</v>
      </c>
      <c r="S28">
        <v>1078.1228904109589</v>
      </c>
      <c r="T28">
        <v>916.62289041095892</v>
      </c>
      <c r="V28" t="s">
        <v>24</v>
      </c>
      <c r="W28" s="2">
        <v>-1140.8934540117416</v>
      </c>
      <c r="X28" s="2">
        <v>-1046.810601369863</v>
      </c>
      <c r="Y28" s="2">
        <v>-1208.3934540117416</v>
      </c>
      <c r="Z28" s="2">
        <v>-789.92963645547934</v>
      </c>
      <c r="AA28">
        <v>-895.11110136986304</v>
      </c>
      <c r="AB28">
        <v>-1141.310601369863</v>
      </c>
      <c r="AC28">
        <v>-1007.2728904109588</v>
      </c>
    </row>
    <row r="30" spans="1:29" x14ac:dyDescent="0.35">
      <c r="B30" t="s">
        <v>0</v>
      </c>
      <c r="C30" t="s">
        <v>1</v>
      </c>
      <c r="D30" t="s">
        <v>2</v>
      </c>
      <c r="E30" t="s">
        <v>3</v>
      </c>
      <c r="F30" t="s">
        <v>4</v>
      </c>
      <c r="H30" t="s">
        <v>26</v>
      </c>
      <c r="J30" t="s">
        <v>11</v>
      </c>
      <c r="K30">
        <v>70</v>
      </c>
      <c r="N30" t="s">
        <v>16</v>
      </c>
      <c r="O30" t="s">
        <v>17</v>
      </c>
      <c r="P30" t="s">
        <v>18</v>
      </c>
      <c r="Q30" t="s">
        <v>19</v>
      </c>
      <c r="R30" t="s">
        <v>20</v>
      </c>
      <c r="S30" t="s">
        <v>28</v>
      </c>
      <c r="T30" t="s">
        <v>46</v>
      </c>
      <c r="W30" t="s">
        <v>16</v>
      </c>
      <c r="X30" t="s">
        <v>17</v>
      </c>
      <c r="Y30" t="s">
        <v>18</v>
      </c>
      <c r="Z30" t="s">
        <v>19</v>
      </c>
      <c r="AA30" t="s">
        <v>20</v>
      </c>
      <c r="AB30" t="s">
        <v>28</v>
      </c>
      <c r="AC30" t="s">
        <v>46</v>
      </c>
    </row>
    <row r="31" spans="1:29" x14ac:dyDescent="0.35">
      <c r="A31" t="s">
        <v>5</v>
      </c>
      <c r="B31">
        <v>50</v>
      </c>
      <c r="C31" t="s">
        <v>6</v>
      </c>
      <c r="D31" s="3">
        <v>126293.79599999999</v>
      </c>
      <c r="E31">
        <v>35</v>
      </c>
      <c r="F31" s="1">
        <v>0.41191714285714282</v>
      </c>
      <c r="G31" s="1"/>
      <c r="H31">
        <v>45</v>
      </c>
      <c r="J31" t="s">
        <v>27</v>
      </c>
      <c r="K31">
        <v>63</v>
      </c>
      <c r="M31" t="s">
        <v>21</v>
      </c>
      <c r="N31" s="2">
        <v>350</v>
      </c>
      <c r="O31" s="2">
        <v>350</v>
      </c>
      <c r="P31" s="2">
        <v>350</v>
      </c>
      <c r="Q31" s="2">
        <v>245</v>
      </c>
      <c r="R31">
        <v>350</v>
      </c>
      <c r="S31">
        <v>350</v>
      </c>
      <c r="T31">
        <v>245</v>
      </c>
      <c r="V31" t="s">
        <v>21</v>
      </c>
      <c r="W31" s="2">
        <v>-315</v>
      </c>
      <c r="X31" s="2">
        <v>-315</v>
      </c>
      <c r="Y31" s="2">
        <v>-315</v>
      </c>
      <c r="Z31" s="2">
        <v>-220.5</v>
      </c>
      <c r="AA31">
        <v>-315</v>
      </c>
      <c r="AB31">
        <v>-315</v>
      </c>
      <c r="AC31">
        <v>-220.5</v>
      </c>
    </row>
    <row r="32" spans="1:29" x14ac:dyDescent="0.35">
      <c r="A32" t="s">
        <v>7</v>
      </c>
      <c r="B32">
        <v>30</v>
      </c>
      <c r="C32" t="s">
        <v>8</v>
      </c>
      <c r="D32" s="3">
        <v>16708.824000000001</v>
      </c>
      <c r="E32">
        <v>21</v>
      </c>
      <c r="F32" s="1">
        <v>9.0828571428571425E-2</v>
      </c>
      <c r="G32" s="1"/>
      <c r="H32">
        <v>27</v>
      </c>
      <c r="M32" t="s">
        <v>22</v>
      </c>
      <c r="N32" s="2">
        <v>247.7199</v>
      </c>
      <c r="O32" s="2">
        <v>247.71989999999997</v>
      </c>
      <c r="P32" s="2">
        <v>247.71989999999994</v>
      </c>
      <c r="Q32" s="2">
        <v>117.28202999999999</v>
      </c>
      <c r="R32">
        <v>247.71990000000002</v>
      </c>
      <c r="S32">
        <v>247.71989999999997</v>
      </c>
      <c r="T32">
        <v>247.71989999999997</v>
      </c>
      <c r="V32" t="s">
        <v>22</v>
      </c>
      <c r="W32" s="2">
        <v>-222.94791000000001</v>
      </c>
      <c r="X32" s="2">
        <v>-222.94790999999998</v>
      </c>
      <c r="Y32" s="2">
        <v>-222.94790999999998</v>
      </c>
      <c r="Z32" s="2">
        <v>-105.55382699999998</v>
      </c>
      <c r="AA32">
        <v>-222.94791000000001</v>
      </c>
      <c r="AB32">
        <v>-222.94790999999998</v>
      </c>
      <c r="AC32">
        <v>-247.71989999999994</v>
      </c>
    </row>
    <row r="33" spans="1:29" x14ac:dyDescent="0.35">
      <c r="A33" t="s">
        <v>9</v>
      </c>
      <c r="B33">
        <v>20</v>
      </c>
      <c r="C33" t="s">
        <v>10</v>
      </c>
      <c r="D33" s="3">
        <v>1665.8016000000002</v>
      </c>
      <c r="E33">
        <v>14</v>
      </c>
      <c r="F33" s="1">
        <v>1.3582857142857145E-2</v>
      </c>
      <c r="G33" s="1"/>
      <c r="H33">
        <v>18</v>
      </c>
      <c r="M33" t="s">
        <v>23</v>
      </c>
      <c r="N33" s="2">
        <v>610.4101714285714</v>
      </c>
      <c r="O33" s="2">
        <v>535.28712000000007</v>
      </c>
      <c r="P33" s="2">
        <v>610.4101714285714</v>
      </c>
      <c r="Q33" s="2">
        <v>338.95898399999999</v>
      </c>
      <c r="R33">
        <v>198.17592000000002</v>
      </c>
      <c r="S33">
        <v>535.28712000000007</v>
      </c>
      <c r="T33">
        <v>427.28711999999996</v>
      </c>
      <c r="V33" t="s">
        <v>23</v>
      </c>
      <c r="W33" s="2">
        <v>-549.36915428571433</v>
      </c>
      <c r="X33" s="2">
        <v>-481.75840799999997</v>
      </c>
      <c r="Y33" s="2">
        <v>-549.36915428571433</v>
      </c>
      <c r="Z33" s="2">
        <v>-305.06308559999997</v>
      </c>
      <c r="AA33">
        <v>-178.358328</v>
      </c>
      <c r="AB33">
        <v>-481.75840799999997</v>
      </c>
      <c r="AC33">
        <v>-402.08711999999997</v>
      </c>
    </row>
    <row r="34" spans="1:29" x14ac:dyDescent="0.35">
      <c r="M34" t="s">
        <v>15</v>
      </c>
      <c r="N34" s="2">
        <v>-63</v>
      </c>
      <c r="O34" s="2">
        <v>-63</v>
      </c>
      <c r="P34" s="2">
        <v>-63</v>
      </c>
      <c r="Q34" s="2">
        <v>-70</v>
      </c>
      <c r="R34">
        <v>-70</v>
      </c>
      <c r="S34">
        <v>-90</v>
      </c>
      <c r="T34">
        <v>-70</v>
      </c>
      <c r="V34" t="s">
        <v>15</v>
      </c>
      <c r="W34" s="2">
        <v>-63</v>
      </c>
      <c r="X34" s="2">
        <v>-63</v>
      </c>
      <c r="Y34" s="2">
        <v>-63</v>
      </c>
      <c r="Z34" s="2">
        <v>-63</v>
      </c>
      <c r="AA34">
        <v>-63</v>
      </c>
      <c r="AB34">
        <v>-90</v>
      </c>
      <c r="AC34">
        <v>-63</v>
      </c>
    </row>
    <row r="35" spans="1:29" x14ac:dyDescent="0.35">
      <c r="M35" t="s">
        <v>24</v>
      </c>
      <c r="N35" s="2">
        <v>1145.1300714285715</v>
      </c>
      <c r="O35" s="2">
        <v>1070.00702</v>
      </c>
      <c r="P35" s="2">
        <v>1145.1300714285712</v>
      </c>
      <c r="Q35" s="2">
        <v>631.24101399999995</v>
      </c>
      <c r="R35">
        <v>725.89582000000007</v>
      </c>
      <c r="S35">
        <v>1043.00702</v>
      </c>
      <c r="T35">
        <v>850.0070199999999</v>
      </c>
      <c r="V35" t="s">
        <v>24</v>
      </c>
      <c r="W35" s="2">
        <v>-1150.3170642857144</v>
      </c>
      <c r="X35" s="2">
        <v>-1082.706318</v>
      </c>
      <c r="Y35" s="2">
        <v>-1150.3170642857144</v>
      </c>
      <c r="Z35" s="2">
        <v>-694.11691259999998</v>
      </c>
      <c r="AA35">
        <v>-779.30623800000001</v>
      </c>
      <c r="AB35">
        <v>-1109.706318</v>
      </c>
      <c r="AC35">
        <v>-933.30701999999997</v>
      </c>
    </row>
    <row r="37" spans="1:29" x14ac:dyDescent="0.35">
      <c r="B37" t="s">
        <v>0</v>
      </c>
      <c r="C37" t="s">
        <v>1</v>
      </c>
      <c r="D37" t="s">
        <v>2</v>
      </c>
      <c r="E37" t="s">
        <v>3</v>
      </c>
      <c r="F37" t="s">
        <v>4</v>
      </c>
      <c r="H37" t="s">
        <v>26</v>
      </c>
      <c r="J37" t="s">
        <v>11</v>
      </c>
      <c r="K37">
        <v>70</v>
      </c>
      <c r="N37" t="s">
        <v>16</v>
      </c>
      <c r="O37" t="s">
        <v>17</v>
      </c>
      <c r="P37" t="s">
        <v>18</v>
      </c>
      <c r="Q37" t="s">
        <v>19</v>
      </c>
      <c r="R37" t="s">
        <v>20</v>
      </c>
      <c r="S37" t="s">
        <v>28</v>
      </c>
      <c r="T37" t="s">
        <v>46</v>
      </c>
      <c r="W37" t="s">
        <v>16</v>
      </c>
      <c r="X37" t="s">
        <v>17</v>
      </c>
      <c r="Y37" t="s">
        <v>18</v>
      </c>
      <c r="Z37" t="s">
        <v>19</v>
      </c>
      <c r="AA37" t="s">
        <v>20</v>
      </c>
      <c r="AB37" t="s">
        <v>28</v>
      </c>
      <c r="AC37" t="s">
        <v>46</v>
      </c>
    </row>
    <row r="38" spans="1:29" x14ac:dyDescent="0.35">
      <c r="A38" t="s">
        <v>5</v>
      </c>
      <c r="B38">
        <v>34</v>
      </c>
      <c r="C38" t="s">
        <v>6</v>
      </c>
      <c r="D38" s="3">
        <v>85879.781279999996</v>
      </c>
      <c r="E38">
        <v>23.8</v>
      </c>
      <c r="F38" s="1">
        <v>0.41191714285714276</v>
      </c>
      <c r="G38" s="1"/>
      <c r="H38">
        <v>30.6</v>
      </c>
      <c r="J38" t="s">
        <v>27</v>
      </c>
      <c r="K38">
        <v>63</v>
      </c>
      <c r="M38" t="s">
        <v>21</v>
      </c>
      <c r="N38" s="2">
        <v>335</v>
      </c>
      <c r="O38" s="2">
        <v>335</v>
      </c>
      <c r="P38" s="2">
        <v>335</v>
      </c>
      <c r="Q38" s="2">
        <v>234.5</v>
      </c>
      <c r="R38">
        <v>350</v>
      </c>
      <c r="S38">
        <v>335</v>
      </c>
      <c r="T38">
        <v>234.5</v>
      </c>
      <c r="V38" t="s">
        <v>21</v>
      </c>
      <c r="W38" s="2">
        <v>-301.5</v>
      </c>
      <c r="X38" s="2">
        <v>-301.5</v>
      </c>
      <c r="Y38" s="2">
        <v>-301.5</v>
      </c>
      <c r="Z38" s="2">
        <v>-211.05</v>
      </c>
      <c r="AA38">
        <v>-315</v>
      </c>
      <c r="AB38">
        <v>-301.5</v>
      </c>
      <c r="AC38">
        <v>-211.05</v>
      </c>
    </row>
    <row r="39" spans="1:29" x14ac:dyDescent="0.35">
      <c r="A39" t="s">
        <v>7</v>
      </c>
      <c r="B39">
        <v>33</v>
      </c>
      <c r="C39" t="s">
        <v>8</v>
      </c>
      <c r="D39" s="3">
        <v>18379.706399999999</v>
      </c>
      <c r="E39">
        <v>23.1</v>
      </c>
      <c r="F39" s="1">
        <v>9.0828571428571411E-2</v>
      </c>
      <c r="G39" s="1"/>
      <c r="H39">
        <v>29.7</v>
      </c>
      <c r="M39" t="s">
        <v>22</v>
      </c>
      <c r="N39" s="2">
        <v>183.23298</v>
      </c>
      <c r="O39" s="2">
        <v>183.23298</v>
      </c>
      <c r="P39" s="2">
        <v>183.23297999999994</v>
      </c>
      <c r="Q39" s="2">
        <v>61.937427599999999</v>
      </c>
      <c r="R39">
        <v>183.23297999999997</v>
      </c>
      <c r="S39">
        <v>183.23298</v>
      </c>
      <c r="T39">
        <v>183.23298</v>
      </c>
      <c r="V39" t="s">
        <v>22</v>
      </c>
      <c r="W39" s="2">
        <v>-164.90968199999998</v>
      </c>
      <c r="X39" s="2">
        <v>-164.90968199999998</v>
      </c>
      <c r="Y39" s="2">
        <v>-164.90968199999998</v>
      </c>
      <c r="Z39" s="2">
        <v>-55.743684840000007</v>
      </c>
      <c r="AA39">
        <v>-164.90968199999998</v>
      </c>
      <c r="AB39">
        <v>-164.909682</v>
      </c>
      <c r="AC39">
        <v>-183.23298</v>
      </c>
    </row>
    <row r="40" spans="1:29" x14ac:dyDescent="0.35">
      <c r="A40" t="s">
        <v>9</v>
      </c>
      <c r="B40">
        <v>33</v>
      </c>
      <c r="C40" t="s">
        <v>10</v>
      </c>
      <c r="D40" s="3">
        <v>2748.5726400000003</v>
      </c>
      <c r="E40">
        <v>23.1</v>
      </c>
      <c r="F40" s="1">
        <v>1.3582857142857143E-2</v>
      </c>
      <c r="G40" s="1"/>
      <c r="H40">
        <v>29.7</v>
      </c>
      <c r="M40" t="s">
        <v>23</v>
      </c>
      <c r="N40" s="2">
        <v>569.44100571428567</v>
      </c>
      <c r="O40" s="2">
        <v>517.40870400000006</v>
      </c>
      <c r="P40" s="2">
        <v>569.44100571428567</v>
      </c>
      <c r="Q40" s="2">
        <v>318.44130768000002</v>
      </c>
      <c r="R40">
        <v>146.58638399999998</v>
      </c>
      <c r="S40">
        <v>517.40870400000006</v>
      </c>
      <c r="T40">
        <v>398.60870400000005</v>
      </c>
      <c r="V40" t="s">
        <v>23</v>
      </c>
      <c r="W40" s="2">
        <v>-512.49690514285714</v>
      </c>
      <c r="X40" s="2">
        <v>-465.66783359999999</v>
      </c>
      <c r="Y40" s="2">
        <v>-512.49690514285714</v>
      </c>
      <c r="Z40" s="2">
        <v>-286.59717691200001</v>
      </c>
      <c r="AA40">
        <v>-131.92774559999998</v>
      </c>
      <c r="AB40">
        <v>-465.66783359999999</v>
      </c>
      <c r="AC40">
        <v>-370.88870400000002</v>
      </c>
    </row>
    <row r="41" spans="1:29" x14ac:dyDescent="0.35">
      <c r="M41" t="s">
        <v>15</v>
      </c>
      <c r="N41" s="2">
        <v>-63</v>
      </c>
      <c r="O41" s="2">
        <v>-63</v>
      </c>
      <c r="P41" s="2">
        <v>-63.000000000000014</v>
      </c>
      <c r="Q41" s="2">
        <v>-70</v>
      </c>
      <c r="R41">
        <v>-70</v>
      </c>
      <c r="S41">
        <v>-90</v>
      </c>
      <c r="T41">
        <v>-70</v>
      </c>
      <c r="V41" t="s">
        <v>15</v>
      </c>
      <c r="W41" s="2">
        <v>-63</v>
      </c>
      <c r="X41" s="2">
        <v>-63</v>
      </c>
      <c r="Y41" s="2">
        <v>-63.000000000000014</v>
      </c>
      <c r="Z41" s="2">
        <v>-63.000000000000014</v>
      </c>
      <c r="AA41">
        <v>-63</v>
      </c>
      <c r="AB41">
        <v>-90</v>
      </c>
      <c r="AC41">
        <v>-63.000000000000014</v>
      </c>
    </row>
    <row r="42" spans="1:29" x14ac:dyDescent="0.35">
      <c r="M42" t="s">
        <v>24</v>
      </c>
      <c r="N42" s="2">
        <v>1024.6739857142857</v>
      </c>
      <c r="O42" s="2">
        <v>972.64168400000017</v>
      </c>
      <c r="P42" s="2">
        <v>1024.6739857142857</v>
      </c>
      <c r="Q42" s="2">
        <v>544.87873528</v>
      </c>
      <c r="R42">
        <v>609.81936399999995</v>
      </c>
      <c r="S42">
        <v>945.64168400000017</v>
      </c>
      <c r="T42">
        <v>746.34168399999999</v>
      </c>
      <c r="V42" t="s">
        <v>24</v>
      </c>
      <c r="W42" s="2">
        <v>-1041.906587142857</v>
      </c>
      <c r="X42" s="2">
        <v>-995.07751559999997</v>
      </c>
      <c r="Y42" s="2">
        <v>-1041.9065871428572</v>
      </c>
      <c r="Z42" s="2">
        <v>-616.39086175200009</v>
      </c>
      <c r="AA42">
        <v>-674.83742759999996</v>
      </c>
      <c r="AB42">
        <v>-1022.0775156</v>
      </c>
      <c r="AC42">
        <v>-828.17168400000003</v>
      </c>
    </row>
    <row r="44" spans="1:29" x14ac:dyDescent="0.35">
      <c r="B44" t="s">
        <v>0</v>
      </c>
      <c r="C44" t="s">
        <v>1</v>
      </c>
      <c r="D44" t="s">
        <v>2</v>
      </c>
      <c r="E44" t="s">
        <v>3</v>
      </c>
      <c r="F44" t="s">
        <v>4</v>
      </c>
      <c r="H44" t="s">
        <v>26</v>
      </c>
      <c r="J44" t="s">
        <v>11</v>
      </c>
      <c r="K44">
        <v>70</v>
      </c>
      <c r="N44" t="s">
        <v>16</v>
      </c>
      <c r="O44" t="s">
        <v>17</v>
      </c>
      <c r="P44" t="s">
        <v>18</v>
      </c>
      <c r="Q44" t="s">
        <v>19</v>
      </c>
      <c r="R44" t="s">
        <v>20</v>
      </c>
      <c r="S44" t="s">
        <v>28</v>
      </c>
      <c r="T44" t="s">
        <v>46</v>
      </c>
      <c r="W44" t="s">
        <v>16</v>
      </c>
      <c r="X44" t="s">
        <v>17</v>
      </c>
      <c r="Y44" t="s">
        <v>18</v>
      </c>
      <c r="Z44" t="s">
        <v>19</v>
      </c>
      <c r="AA44" t="s">
        <v>20</v>
      </c>
      <c r="AB44" t="s">
        <v>28</v>
      </c>
      <c r="AC44" t="s">
        <v>46</v>
      </c>
    </row>
    <row r="45" spans="1:29" x14ac:dyDescent="0.35">
      <c r="A45" t="s">
        <v>5</v>
      </c>
      <c r="B45">
        <v>20</v>
      </c>
      <c r="C45" t="s">
        <v>6</v>
      </c>
      <c r="D45" s="3">
        <v>50517.518400000001</v>
      </c>
      <c r="E45">
        <v>14</v>
      </c>
      <c r="F45" s="1">
        <v>0.41191714285714287</v>
      </c>
      <c r="G45" s="1"/>
      <c r="H45">
        <v>18</v>
      </c>
      <c r="J45" t="s">
        <v>27</v>
      </c>
      <c r="K45">
        <v>63</v>
      </c>
      <c r="M45" t="s">
        <v>21</v>
      </c>
      <c r="N45" s="2">
        <v>350</v>
      </c>
      <c r="O45" s="2">
        <v>350</v>
      </c>
      <c r="P45" s="2">
        <v>350</v>
      </c>
      <c r="Q45" s="2">
        <v>245</v>
      </c>
      <c r="R45">
        <v>350</v>
      </c>
      <c r="S45">
        <v>350</v>
      </c>
      <c r="T45">
        <v>245</v>
      </c>
      <c r="V45" t="s">
        <v>21</v>
      </c>
      <c r="W45" s="2">
        <v>-315</v>
      </c>
      <c r="X45" s="2">
        <v>-315</v>
      </c>
      <c r="Y45" s="2">
        <v>-315</v>
      </c>
      <c r="Z45" s="2">
        <v>-220.5</v>
      </c>
      <c r="AA45">
        <v>-315</v>
      </c>
      <c r="AB45">
        <v>-315</v>
      </c>
      <c r="AC45">
        <v>-220.5</v>
      </c>
    </row>
    <row r="46" spans="1:29" x14ac:dyDescent="0.35">
      <c r="A46" t="s">
        <v>7</v>
      </c>
      <c r="B46">
        <v>30</v>
      </c>
      <c r="C46" t="s">
        <v>8</v>
      </c>
      <c r="D46" s="3">
        <v>16708.824000000001</v>
      </c>
      <c r="E46">
        <v>21</v>
      </c>
      <c r="F46" s="1">
        <v>9.0828571428571425E-2</v>
      </c>
      <c r="G46" s="1"/>
      <c r="H46">
        <v>27</v>
      </c>
      <c r="M46" t="s">
        <v>22</v>
      </c>
      <c r="N46" s="2">
        <v>122.24459999999999</v>
      </c>
      <c r="O46" s="2">
        <v>122.24459999999999</v>
      </c>
      <c r="P46" s="2">
        <v>122.24460000000001</v>
      </c>
      <c r="Q46" s="2">
        <v>29.44932</v>
      </c>
      <c r="R46">
        <v>122.24460000000001</v>
      </c>
      <c r="S46">
        <v>122.24460000000001</v>
      </c>
      <c r="T46">
        <v>122.24459999999999</v>
      </c>
      <c r="V46" t="s">
        <v>22</v>
      </c>
      <c r="W46" s="2">
        <v>-110.02014</v>
      </c>
      <c r="X46" s="2">
        <v>-110.02014</v>
      </c>
      <c r="Y46" s="2">
        <v>-110.02014000000001</v>
      </c>
      <c r="Z46" s="2">
        <v>-26.504388000000002</v>
      </c>
      <c r="AA46">
        <v>-110.02014</v>
      </c>
      <c r="AB46">
        <v>-110.02014</v>
      </c>
      <c r="AC46">
        <v>-122.24460000000001</v>
      </c>
    </row>
    <row r="47" spans="1:29" x14ac:dyDescent="0.35">
      <c r="A47" t="s">
        <v>9</v>
      </c>
      <c r="B47">
        <v>50</v>
      </c>
      <c r="C47" t="s">
        <v>10</v>
      </c>
      <c r="D47" s="3">
        <v>4164.5040000000008</v>
      </c>
      <c r="E47">
        <v>35</v>
      </c>
      <c r="F47" s="1">
        <v>1.3582857142857145E-2</v>
      </c>
      <c r="G47" s="1"/>
      <c r="H47">
        <v>45</v>
      </c>
      <c r="M47" t="s">
        <v>23</v>
      </c>
      <c r="N47" s="2">
        <v>467.00982857142861</v>
      </c>
      <c r="O47" s="2">
        <v>434.90688</v>
      </c>
      <c r="P47" s="2">
        <v>467.00982857142861</v>
      </c>
      <c r="Q47" s="2">
        <v>268.69281599999999</v>
      </c>
      <c r="R47">
        <v>97.79567999999999</v>
      </c>
      <c r="S47">
        <v>434.90688</v>
      </c>
      <c r="T47">
        <v>326.90688</v>
      </c>
      <c r="V47" t="s">
        <v>23</v>
      </c>
      <c r="W47" s="2">
        <v>-420.30884571428572</v>
      </c>
      <c r="X47" s="2">
        <v>-391.41619200000002</v>
      </c>
      <c r="Y47" s="2">
        <v>-420.30884571428572</v>
      </c>
      <c r="Z47" s="2">
        <v>-241.8235344</v>
      </c>
      <c r="AA47">
        <v>-88.016111999999993</v>
      </c>
      <c r="AB47">
        <v>-391.41619200000002</v>
      </c>
      <c r="AC47">
        <v>-301.70687999999996</v>
      </c>
    </row>
    <row r="48" spans="1:29" x14ac:dyDescent="0.35">
      <c r="M48" t="s">
        <v>15</v>
      </c>
      <c r="N48" s="2">
        <v>-63</v>
      </c>
      <c r="O48" s="2">
        <v>-63</v>
      </c>
      <c r="P48" s="2">
        <v>-63</v>
      </c>
      <c r="Q48" s="2">
        <v>-70</v>
      </c>
      <c r="R48">
        <v>-70</v>
      </c>
      <c r="S48">
        <v>-90</v>
      </c>
      <c r="T48">
        <v>-70</v>
      </c>
      <c r="V48" t="s">
        <v>15</v>
      </c>
      <c r="W48" s="2">
        <v>-63</v>
      </c>
      <c r="X48" s="2">
        <v>-63</v>
      </c>
      <c r="Y48" s="2">
        <v>-63</v>
      </c>
      <c r="Z48" s="2">
        <v>-63</v>
      </c>
      <c r="AA48">
        <v>-63</v>
      </c>
      <c r="AB48">
        <v>-90</v>
      </c>
      <c r="AC48">
        <v>-63</v>
      </c>
    </row>
    <row r="49" spans="1:29" x14ac:dyDescent="0.35">
      <c r="M49" t="s">
        <v>24</v>
      </c>
      <c r="N49" s="2">
        <v>876.25442857142866</v>
      </c>
      <c r="O49" s="2">
        <v>844.15147999999999</v>
      </c>
      <c r="P49" s="2">
        <v>876.25442857142866</v>
      </c>
      <c r="Q49" s="2">
        <v>473.14213599999994</v>
      </c>
      <c r="R49">
        <v>500.04027999999994</v>
      </c>
      <c r="S49">
        <v>817.15147999999999</v>
      </c>
      <c r="T49">
        <v>624.15147999999999</v>
      </c>
      <c r="V49" t="s">
        <v>24</v>
      </c>
      <c r="W49" s="2">
        <v>-908.32898571428564</v>
      </c>
      <c r="X49" s="2">
        <v>-879.43633199999999</v>
      </c>
      <c r="Y49" s="2">
        <v>-908.32898571428575</v>
      </c>
      <c r="Z49" s="2">
        <v>-551.82792240000003</v>
      </c>
      <c r="AA49">
        <v>-576.03625199999999</v>
      </c>
      <c r="AB49">
        <v>-906.43633199999999</v>
      </c>
      <c r="AC49">
        <v>-707.45147999999995</v>
      </c>
    </row>
    <row r="51" spans="1:29" x14ac:dyDescent="0.35">
      <c r="B51" t="s">
        <v>0</v>
      </c>
      <c r="C51" t="s">
        <v>1</v>
      </c>
      <c r="D51" t="s">
        <v>2</v>
      </c>
      <c r="E51" t="s">
        <v>3</v>
      </c>
      <c r="F51" t="s">
        <v>4</v>
      </c>
      <c r="H51" t="s">
        <v>26</v>
      </c>
      <c r="J51" t="s">
        <v>11</v>
      </c>
      <c r="K51">
        <v>70</v>
      </c>
      <c r="N51" t="s">
        <v>16</v>
      </c>
      <c r="O51" t="s">
        <v>17</v>
      </c>
      <c r="P51" t="s">
        <v>18</v>
      </c>
      <c r="Q51" t="s">
        <v>19</v>
      </c>
      <c r="R51" t="s">
        <v>20</v>
      </c>
      <c r="S51" t="s">
        <v>28</v>
      </c>
      <c r="T51" t="s">
        <v>46</v>
      </c>
      <c r="W51" t="s">
        <v>16</v>
      </c>
      <c r="X51" t="s">
        <v>17</v>
      </c>
      <c r="Y51" t="s">
        <v>18</v>
      </c>
      <c r="Z51" t="s">
        <v>19</v>
      </c>
      <c r="AA51" t="s">
        <v>20</v>
      </c>
      <c r="AB51" t="s">
        <v>28</v>
      </c>
      <c r="AC51" t="s">
        <v>46</v>
      </c>
    </row>
    <row r="52" spans="1:29" x14ac:dyDescent="0.35">
      <c r="A52" t="s">
        <v>5</v>
      </c>
      <c r="B52">
        <v>15</v>
      </c>
      <c r="C52" t="s">
        <v>6</v>
      </c>
      <c r="D52" s="3">
        <v>37888.138800000001</v>
      </c>
      <c r="E52">
        <v>10.5</v>
      </c>
      <c r="F52" s="1">
        <v>0.41191714285714287</v>
      </c>
      <c r="G52" s="1"/>
      <c r="H52">
        <v>13.5</v>
      </c>
      <c r="J52" t="s">
        <v>27</v>
      </c>
      <c r="K52">
        <v>63</v>
      </c>
      <c r="M52" t="s">
        <v>21</v>
      </c>
      <c r="N52" s="2">
        <v>350</v>
      </c>
      <c r="O52" s="2">
        <v>350</v>
      </c>
      <c r="P52" s="2">
        <v>349.99999999999994</v>
      </c>
      <c r="Q52" s="2">
        <v>297.5</v>
      </c>
      <c r="R52">
        <v>350</v>
      </c>
      <c r="S52">
        <v>425</v>
      </c>
      <c r="T52">
        <v>297.5</v>
      </c>
      <c r="V52" t="s">
        <v>21</v>
      </c>
      <c r="W52" s="2">
        <v>-315</v>
      </c>
      <c r="X52" s="2">
        <v>-315</v>
      </c>
      <c r="Y52" s="2">
        <v>-382.5</v>
      </c>
      <c r="Z52" s="2">
        <v>-267.75</v>
      </c>
      <c r="AA52">
        <v>-315</v>
      </c>
      <c r="AB52">
        <v>-382.5</v>
      </c>
      <c r="AC52">
        <v>-267.75</v>
      </c>
    </row>
    <row r="53" spans="1:29" x14ac:dyDescent="0.35">
      <c r="A53" t="s">
        <v>7</v>
      </c>
      <c r="B53">
        <v>15</v>
      </c>
      <c r="C53" t="s">
        <v>8</v>
      </c>
      <c r="D53" s="3">
        <v>8354.4120000000003</v>
      </c>
      <c r="E53">
        <v>10.5</v>
      </c>
      <c r="F53" s="1">
        <v>9.0828571428571425E-2</v>
      </c>
      <c r="G53" s="1"/>
      <c r="H53">
        <v>13.5</v>
      </c>
      <c r="M53" t="s">
        <v>22</v>
      </c>
      <c r="N53" s="2">
        <v>89.165850000000006</v>
      </c>
      <c r="O53" s="2">
        <v>89.165849999999992</v>
      </c>
      <c r="P53" s="2">
        <v>89.165849999999992</v>
      </c>
      <c r="Q53" s="2">
        <v>18.865747500000001</v>
      </c>
      <c r="R53">
        <v>89.165850000000006</v>
      </c>
      <c r="S53">
        <v>89.165849999999992</v>
      </c>
      <c r="T53">
        <v>89.165850000000006</v>
      </c>
      <c r="V53" t="s">
        <v>22</v>
      </c>
      <c r="W53" s="2">
        <v>-80.249264999999994</v>
      </c>
      <c r="X53" s="2">
        <v>-80.249264999999994</v>
      </c>
      <c r="Y53" s="2">
        <v>-80.249265000000008</v>
      </c>
      <c r="Z53" s="2">
        <v>-16.97917275</v>
      </c>
      <c r="AA53">
        <v>-80.249265000000008</v>
      </c>
      <c r="AB53">
        <v>-80.249265000000008</v>
      </c>
      <c r="AC53">
        <v>-89.16585000000002</v>
      </c>
    </row>
    <row r="54" spans="1:29" x14ac:dyDescent="0.35">
      <c r="A54" t="s">
        <v>9</v>
      </c>
      <c r="B54">
        <v>70</v>
      </c>
      <c r="C54" t="s">
        <v>10</v>
      </c>
      <c r="D54" s="3">
        <v>5830.3056000000006</v>
      </c>
      <c r="E54">
        <v>49</v>
      </c>
      <c r="F54" s="1">
        <v>1.3582857142857145E-2</v>
      </c>
      <c r="G54" s="1"/>
      <c r="H54">
        <v>63</v>
      </c>
      <c r="M54" t="s">
        <v>23</v>
      </c>
      <c r="N54" s="2">
        <v>265.55468571428571</v>
      </c>
      <c r="O54" s="2">
        <v>239.88827999999998</v>
      </c>
      <c r="P54" s="2">
        <v>265.55468571428571</v>
      </c>
      <c r="Q54" s="2">
        <v>139.37593799999999</v>
      </c>
      <c r="R54">
        <v>71.332679999999996</v>
      </c>
      <c r="S54">
        <v>239.88827999999998</v>
      </c>
      <c r="T54">
        <v>185.88828000000001</v>
      </c>
      <c r="V54" t="s">
        <v>23</v>
      </c>
      <c r="W54" s="2">
        <v>-238.99921714285716</v>
      </c>
      <c r="X54" s="2">
        <v>-215.899452</v>
      </c>
      <c r="Y54" s="2">
        <v>-238.99921714285716</v>
      </c>
      <c r="Z54" s="2">
        <v>-125.43834419999999</v>
      </c>
      <c r="AA54">
        <v>-64.199411999999995</v>
      </c>
      <c r="AB54">
        <v>-215.899452</v>
      </c>
      <c r="AC54">
        <v>-173.28827999999999</v>
      </c>
    </row>
    <row r="55" spans="1:29" x14ac:dyDescent="0.35">
      <c r="M55" t="s">
        <v>15</v>
      </c>
      <c r="N55" s="2">
        <v>-63</v>
      </c>
      <c r="O55" s="2">
        <v>-63</v>
      </c>
      <c r="P55" s="2">
        <v>-62.999999999999993</v>
      </c>
      <c r="Q55" s="2">
        <v>-70</v>
      </c>
      <c r="R55">
        <v>-70</v>
      </c>
      <c r="S55">
        <v>-90</v>
      </c>
      <c r="T55">
        <v>-70</v>
      </c>
      <c r="V55" t="s">
        <v>15</v>
      </c>
      <c r="W55" s="2">
        <v>-63</v>
      </c>
      <c r="X55" s="2">
        <v>-63</v>
      </c>
      <c r="Y55" s="2">
        <v>-62.999999999999993</v>
      </c>
      <c r="Z55" s="2">
        <v>-62.999999999999993</v>
      </c>
      <c r="AA55">
        <v>-63</v>
      </c>
      <c r="AB55">
        <v>-90</v>
      </c>
      <c r="AC55">
        <v>-62.999999999999993</v>
      </c>
    </row>
    <row r="56" spans="1:29" x14ac:dyDescent="0.35">
      <c r="M56" t="s">
        <v>24</v>
      </c>
      <c r="N56" s="2">
        <v>641.72053571428569</v>
      </c>
      <c r="O56" s="2">
        <v>616.05412999999999</v>
      </c>
      <c r="P56" s="2">
        <v>641.72053571428569</v>
      </c>
      <c r="Q56" s="2">
        <v>385.74168550000002</v>
      </c>
      <c r="R56">
        <v>440.49852999999996</v>
      </c>
      <c r="S56">
        <v>664.05412999999999</v>
      </c>
      <c r="T56">
        <v>502.55412999999999</v>
      </c>
      <c r="V56" t="s">
        <v>24</v>
      </c>
      <c r="W56" s="2">
        <v>-697.24848214285714</v>
      </c>
      <c r="X56" s="2">
        <v>-674.14871700000003</v>
      </c>
      <c r="Y56" s="2">
        <v>-764.74848214285726</v>
      </c>
      <c r="Z56" s="2">
        <v>-473.16751694999994</v>
      </c>
      <c r="AA56">
        <v>-522.44867700000009</v>
      </c>
      <c r="AB56">
        <v>-768.64871700000003</v>
      </c>
      <c r="AC56">
        <v>-593.20413000000008</v>
      </c>
    </row>
    <row r="59" spans="1:29" x14ac:dyDescent="0.35">
      <c r="M59" t="s">
        <v>25</v>
      </c>
      <c r="N59" t="s">
        <v>16</v>
      </c>
      <c r="O59" t="s">
        <v>50</v>
      </c>
      <c r="P59" t="s">
        <v>18</v>
      </c>
      <c r="Q59" t="s">
        <v>19</v>
      </c>
      <c r="R59" t="s">
        <v>20</v>
      </c>
      <c r="S59" t="s">
        <v>28</v>
      </c>
      <c r="T59" t="s">
        <v>46</v>
      </c>
      <c r="V59" t="s">
        <v>25</v>
      </c>
      <c r="W59" t="s">
        <v>16</v>
      </c>
      <c r="X59" t="s">
        <v>51</v>
      </c>
      <c r="Y59" t="s">
        <v>18</v>
      </c>
      <c r="Z59" t="s">
        <v>19</v>
      </c>
      <c r="AA59" t="s">
        <v>20</v>
      </c>
      <c r="AB59" t="s">
        <v>28</v>
      </c>
      <c r="AC59" t="s">
        <v>46</v>
      </c>
    </row>
    <row r="60" spans="1:29" x14ac:dyDescent="0.35">
      <c r="M60" t="s">
        <v>36</v>
      </c>
      <c r="N60" s="2">
        <f>N28</f>
        <v>1134.6593933463796</v>
      </c>
      <c r="O60" s="2">
        <f t="shared" ref="O60:S60" si="1">O28</f>
        <v>1030.1228904109589</v>
      </c>
      <c r="P60" s="2">
        <f t="shared" si="1"/>
        <v>1134.6593933463796</v>
      </c>
      <c r="Q60" s="2">
        <f t="shared" si="1"/>
        <v>737.69959606164377</v>
      </c>
      <c r="R60" s="2">
        <f t="shared" si="1"/>
        <v>854.56789041095885</v>
      </c>
      <c r="S60" s="2">
        <f t="shared" si="1"/>
        <v>1078.1228904109589</v>
      </c>
      <c r="T60" s="2">
        <f t="shared" ref="T60" si="2">T28</f>
        <v>916.62289041095892</v>
      </c>
      <c r="V60" t="s">
        <v>36</v>
      </c>
      <c r="W60" s="2">
        <f>W28</f>
        <v>-1140.8934540117416</v>
      </c>
      <c r="X60" s="2">
        <f t="shared" ref="X60:AB60" si="3">X28</f>
        <v>-1046.810601369863</v>
      </c>
      <c r="Y60" s="2">
        <f t="shared" si="3"/>
        <v>-1208.3934540117416</v>
      </c>
      <c r="Z60" s="2">
        <f t="shared" si="3"/>
        <v>-789.92963645547934</v>
      </c>
      <c r="AA60" s="2">
        <f t="shared" si="3"/>
        <v>-895.11110136986304</v>
      </c>
      <c r="AB60" s="2">
        <f t="shared" si="3"/>
        <v>-1141.310601369863</v>
      </c>
      <c r="AC60" s="2">
        <f t="shared" ref="AC60" si="4">AC28</f>
        <v>-1007.2728904109588</v>
      </c>
    </row>
    <row r="61" spans="1:29" x14ac:dyDescent="0.35">
      <c r="M61" t="s">
        <v>37</v>
      </c>
      <c r="N61" s="2">
        <f>N35</f>
        <v>1145.1300714285715</v>
      </c>
      <c r="O61" s="2">
        <f t="shared" ref="O61:S61" si="5">O35</f>
        <v>1070.00702</v>
      </c>
      <c r="P61" s="2">
        <f t="shared" si="5"/>
        <v>1145.1300714285712</v>
      </c>
      <c r="Q61" s="2">
        <f t="shared" si="5"/>
        <v>631.24101399999995</v>
      </c>
      <c r="R61" s="2">
        <f t="shared" si="5"/>
        <v>725.89582000000007</v>
      </c>
      <c r="S61" s="2">
        <f t="shared" si="5"/>
        <v>1043.00702</v>
      </c>
      <c r="T61" s="2">
        <f t="shared" ref="T61" si="6">T35</f>
        <v>850.0070199999999</v>
      </c>
      <c r="V61" t="s">
        <v>37</v>
      </c>
      <c r="W61" s="2">
        <f>W35</f>
        <v>-1150.3170642857144</v>
      </c>
      <c r="X61" s="2">
        <f t="shared" ref="X61:AB61" si="7">X35</f>
        <v>-1082.706318</v>
      </c>
      <c r="Y61" s="2">
        <f t="shared" si="7"/>
        <v>-1150.3170642857144</v>
      </c>
      <c r="Z61" s="2">
        <f t="shared" si="7"/>
        <v>-694.11691259999998</v>
      </c>
      <c r="AA61" s="2">
        <f t="shared" si="7"/>
        <v>-779.30623800000001</v>
      </c>
      <c r="AB61" s="2">
        <f t="shared" si="7"/>
        <v>-1109.706318</v>
      </c>
      <c r="AC61" s="2">
        <f t="shared" ref="AC61" si="8">AC35</f>
        <v>-933.30701999999997</v>
      </c>
    </row>
    <row r="62" spans="1:29" x14ac:dyDescent="0.35">
      <c r="M62" t="s">
        <v>38</v>
      </c>
      <c r="N62" s="2">
        <f>N42</f>
        <v>1024.6739857142857</v>
      </c>
      <c r="O62" s="2">
        <f t="shared" ref="O62:S62" si="9">O42</f>
        <v>972.64168400000017</v>
      </c>
      <c r="P62" s="2">
        <f t="shared" si="9"/>
        <v>1024.6739857142857</v>
      </c>
      <c r="Q62" s="2">
        <f t="shared" si="9"/>
        <v>544.87873528</v>
      </c>
      <c r="R62" s="2">
        <f t="shared" si="9"/>
        <v>609.81936399999995</v>
      </c>
      <c r="S62" s="2">
        <f t="shared" si="9"/>
        <v>945.64168400000017</v>
      </c>
      <c r="T62" s="2">
        <f t="shared" ref="T62" si="10">T42</f>
        <v>746.34168399999999</v>
      </c>
      <c r="V62" t="s">
        <v>38</v>
      </c>
      <c r="W62" s="2">
        <f>W42</f>
        <v>-1041.906587142857</v>
      </c>
      <c r="X62" s="2">
        <f t="shared" ref="X62:AB62" si="11">X42</f>
        <v>-995.07751559999997</v>
      </c>
      <c r="Y62" s="2">
        <f t="shared" si="11"/>
        <v>-1041.9065871428572</v>
      </c>
      <c r="Z62" s="2">
        <f t="shared" si="11"/>
        <v>-616.39086175200009</v>
      </c>
      <c r="AA62" s="2">
        <f t="shared" si="11"/>
        <v>-674.83742759999996</v>
      </c>
      <c r="AB62" s="2">
        <f t="shared" si="11"/>
        <v>-1022.0775156</v>
      </c>
      <c r="AC62" s="2">
        <f t="shared" ref="AC62" si="12">AC42</f>
        <v>-828.17168400000003</v>
      </c>
    </row>
    <row r="63" spans="1:29" x14ac:dyDescent="0.35">
      <c r="M63" t="s">
        <v>39</v>
      </c>
      <c r="N63" s="2">
        <f>N49</f>
        <v>876.25442857142866</v>
      </c>
      <c r="O63" s="2">
        <f t="shared" ref="O63:S63" si="13">O49</f>
        <v>844.15147999999999</v>
      </c>
      <c r="P63" s="2">
        <f t="shared" si="13"/>
        <v>876.25442857142866</v>
      </c>
      <c r="Q63" s="2">
        <f t="shared" si="13"/>
        <v>473.14213599999994</v>
      </c>
      <c r="R63" s="2">
        <f t="shared" si="13"/>
        <v>500.04027999999994</v>
      </c>
      <c r="S63" s="2">
        <f t="shared" si="13"/>
        <v>817.15147999999999</v>
      </c>
      <c r="T63" s="2">
        <f t="shared" ref="T63" si="14">T49</f>
        <v>624.15147999999999</v>
      </c>
      <c r="V63" t="s">
        <v>39</v>
      </c>
      <c r="W63" s="2">
        <f>W49</f>
        <v>-908.32898571428564</v>
      </c>
      <c r="X63" s="2">
        <f t="shared" ref="X63:AB63" si="15">X49</f>
        <v>-879.43633199999999</v>
      </c>
      <c r="Y63" s="2">
        <f t="shared" si="15"/>
        <v>-908.32898571428575</v>
      </c>
      <c r="Z63" s="2">
        <f t="shared" si="15"/>
        <v>-551.82792240000003</v>
      </c>
      <c r="AA63" s="2">
        <f t="shared" si="15"/>
        <v>-576.03625199999999</v>
      </c>
      <c r="AB63" s="2">
        <f t="shared" si="15"/>
        <v>-906.43633199999999</v>
      </c>
      <c r="AC63" s="2">
        <f t="shared" ref="AC63" si="16">AC49</f>
        <v>-707.45147999999995</v>
      </c>
    </row>
    <row r="64" spans="1:29" x14ac:dyDescent="0.35">
      <c r="M64" t="s">
        <v>40</v>
      </c>
      <c r="N64" s="2">
        <f>N56</f>
        <v>641.72053571428569</v>
      </c>
      <c r="O64" s="2">
        <f t="shared" ref="O64:S64" si="17">O56</f>
        <v>616.05412999999999</v>
      </c>
      <c r="P64" s="2">
        <f t="shared" si="17"/>
        <v>641.72053571428569</v>
      </c>
      <c r="Q64" s="2">
        <f t="shared" si="17"/>
        <v>385.74168550000002</v>
      </c>
      <c r="R64" s="2">
        <f t="shared" si="17"/>
        <v>440.49852999999996</v>
      </c>
      <c r="S64" s="2">
        <f t="shared" si="17"/>
        <v>664.05412999999999</v>
      </c>
      <c r="T64" s="2">
        <f t="shared" ref="T64" si="18">T56</f>
        <v>502.55412999999999</v>
      </c>
      <c r="V64" t="s">
        <v>40</v>
      </c>
      <c r="W64" s="2">
        <f>W56</f>
        <v>-697.24848214285714</v>
      </c>
      <c r="X64" s="2">
        <f t="shared" ref="X64:AB64" si="19">X56</f>
        <v>-674.14871700000003</v>
      </c>
      <c r="Y64" s="2">
        <f t="shared" si="19"/>
        <v>-764.74848214285726</v>
      </c>
      <c r="Z64" s="2">
        <f t="shared" si="19"/>
        <v>-473.16751694999994</v>
      </c>
      <c r="AA64" s="2">
        <f t="shared" si="19"/>
        <v>-522.44867700000009</v>
      </c>
      <c r="AB64" s="2">
        <f t="shared" si="19"/>
        <v>-768.64871700000003</v>
      </c>
      <c r="AC64" s="2">
        <f t="shared" ref="AC64" si="20">AC56</f>
        <v>-593.20413000000008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0A2F4CB1-44E6-473A-B1EE-5F5B2FCB7E6C}"/>
</file>

<file path=customXml/itemProps2.xml><?xml version="1.0" encoding="utf-8"?>
<ds:datastoreItem xmlns:ds="http://schemas.openxmlformats.org/officeDocument/2006/customXml" ds:itemID="{4F75E25D-71CF-42F4-B64F-C1D6997DF841}"/>
</file>

<file path=customXml/itemProps3.xml><?xml version="1.0" encoding="utf-8"?>
<ds:datastoreItem xmlns:ds="http://schemas.openxmlformats.org/officeDocument/2006/customXml" ds:itemID="{5626D125-4F1B-4265-9A3B-9DBC00F040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Scenario 1 (3 technologies)</vt:lpstr>
      <vt:lpstr>Scenario 2 (2 technologies)</vt:lpstr>
      <vt:lpstr>Scenario 3 (2 technologies)</vt:lpstr>
      <vt:lpstr>Scenario 4 (3 technologies)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Cahill (NESO)</dc:creator>
  <cp:lastModifiedBy>Martin Cahill (NESO)</cp:lastModifiedBy>
  <dcterms:created xsi:type="dcterms:W3CDTF">2025-04-01T18:44:14Z</dcterms:created>
  <dcterms:modified xsi:type="dcterms:W3CDTF">2025-04-17T10:28:12Z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