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tables/table10.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tables/table11.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tables/table12.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tables/table13.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tables/table14.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tables/table15.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tables/table16.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tables/table1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tables/table18.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tables/table19.xml" ContentType="application/vnd.openxmlformats-officedocument.spreadsheetml.tab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tables/table20.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tables/table2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tables/table2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tables/table23.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8.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ml.chartshapes+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0.xml" ContentType="application/vnd.openxmlformats-officedocument.drawingml.chartshapes+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2.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3.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4.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5.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6.xml" ContentType="application/vnd.openxmlformats-officedocument.drawingml.chartshapes+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9.xml" ContentType="application/vnd.openxmlformats-officedocument.drawingml.chartshape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0.xml" ContentType="application/vnd.openxmlformats-officedocument.drawingml.chartshapes+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1.xml" ContentType="application/vnd.openxmlformats-officedocument.drawingml.chartshapes+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42.xml" ContentType="application/vnd.openxmlformats-officedocument.drawingml.chartshapes+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3.xml" ContentType="application/vnd.openxmlformats-officedocument.drawingml.chartshapes+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4.xml" ContentType="application/vnd.openxmlformats-officedocument.drawingml.chartshapes+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5.xml" ContentType="application/vnd.openxmlformats-officedocument.drawingml.chartshape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6.xml" ContentType="application/vnd.openxmlformats-officedocument.drawingml.chartshapes+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7.xml" ContentType="application/vnd.openxmlformats-officedocument.drawingml.chartshapes+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8.xml" ContentType="application/vnd.openxmlformats-officedocument.drawingml.chartshapes+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9.xml" ContentType="application/vnd.openxmlformats-officedocument.drawingml.chartshapes+xml"/>
  <Override PartName="/xl/drawings/drawing50.xml" ContentType="application/vnd.openxmlformats-officedocument.drawing+xml"/>
  <Override PartName="/xl/tables/table24.xml" ContentType="application/vnd.openxmlformats-officedocument.spreadsheetml.tab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1.xml" ContentType="application/vnd.openxmlformats-officedocument.drawing+xml"/>
  <Override PartName="/xl/tables/table25.xml" ContentType="application/vnd.openxmlformats-officedocument.spreadsheetml.tab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2.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53.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nationalgridplc-my.sharepoint.com/personal/joseph_henry_uk_nationalgrid_com/Documents/"/>
    </mc:Choice>
  </mc:AlternateContent>
  <xr:revisionPtr revIDLastSave="0" documentId="8_{E3FFEF1B-67C7-4C78-BEF5-DCA3AEB0CE29}" xr6:coauthVersionLast="47" xr6:coauthVersionMax="47" xr10:uidLastSave="{00000000-0000-0000-0000-000000000000}"/>
  <bookViews>
    <workbookView xWindow="-110" yWindow="-110" windowWidth="19420" windowHeight="10420" firstSheet="23" activeTab="23" xr2:uid="{E4975878-EF2A-4741-8A1E-DE2F9C2D0477}"/>
  </bookViews>
  <sheets>
    <sheet name="Cover" sheetId="158" r:id="rId1"/>
    <sheet name="Introduction" sheetId="79" r:id="rId2"/>
    <sheet name="Assumptions" sheetId="157" r:id="rId3"/>
    <sheet name="1. Figures &amp; Charts --&gt;" sheetId="81" r:id="rId4"/>
    <sheet name="1.1 Protected projects --&gt;" sheetId="119" r:id="rId5"/>
    <sheet name="F.26" sheetId="132" r:id="rId6"/>
    <sheet name="F.27" sheetId="124" r:id="rId7"/>
    <sheet name="F.28" sheetId="125" r:id="rId8"/>
    <sheet name="F.29" sheetId="127" r:id="rId9"/>
    <sheet name="F.30" sheetId="128" r:id="rId10"/>
    <sheet name="F.31" sheetId="129" r:id="rId11"/>
    <sheet name="F.32" sheetId="115" r:id="rId12"/>
    <sheet name="F.33" sheetId="117" r:id="rId13"/>
    <sheet name="F.34" sheetId="118" r:id="rId14"/>
    <sheet name="F.35" sheetId="150" r:id="rId15"/>
    <sheet name="F.36" sheetId="151" r:id="rId16"/>
    <sheet name="F.37" sheetId="152" r:id="rId17"/>
    <sheet name="F.38" sheetId="154" r:id="rId18"/>
    <sheet name="1.2 Full queue--&gt;" sheetId="120" r:id="rId19"/>
    <sheet name="F.39" sheetId="80" r:id="rId20"/>
    <sheet name="F.40" sheetId="82" r:id="rId21"/>
    <sheet name="F.41" sheetId="83" r:id="rId22"/>
    <sheet name="F.42" sheetId="84" r:id="rId23"/>
    <sheet name="F.43" sheetId="156" r:id="rId24"/>
    <sheet name="1.3 Dx Queue" sheetId="121" r:id="rId25"/>
    <sheet name="F.44" sheetId="98" r:id="rId26"/>
    <sheet name="F.45" sheetId="97" r:id="rId27"/>
    <sheet name="F.46" sheetId="86" r:id="rId28"/>
    <sheet name="F.47" sheetId="107" r:id="rId29"/>
    <sheet name="1.4 Regional--&gt;" sheetId="122" r:id="rId30"/>
    <sheet name="F.48" sheetId="77" r:id="rId31"/>
    <sheet name="F.49" sheetId="112" r:id="rId32"/>
    <sheet name="F.50-F.60" sheetId="74" r:id="rId33"/>
    <sheet name="F.61-71" sheetId="113" r:id="rId34"/>
    <sheet name="F.72" sheetId="76" r:id="rId35"/>
    <sheet name="F.73" sheetId="114" r:id="rId36"/>
    <sheet name="F.74-81" sheetId="135" r:id="rId37"/>
    <sheet name="F.82-89" sheetId="134" r:id="rId38"/>
  </sheets>
  <definedNames>
    <definedName name="_xlnm._FilterDatabase" localSheetId="23" hidden="1">F.43!$K$3:$O$114</definedName>
    <definedName name="_xlnm._FilterDatabase" localSheetId="30" hidden="1">F.48!$O$3:$R$37</definedName>
    <definedName name="_xlnm._FilterDatabase" localSheetId="31" hidden="1">F.49!$O$3:$R$37</definedName>
    <definedName name="_xlnm._FilterDatabase" localSheetId="32" hidden="1">'F.50-F.60'!$U$3:$AA$171</definedName>
    <definedName name="_xlnm._FilterDatabase" localSheetId="33" hidden="1">'F.61-71'!$U$3:$AA$171</definedName>
    <definedName name="_xlnm._FilterDatabase" localSheetId="34" hidden="1">F.72!$B$1:$F$36</definedName>
    <definedName name="_xlnm._FilterDatabase" localSheetId="35" hidden="1">F.73!$B$1:$F$36</definedName>
    <definedName name="_xlnm._FilterDatabase" localSheetId="36" hidden="1">'F.74-81'!$U$3:$AA$171</definedName>
    <definedName name="_xlnm._FilterDatabase" localSheetId="37" hidden="1">'F.82-89'!$U$3:$AA$171</definedName>
    <definedName name="BB1_tbl_range" localSheetId="2">OFFSET(INDIRECT(Assumptions!#REF!),0,0,Assumptions!#REF!,Assumptions!#REF!)</definedName>
    <definedName name="BB1_tbl_range" localSheetId="0">OFFSET(INDIRECT(Cover!#REF!),0,0,Cover!#REF!,Cover!#REF!)</definedName>
    <definedName name="BB1_tbl_range" localSheetId="5">OFFSET(INDIRECT(#REF!),0,0,#REF!,#REF!)</definedName>
    <definedName name="BB1_tbl_range" localSheetId="6">OFFSET(INDIRECT(#REF!),0,0,#REF!,#REF!)</definedName>
    <definedName name="BB1_tbl_range" localSheetId="7">OFFSET(INDIRECT(#REF!),0,0,#REF!,#REF!)</definedName>
    <definedName name="BB1_tbl_range" localSheetId="8">OFFSET(INDIRECT(#REF!),0,0,#REF!,#REF!)</definedName>
    <definedName name="BB1_tbl_range" localSheetId="9">OFFSET(INDIRECT(#REF!),0,0,#REF!,#REF!)</definedName>
    <definedName name="BB1_tbl_range" localSheetId="10">OFFSET(INDIRECT(#REF!),0,0,#REF!,#REF!)</definedName>
    <definedName name="BB1_tbl_range" localSheetId="11">OFFSET(INDIRECT(#REF!),0,0,#REF!,#REF!)</definedName>
    <definedName name="BB1_tbl_range" localSheetId="12">OFFSET(INDIRECT(#REF!),0,0,#REF!,#REF!)</definedName>
    <definedName name="BB1_tbl_range" localSheetId="13">OFFSET(INDIRECT(#REF!),0,0,#REF!,#REF!)</definedName>
    <definedName name="BB1_tbl_range" localSheetId="14">OFFSET(INDIRECT(#REF!),0,0,#REF!,#REF!)</definedName>
    <definedName name="BB1_tbl_range" localSheetId="15">OFFSET(INDIRECT(#REF!),0,0,#REF!,#REF!)</definedName>
    <definedName name="BB1_tbl_range" localSheetId="16">OFFSET(INDIRECT(#REF!),0,0,#REF!,#REF!)</definedName>
    <definedName name="BB1_tbl_range" localSheetId="17">OFFSET(INDIRECT(#REF!),0,0,#REF!,#REF!)</definedName>
    <definedName name="BB1_tbl_range" localSheetId="19">OFFSET(INDIRECT(#REF!),0,0,#REF!,#REF!)</definedName>
    <definedName name="BB1_tbl_range" localSheetId="20">OFFSET(INDIRECT(#REF!),0,0,#REF!,#REF!)</definedName>
    <definedName name="BB1_tbl_range" localSheetId="21">OFFSET(INDIRECT(#REF!),0,0,#REF!,#REF!)</definedName>
    <definedName name="BB1_tbl_range" localSheetId="22">OFFSET(INDIRECT(#REF!),0,0,#REF!,#REF!)</definedName>
    <definedName name="BB1_tbl_range" localSheetId="25">OFFSET(INDIRECT(#REF!),0,0,#REF!,#REF!)</definedName>
    <definedName name="BB1_tbl_range" localSheetId="26">OFFSET(INDIRECT(#REF!),0,0,#REF!,#REF!)</definedName>
    <definedName name="BB1_tbl_range" localSheetId="27">OFFSET(INDIRECT(#REF!),0,0,#REF!,#REF!)</definedName>
    <definedName name="BB1_tbl_range" localSheetId="28">OFFSET(INDIRECT(#REF!),0,0,#REF!,#REF!)</definedName>
    <definedName name="BB1_tbl_range" localSheetId="30">OFFSET(INDIRECT(#REF!),0,0,#REF!,#REF!)</definedName>
    <definedName name="BB1_tbl_range" localSheetId="31">OFFSET(INDIRECT(#REF!),0,0,#REF!,#REF!)</definedName>
    <definedName name="BB1_tbl_range" localSheetId="34">OFFSET(INDIRECT(#REF!),0,0,#REF!,#REF!)</definedName>
    <definedName name="BB1_tbl_range" localSheetId="35">OFFSET(INDIRECT(#REF!),0,0,#REF!,#REF!)</definedName>
    <definedName name="BB1_tbl_range">OFFSET(INDIRECT(#REF!),0,0,#REF!,#REF!)</definedName>
    <definedName name="BB2_tbl_range" localSheetId="2">OFFSET(INDIRECT(Assumptions!#REF!),0,0,Assumptions!#REF!,Assumptions!#REF!)</definedName>
    <definedName name="BB2_tbl_range" localSheetId="0">OFFSET(INDIRECT(Cover!#REF!),0,0,Cover!#REF!,Cover!#REF!)</definedName>
    <definedName name="BB2_tbl_range" localSheetId="5">OFFSET(INDIRECT(#REF!),0,0,#REF!,#REF!)</definedName>
    <definedName name="BB2_tbl_range" localSheetId="6">OFFSET(INDIRECT(#REF!),0,0,#REF!,#REF!)</definedName>
    <definedName name="BB2_tbl_range" localSheetId="7">OFFSET(INDIRECT(#REF!),0,0,#REF!,#REF!)</definedName>
    <definedName name="BB2_tbl_range" localSheetId="8">OFFSET(INDIRECT(#REF!),0,0,#REF!,#REF!)</definedName>
    <definedName name="BB2_tbl_range" localSheetId="9">OFFSET(INDIRECT(#REF!),0,0,#REF!,#REF!)</definedName>
    <definedName name="BB2_tbl_range" localSheetId="10">OFFSET(INDIRECT(#REF!),0,0,#REF!,#REF!)</definedName>
    <definedName name="BB2_tbl_range" localSheetId="11">OFFSET(INDIRECT(#REF!),0,0,#REF!,#REF!)</definedName>
    <definedName name="BB2_tbl_range" localSheetId="12">OFFSET(INDIRECT(#REF!),0,0,#REF!,#REF!)</definedName>
    <definedName name="BB2_tbl_range" localSheetId="13">OFFSET(INDIRECT(#REF!),0,0,#REF!,#REF!)</definedName>
    <definedName name="BB2_tbl_range" localSheetId="14">OFFSET(INDIRECT(#REF!),0,0,#REF!,#REF!)</definedName>
    <definedName name="BB2_tbl_range" localSheetId="15">OFFSET(INDIRECT(#REF!),0,0,#REF!,#REF!)</definedName>
    <definedName name="BB2_tbl_range" localSheetId="16">OFFSET(INDIRECT(#REF!),0,0,#REF!,#REF!)</definedName>
    <definedName name="BB2_tbl_range" localSheetId="17">OFFSET(INDIRECT(#REF!),0,0,#REF!,#REF!)</definedName>
    <definedName name="BB2_tbl_range" localSheetId="19">OFFSET(INDIRECT(#REF!),0,0,#REF!,#REF!)</definedName>
    <definedName name="BB2_tbl_range" localSheetId="20">OFFSET(INDIRECT(#REF!),0,0,#REF!,#REF!)</definedName>
    <definedName name="BB2_tbl_range" localSheetId="21">OFFSET(INDIRECT(#REF!),0,0,#REF!,#REF!)</definedName>
    <definedName name="BB2_tbl_range" localSheetId="22">OFFSET(INDIRECT(#REF!),0,0,#REF!,#REF!)</definedName>
    <definedName name="BB2_tbl_range" localSheetId="25">OFFSET(INDIRECT(#REF!),0,0,#REF!,#REF!)</definedName>
    <definedName name="BB2_tbl_range" localSheetId="26">OFFSET(INDIRECT(#REF!),0,0,#REF!,#REF!)</definedName>
    <definedName name="BB2_tbl_range" localSheetId="27">OFFSET(INDIRECT(#REF!),0,0,#REF!,#REF!)</definedName>
    <definedName name="BB2_tbl_range" localSheetId="28">OFFSET(INDIRECT(#REF!),0,0,#REF!,#REF!)</definedName>
    <definedName name="BB2_tbl_range" localSheetId="30">OFFSET(INDIRECT(#REF!),0,0,#REF!,#REF!)</definedName>
    <definedName name="BB2_tbl_range" localSheetId="31">OFFSET(INDIRECT(#REF!),0,0,#REF!,#REF!)</definedName>
    <definedName name="BB2_tbl_range" localSheetId="34">OFFSET(INDIRECT(#REF!),0,0,#REF!,#REF!)</definedName>
    <definedName name="BB2_tbl_range" localSheetId="35">OFFSET(INDIRECT(#REF!),0,0,#REF!,#REF!)</definedName>
    <definedName name="BB2_tbl_range">OFFSET(INDIRECT(#REF!),0,0,#REF!,#REF!)</definedName>
    <definedName name="ED1_tbl_range" localSheetId="2">OFFSET(INDIRECT(Assumptions!#REF!),0,0,Assumptions!#REF!,Assumptions!#REF!)</definedName>
    <definedName name="ED1_tbl_range" localSheetId="0">OFFSET(INDIRECT(Cover!#REF!),0,0,Cover!#REF!,Cover!#REF!)</definedName>
    <definedName name="ED1_tbl_range" localSheetId="5">OFFSET(INDIRECT(#REF!),0,0,#REF!,#REF!)</definedName>
    <definedName name="ED1_tbl_range" localSheetId="6">OFFSET(INDIRECT(#REF!),0,0,#REF!,#REF!)</definedName>
    <definedName name="ED1_tbl_range" localSheetId="7">OFFSET(INDIRECT(#REF!),0,0,#REF!,#REF!)</definedName>
    <definedName name="ED1_tbl_range" localSheetId="8">OFFSET(INDIRECT(#REF!),0,0,#REF!,#REF!)</definedName>
    <definedName name="ED1_tbl_range" localSheetId="9">OFFSET(INDIRECT(#REF!),0,0,#REF!,#REF!)</definedName>
    <definedName name="ED1_tbl_range" localSheetId="10">OFFSET(INDIRECT(#REF!),0,0,#REF!,#REF!)</definedName>
    <definedName name="ED1_tbl_range" localSheetId="11">OFFSET(INDIRECT(#REF!),0,0,#REF!,#REF!)</definedName>
    <definedName name="ED1_tbl_range" localSheetId="12">OFFSET(INDIRECT(#REF!),0,0,#REF!,#REF!)</definedName>
    <definedName name="ED1_tbl_range" localSheetId="13">OFFSET(INDIRECT(#REF!),0,0,#REF!,#REF!)</definedName>
    <definedName name="ED1_tbl_range" localSheetId="14">OFFSET(INDIRECT(#REF!),0,0,#REF!,#REF!)</definedName>
    <definedName name="ED1_tbl_range" localSheetId="15">OFFSET(INDIRECT(#REF!),0,0,#REF!,#REF!)</definedName>
    <definedName name="ED1_tbl_range" localSheetId="16">OFFSET(INDIRECT(#REF!),0,0,#REF!,#REF!)</definedName>
    <definedName name="ED1_tbl_range" localSheetId="17">OFFSET(INDIRECT(#REF!),0,0,#REF!,#REF!)</definedName>
    <definedName name="ED1_tbl_range" localSheetId="19">OFFSET(INDIRECT(#REF!),0,0,#REF!,#REF!)</definedName>
    <definedName name="ED1_tbl_range" localSheetId="20">OFFSET(INDIRECT(#REF!),0,0,#REF!,#REF!)</definedName>
    <definedName name="ED1_tbl_range" localSheetId="21">OFFSET(INDIRECT(#REF!),0,0,#REF!,#REF!)</definedName>
    <definedName name="ED1_tbl_range" localSheetId="22">OFFSET(INDIRECT(#REF!),0,0,#REF!,#REF!)</definedName>
    <definedName name="ED1_tbl_range" localSheetId="25">OFFSET(INDIRECT(#REF!),0,0,#REF!,#REF!)</definedName>
    <definedName name="ED1_tbl_range" localSheetId="26">OFFSET(INDIRECT(#REF!),0,0,#REF!,#REF!)</definedName>
    <definedName name="ED1_tbl_range" localSheetId="27">OFFSET(INDIRECT(#REF!),0,0,#REF!,#REF!)</definedName>
    <definedName name="ED1_tbl_range" localSheetId="28">OFFSET(INDIRECT(#REF!),0,0,#REF!,#REF!)</definedName>
    <definedName name="ED1_tbl_range" localSheetId="30">OFFSET(INDIRECT(#REF!),0,0,#REF!,#REF!)</definedName>
    <definedName name="ED1_tbl_range" localSheetId="31">OFFSET(INDIRECT(#REF!),0,0,#REF!,#REF!)</definedName>
    <definedName name="ED1_tbl_range" localSheetId="34">OFFSET(INDIRECT(#REF!),0,0,#REF!,#REF!)</definedName>
    <definedName name="ED1_tbl_range" localSheetId="35">OFFSET(INDIRECT(#REF!),0,0,#REF!,#REF!)</definedName>
    <definedName name="ED1_tbl_range">OFFSET(INDIRECT(#REF!),0,0,#REF!,#REF!)</definedName>
    <definedName name="ED3_tbl_range" localSheetId="2">OFFSET(INDIRECT(Assumptions!#REF!),0,0,Assumptions!#REF!,Assumptions!#REF!)</definedName>
    <definedName name="ED3_tbl_range" localSheetId="0">OFFSET(INDIRECT(Cover!#REF!),0,0,Cover!#REF!,Cover!#REF!)</definedName>
    <definedName name="ED3_tbl_range" localSheetId="5">OFFSET(INDIRECT(#REF!),0,0,#REF!,#REF!)</definedName>
    <definedName name="ED3_tbl_range" localSheetId="6">OFFSET(INDIRECT(#REF!),0,0,#REF!,#REF!)</definedName>
    <definedName name="ED3_tbl_range" localSheetId="7">OFFSET(INDIRECT(#REF!),0,0,#REF!,#REF!)</definedName>
    <definedName name="ED3_tbl_range" localSheetId="8">OFFSET(INDIRECT(#REF!),0,0,#REF!,#REF!)</definedName>
    <definedName name="ED3_tbl_range" localSheetId="9">OFFSET(INDIRECT(#REF!),0,0,#REF!,#REF!)</definedName>
    <definedName name="ED3_tbl_range" localSheetId="10">OFFSET(INDIRECT(#REF!),0,0,#REF!,#REF!)</definedName>
    <definedName name="ED3_tbl_range" localSheetId="11">OFFSET(INDIRECT(#REF!),0,0,#REF!,#REF!)</definedName>
    <definedName name="ED3_tbl_range" localSheetId="12">OFFSET(INDIRECT(#REF!),0,0,#REF!,#REF!)</definedName>
    <definedName name="ED3_tbl_range" localSheetId="13">OFFSET(INDIRECT(#REF!),0,0,#REF!,#REF!)</definedName>
    <definedName name="ED3_tbl_range" localSheetId="14">OFFSET(INDIRECT(#REF!),0,0,#REF!,#REF!)</definedName>
    <definedName name="ED3_tbl_range" localSheetId="15">OFFSET(INDIRECT(#REF!),0,0,#REF!,#REF!)</definedName>
    <definedName name="ED3_tbl_range" localSheetId="16">OFFSET(INDIRECT(#REF!),0,0,#REF!,#REF!)</definedName>
    <definedName name="ED3_tbl_range" localSheetId="17">OFFSET(INDIRECT(#REF!),0,0,#REF!,#REF!)</definedName>
    <definedName name="ED3_tbl_range" localSheetId="19">OFFSET(INDIRECT(#REF!),0,0,#REF!,#REF!)</definedName>
    <definedName name="ED3_tbl_range" localSheetId="20">OFFSET(INDIRECT(#REF!),0,0,#REF!,#REF!)</definedName>
    <definedName name="ED3_tbl_range" localSheetId="21">OFFSET(INDIRECT(#REF!),0,0,#REF!,#REF!)</definedName>
    <definedName name="ED3_tbl_range" localSheetId="22">OFFSET(INDIRECT(#REF!),0,0,#REF!,#REF!)</definedName>
    <definedName name="ED3_tbl_range" localSheetId="25">OFFSET(INDIRECT(#REF!),0,0,#REF!,#REF!)</definedName>
    <definedName name="ED3_tbl_range" localSheetId="26">OFFSET(INDIRECT(#REF!),0,0,#REF!,#REF!)</definedName>
    <definedName name="ED3_tbl_range" localSheetId="27">OFFSET(INDIRECT(#REF!),0,0,#REF!,#REF!)</definedName>
    <definedName name="ED3_tbl_range" localSheetId="28">OFFSET(INDIRECT(#REF!),0,0,#REF!,#REF!)</definedName>
    <definedName name="ED3_tbl_range" localSheetId="30">OFFSET(INDIRECT(#REF!),0,0,#REF!,#REF!)</definedName>
    <definedName name="ED3_tbl_range" localSheetId="31">OFFSET(INDIRECT(#REF!),0,0,#REF!,#REF!)</definedName>
    <definedName name="ED3_tbl_range" localSheetId="34">OFFSET(INDIRECT(#REF!),0,0,#REF!,#REF!)</definedName>
    <definedName name="ED3_tbl_range" localSheetId="35">OFFSET(INDIRECT(#REF!),0,0,#REF!,#REF!)</definedName>
    <definedName name="ED3_tbl_range">OFFSET(INDIRECT(#REF!),0,0,#REF!,#REF!)</definedName>
    <definedName name="ED5_tbl_range" localSheetId="2">OFFSET(INDIRECT(Assumptions!#REF!),0,0,Assumptions!#REF!,Assumptions!#REF!)</definedName>
    <definedName name="ED5_tbl_range" localSheetId="0">OFFSET(INDIRECT(Cover!#REF!),0,0,Cover!#REF!,Cover!#REF!)</definedName>
    <definedName name="ED5_tbl_range" localSheetId="5">OFFSET(INDIRECT(#REF!),0,0,#REF!,#REF!)</definedName>
    <definedName name="ED5_tbl_range" localSheetId="6">OFFSET(INDIRECT(#REF!),0,0,#REF!,#REF!)</definedName>
    <definedName name="ED5_tbl_range" localSheetId="7">OFFSET(INDIRECT(#REF!),0,0,#REF!,#REF!)</definedName>
    <definedName name="ED5_tbl_range" localSheetId="8">OFFSET(INDIRECT(#REF!),0,0,#REF!,#REF!)</definedName>
    <definedName name="ED5_tbl_range" localSheetId="9">OFFSET(INDIRECT(#REF!),0,0,#REF!,#REF!)</definedName>
    <definedName name="ED5_tbl_range" localSheetId="10">OFFSET(INDIRECT(#REF!),0,0,#REF!,#REF!)</definedName>
    <definedName name="ED5_tbl_range" localSheetId="11">OFFSET(INDIRECT(#REF!),0,0,#REF!,#REF!)</definedName>
    <definedName name="ED5_tbl_range" localSheetId="12">OFFSET(INDIRECT(#REF!),0,0,#REF!,#REF!)</definedName>
    <definedName name="ED5_tbl_range" localSheetId="13">OFFSET(INDIRECT(#REF!),0,0,#REF!,#REF!)</definedName>
    <definedName name="ED5_tbl_range" localSheetId="14">OFFSET(INDIRECT(#REF!),0,0,#REF!,#REF!)</definedName>
    <definedName name="ED5_tbl_range" localSheetId="15">OFFSET(INDIRECT(#REF!),0,0,#REF!,#REF!)</definedName>
    <definedName name="ED5_tbl_range" localSheetId="16">OFFSET(INDIRECT(#REF!),0,0,#REF!,#REF!)</definedName>
    <definedName name="ED5_tbl_range" localSheetId="17">OFFSET(INDIRECT(#REF!),0,0,#REF!,#REF!)</definedName>
    <definedName name="ED5_tbl_range" localSheetId="19">OFFSET(INDIRECT(#REF!),0,0,#REF!,#REF!)</definedName>
    <definedName name="ED5_tbl_range" localSheetId="20">OFFSET(INDIRECT(#REF!),0,0,#REF!,#REF!)</definedName>
    <definedName name="ED5_tbl_range" localSheetId="21">OFFSET(INDIRECT(#REF!),0,0,#REF!,#REF!)</definedName>
    <definedName name="ED5_tbl_range" localSheetId="22">OFFSET(INDIRECT(#REF!),0,0,#REF!,#REF!)</definedName>
    <definedName name="ED5_tbl_range" localSheetId="25">OFFSET(INDIRECT(#REF!),0,0,#REF!,#REF!)</definedName>
    <definedName name="ED5_tbl_range" localSheetId="26">OFFSET(INDIRECT(#REF!),0,0,#REF!,#REF!)</definedName>
    <definedName name="ED5_tbl_range" localSheetId="27">OFFSET(INDIRECT(#REF!),0,0,#REF!,#REF!)</definedName>
    <definedName name="ED5_tbl_range" localSheetId="28">OFFSET(INDIRECT(#REF!),0,0,#REF!,#REF!)</definedName>
    <definedName name="ED5_tbl_range" localSheetId="30">OFFSET(INDIRECT(#REF!),0,0,#REF!,#REF!)</definedName>
    <definedName name="ED5_tbl_range" localSheetId="31">OFFSET(INDIRECT(#REF!),0,0,#REF!,#REF!)</definedName>
    <definedName name="ED5_tbl_range" localSheetId="34">OFFSET(INDIRECT(#REF!),0,0,#REF!,#REF!)</definedName>
    <definedName name="ED5_tbl_range" localSheetId="35">OFFSET(INDIRECT(#REF!),0,0,#REF!,#REF!)</definedName>
    <definedName name="ED5_tbl_range">OFFSET(INDIRECT(#REF!),0,0,#REF!,#REF!)</definedName>
    <definedName name="ES1_tbl_Range" localSheetId="2">OFFSET(INDIRECT(Assumptions!#REF!),0,0,Assumptions!#REF!,Assumptions!#REF!)</definedName>
    <definedName name="ES1_tbl_Range" localSheetId="0">OFFSET(INDIRECT(Cover!#REF!),0,0,Cover!#REF!,Cover!#REF!)</definedName>
    <definedName name="ES1_tbl_Range" localSheetId="5">OFFSET(INDIRECT(#REF!),0,0,#REF!,#REF!)</definedName>
    <definedName name="ES1_tbl_Range" localSheetId="6">OFFSET(INDIRECT(#REF!),0,0,#REF!,#REF!)</definedName>
    <definedName name="ES1_tbl_Range" localSheetId="7">OFFSET(INDIRECT(#REF!),0,0,#REF!,#REF!)</definedName>
    <definedName name="ES1_tbl_Range" localSheetId="8">OFFSET(INDIRECT(#REF!),0,0,#REF!,#REF!)</definedName>
    <definedName name="ES1_tbl_Range" localSheetId="9">OFFSET(INDIRECT(#REF!),0,0,#REF!,#REF!)</definedName>
    <definedName name="ES1_tbl_Range" localSheetId="10">OFFSET(INDIRECT(#REF!),0,0,#REF!,#REF!)</definedName>
    <definedName name="ES1_tbl_Range" localSheetId="11">OFFSET(INDIRECT(#REF!),0,0,#REF!,#REF!)</definedName>
    <definedName name="ES1_tbl_Range" localSheetId="12">OFFSET(INDIRECT(#REF!),0,0,#REF!,#REF!)</definedName>
    <definedName name="ES1_tbl_Range" localSheetId="13">OFFSET(INDIRECT(#REF!),0,0,#REF!,#REF!)</definedName>
    <definedName name="ES1_tbl_Range" localSheetId="14">OFFSET(INDIRECT(#REF!),0,0,#REF!,#REF!)</definedName>
    <definedName name="ES1_tbl_Range" localSheetId="15">OFFSET(INDIRECT(#REF!),0,0,#REF!,#REF!)</definedName>
    <definedName name="ES1_tbl_Range" localSheetId="16">OFFSET(INDIRECT(#REF!),0,0,#REF!,#REF!)</definedName>
    <definedName name="ES1_tbl_Range" localSheetId="17">OFFSET(INDIRECT(#REF!),0,0,#REF!,#REF!)</definedName>
    <definedName name="ES1_tbl_Range" localSheetId="19">OFFSET(INDIRECT(#REF!),0,0,#REF!,#REF!)</definedName>
    <definedName name="ES1_tbl_Range" localSheetId="20">OFFSET(INDIRECT(#REF!),0,0,#REF!,#REF!)</definedName>
    <definedName name="ES1_tbl_Range" localSheetId="21">OFFSET(INDIRECT(#REF!),0,0,#REF!,#REF!)</definedName>
    <definedName name="ES1_tbl_Range" localSheetId="22">OFFSET(INDIRECT(#REF!),0,0,#REF!,#REF!)</definedName>
    <definedName name="ES1_tbl_Range" localSheetId="25">OFFSET(INDIRECT(#REF!),0,0,#REF!,#REF!)</definedName>
    <definedName name="ES1_tbl_Range" localSheetId="26">OFFSET(INDIRECT(#REF!),0,0,#REF!,#REF!)</definedName>
    <definedName name="ES1_tbl_Range" localSheetId="27">OFFSET(INDIRECT(#REF!),0,0,#REF!,#REF!)</definedName>
    <definedName name="ES1_tbl_Range" localSheetId="28">OFFSET(INDIRECT(#REF!),0,0,#REF!,#REF!)</definedName>
    <definedName name="ES1_tbl_Range" localSheetId="30">OFFSET(INDIRECT(#REF!),0,0,#REF!,#REF!)</definedName>
    <definedName name="ES1_tbl_Range" localSheetId="31">OFFSET(INDIRECT(#REF!),0,0,#REF!,#REF!)</definedName>
    <definedName name="ES1_tbl_Range" localSheetId="34">OFFSET(INDIRECT(#REF!),0,0,#REF!,#REF!)</definedName>
    <definedName name="ES1_tbl_Range" localSheetId="35">OFFSET(INDIRECT(#REF!),0,0,#REF!,#REF!)</definedName>
    <definedName name="ES1_tbl_Range">OFFSET(INDIRECT(#REF!),0,0,#REF!,#REF!)</definedName>
    <definedName name="ES2_tbl_range" localSheetId="2">OFFSET(INDIRECT(Assumptions!#REF!),0,0,Assumptions!#REF!,Assumptions!#REF!)</definedName>
    <definedName name="ES2_tbl_range" localSheetId="0">OFFSET(INDIRECT(Cover!#REF!),0,0,Cover!#REF!,Cover!#REF!)</definedName>
    <definedName name="ES2_tbl_range" localSheetId="5">OFFSET(INDIRECT(#REF!),0,0,#REF!,#REF!)</definedName>
    <definedName name="ES2_tbl_range" localSheetId="6">OFFSET(INDIRECT(#REF!),0,0,#REF!,#REF!)</definedName>
    <definedName name="ES2_tbl_range" localSheetId="7">OFFSET(INDIRECT(#REF!),0,0,#REF!,#REF!)</definedName>
    <definedName name="ES2_tbl_range" localSheetId="8">OFFSET(INDIRECT(#REF!),0,0,#REF!,#REF!)</definedName>
    <definedName name="ES2_tbl_range" localSheetId="9">OFFSET(INDIRECT(#REF!),0,0,#REF!,#REF!)</definedName>
    <definedName name="ES2_tbl_range" localSheetId="10">OFFSET(INDIRECT(#REF!),0,0,#REF!,#REF!)</definedName>
    <definedName name="ES2_tbl_range" localSheetId="11">OFFSET(INDIRECT(#REF!),0,0,#REF!,#REF!)</definedName>
    <definedName name="ES2_tbl_range" localSheetId="12">OFFSET(INDIRECT(#REF!),0,0,#REF!,#REF!)</definedName>
    <definedName name="ES2_tbl_range" localSheetId="13">OFFSET(INDIRECT(#REF!),0,0,#REF!,#REF!)</definedName>
    <definedName name="ES2_tbl_range" localSheetId="14">OFFSET(INDIRECT(#REF!),0,0,#REF!,#REF!)</definedName>
    <definedName name="ES2_tbl_range" localSheetId="15">OFFSET(INDIRECT(#REF!),0,0,#REF!,#REF!)</definedName>
    <definedName name="ES2_tbl_range" localSheetId="16">OFFSET(INDIRECT(#REF!),0,0,#REF!,#REF!)</definedName>
    <definedName name="ES2_tbl_range" localSheetId="17">OFFSET(INDIRECT(#REF!),0,0,#REF!,#REF!)</definedName>
    <definedName name="ES2_tbl_range" localSheetId="19">OFFSET(INDIRECT(#REF!),0,0,#REF!,#REF!)</definedName>
    <definedName name="ES2_tbl_range" localSheetId="20">OFFSET(INDIRECT(#REF!),0,0,#REF!,#REF!)</definedName>
    <definedName name="ES2_tbl_range" localSheetId="21">OFFSET(INDIRECT(#REF!),0,0,#REF!,#REF!)</definedName>
    <definedName name="ES2_tbl_range" localSheetId="22">OFFSET(INDIRECT(#REF!),0,0,#REF!,#REF!)</definedName>
    <definedName name="ES2_tbl_range" localSheetId="25">OFFSET(INDIRECT(#REF!),0,0,#REF!,#REF!)</definedName>
    <definedName name="ES2_tbl_range" localSheetId="26">OFFSET(INDIRECT(#REF!),0,0,#REF!,#REF!)</definedName>
    <definedName name="ES2_tbl_range" localSheetId="27">OFFSET(INDIRECT(#REF!),0,0,#REF!,#REF!)</definedName>
    <definedName name="ES2_tbl_range" localSheetId="28">OFFSET(INDIRECT(#REF!),0,0,#REF!,#REF!)</definedName>
    <definedName name="ES2_tbl_range" localSheetId="30">OFFSET(INDIRECT(#REF!),0,0,#REF!,#REF!)</definedName>
    <definedName name="ES2_tbl_range" localSheetId="31">OFFSET(INDIRECT(#REF!),0,0,#REF!,#REF!)</definedName>
    <definedName name="ES2_tbl_range" localSheetId="34">OFFSET(INDIRECT(#REF!),0,0,#REF!,#REF!)</definedName>
    <definedName name="ES2_tbl_range" localSheetId="35">OFFSET(INDIRECT(#REF!),0,0,#REF!,#REF!)</definedName>
    <definedName name="ES2_tbl_range">OFFSET(INDIRECT(#REF!),0,0,#REF!,#REF!)</definedName>
    <definedName name="FLX1_tbl_range" localSheetId="2">OFFSET(INDIRECT(Assumptions!#REF!),0,0,Assumptions!#REF!,Assumptions!#REF!)</definedName>
    <definedName name="FLX1_tbl_range" localSheetId="0">OFFSET(INDIRECT(Cover!#REF!),0,0,Cover!#REF!,Cover!#REF!)</definedName>
    <definedName name="FLX1_tbl_range" localSheetId="5">OFFSET(INDIRECT(#REF!),0,0,#REF!,#REF!)</definedName>
    <definedName name="FLX1_tbl_range" localSheetId="6">OFFSET(INDIRECT(#REF!),0,0,#REF!,#REF!)</definedName>
    <definedName name="FLX1_tbl_range" localSheetId="7">OFFSET(INDIRECT(#REF!),0,0,#REF!,#REF!)</definedName>
    <definedName name="FLX1_tbl_range" localSheetId="8">OFFSET(INDIRECT(#REF!),0,0,#REF!,#REF!)</definedName>
    <definedName name="FLX1_tbl_range" localSheetId="9">OFFSET(INDIRECT(#REF!),0,0,#REF!,#REF!)</definedName>
    <definedName name="FLX1_tbl_range" localSheetId="10">OFFSET(INDIRECT(#REF!),0,0,#REF!,#REF!)</definedName>
    <definedName name="FLX1_tbl_range" localSheetId="11">OFFSET(INDIRECT(#REF!),0,0,#REF!,#REF!)</definedName>
    <definedName name="FLX1_tbl_range" localSheetId="12">OFFSET(INDIRECT(#REF!),0,0,#REF!,#REF!)</definedName>
    <definedName name="FLX1_tbl_range" localSheetId="13">OFFSET(INDIRECT(#REF!),0,0,#REF!,#REF!)</definedName>
    <definedName name="FLX1_tbl_range" localSheetId="14">OFFSET(INDIRECT(#REF!),0,0,#REF!,#REF!)</definedName>
    <definedName name="FLX1_tbl_range" localSheetId="15">OFFSET(INDIRECT(#REF!),0,0,#REF!,#REF!)</definedName>
    <definedName name="FLX1_tbl_range" localSheetId="16">OFFSET(INDIRECT(#REF!),0,0,#REF!,#REF!)</definedName>
    <definedName name="FLX1_tbl_range" localSheetId="17">OFFSET(INDIRECT(#REF!),0,0,#REF!,#REF!)</definedName>
    <definedName name="FLX1_tbl_range" localSheetId="19">OFFSET(INDIRECT(#REF!),0,0,#REF!,#REF!)</definedName>
    <definedName name="FLX1_tbl_range" localSheetId="20">OFFSET(INDIRECT(#REF!),0,0,#REF!,#REF!)</definedName>
    <definedName name="FLX1_tbl_range" localSheetId="21">OFFSET(INDIRECT(#REF!),0,0,#REF!,#REF!)</definedName>
    <definedName name="FLX1_tbl_range" localSheetId="22">OFFSET(INDIRECT(#REF!),0,0,#REF!,#REF!)</definedName>
    <definedName name="FLX1_tbl_range" localSheetId="25">OFFSET(INDIRECT(#REF!),0,0,#REF!,#REF!)</definedName>
    <definedName name="FLX1_tbl_range" localSheetId="26">OFFSET(INDIRECT(#REF!),0,0,#REF!,#REF!)</definedName>
    <definedName name="FLX1_tbl_range" localSheetId="27">OFFSET(INDIRECT(#REF!),0,0,#REF!,#REF!)</definedName>
    <definedName name="FLX1_tbl_range" localSheetId="28">OFFSET(INDIRECT(#REF!),0,0,#REF!,#REF!)</definedName>
    <definedName name="FLX1_tbl_range" localSheetId="30">OFFSET(INDIRECT(#REF!),0,0,#REF!,#REF!)</definedName>
    <definedName name="FLX1_tbl_range" localSheetId="31">OFFSET(INDIRECT(#REF!),0,0,#REF!,#REF!)</definedName>
    <definedName name="FLX1_tbl_range" localSheetId="34">OFFSET(INDIRECT(#REF!),0,0,#REF!,#REF!)</definedName>
    <definedName name="FLX1_tbl_range" localSheetId="35">OFFSET(INDIRECT(#REF!),0,0,#REF!,#REF!)</definedName>
    <definedName name="FLX1_tbl_range">OFFSET(INDIRECT(#REF!),0,0,#REF!,#REF!)</definedName>
    <definedName name="ModelName_Code" localSheetId="2">Assumptions!#REF!</definedName>
    <definedName name="ModelName_Code" localSheetId="5">#REF!</definedName>
    <definedName name="ModelName_Code" localSheetId="6">#REF!</definedName>
    <definedName name="ModelName_Code" localSheetId="7">#REF!</definedName>
    <definedName name="ModelName_Code" localSheetId="8">#REF!</definedName>
    <definedName name="ModelName_Code" localSheetId="9">#REF!</definedName>
    <definedName name="ModelName_Code" localSheetId="10">#REF!</definedName>
    <definedName name="ModelName_Code" localSheetId="11">#REF!</definedName>
    <definedName name="ModelName_Code" localSheetId="12">#REF!</definedName>
    <definedName name="ModelName_Code" localSheetId="13">#REF!</definedName>
    <definedName name="ModelName_Code" localSheetId="14">#REF!</definedName>
    <definedName name="ModelName_Code" localSheetId="15">#REF!</definedName>
    <definedName name="ModelName_Code" localSheetId="16">#REF!</definedName>
    <definedName name="ModelName_Code" localSheetId="17">#REF!</definedName>
    <definedName name="ModelName_Code" localSheetId="19">#REF!</definedName>
    <definedName name="ModelName_Code" localSheetId="20">#REF!</definedName>
    <definedName name="ModelName_Code" localSheetId="21">#REF!</definedName>
    <definedName name="ModelName_Code" localSheetId="22">#REF!</definedName>
    <definedName name="ModelName_Code" localSheetId="25">#REF!</definedName>
    <definedName name="ModelName_Code" localSheetId="26">#REF!</definedName>
    <definedName name="ModelName_Code" localSheetId="27">#REF!</definedName>
    <definedName name="ModelName_Code" localSheetId="28">#REF!</definedName>
    <definedName name="ModelName_Code" localSheetId="30">#REF!</definedName>
    <definedName name="ModelName_Code" localSheetId="31">#REF!</definedName>
    <definedName name="ModelName_Code" localSheetId="34">#REF!</definedName>
    <definedName name="ModelName_Code" localSheetId="35">#REF!</definedName>
    <definedName name="ModelName_Code">#REF!</definedName>
    <definedName name="WS1_tbl_range" localSheetId="2">OFFSET(INDIRECT(Assumptions!#REF!),0,0,Assumptions!#REF!,Assumptions!#REF!)</definedName>
    <definedName name="WS1_tbl_range" localSheetId="0">OFFSET(INDIRECT(Cover!#REF!),0,0,Cover!#REF!,Cover!#REF!)</definedName>
    <definedName name="WS1_tbl_range" localSheetId="5">OFFSET(INDIRECT(#REF!),0,0,#REF!,#REF!)</definedName>
    <definedName name="WS1_tbl_range" localSheetId="6">OFFSET(INDIRECT(#REF!),0,0,#REF!,#REF!)</definedName>
    <definedName name="WS1_tbl_range" localSheetId="7">OFFSET(INDIRECT(#REF!),0,0,#REF!,#REF!)</definedName>
    <definedName name="WS1_tbl_range" localSheetId="8">OFFSET(INDIRECT(#REF!),0,0,#REF!,#REF!)</definedName>
    <definedName name="WS1_tbl_range" localSheetId="9">OFFSET(INDIRECT(#REF!),0,0,#REF!,#REF!)</definedName>
    <definedName name="WS1_tbl_range" localSheetId="10">OFFSET(INDIRECT(#REF!),0,0,#REF!,#REF!)</definedName>
    <definedName name="WS1_tbl_range" localSheetId="11">OFFSET(INDIRECT(#REF!),0,0,#REF!,#REF!)</definedName>
    <definedName name="WS1_tbl_range" localSheetId="12">OFFSET(INDIRECT(#REF!),0,0,#REF!,#REF!)</definedName>
    <definedName name="WS1_tbl_range" localSheetId="13">OFFSET(INDIRECT(#REF!),0,0,#REF!,#REF!)</definedName>
    <definedName name="WS1_tbl_range" localSheetId="14">OFFSET(INDIRECT(#REF!),0,0,#REF!,#REF!)</definedName>
    <definedName name="WS1_tbl_range" localSheetId="15">OFFSET(INDIRECT(#REF!),0,0,#REF!,#REF!)</definedName>
    <definedName name="WS1_tbl_range" localSheetId="16">OFFSET(INDIRECT(#REF!),0,0,#REF!,#REF!)</definedName>
    <definedName name="WS1_tbl_range" localSheetId="17">OFFSET(INDIRECT(#REF!),0,0,#REF!,#REF!)</definedName>
    <definedName name="WS1_tbl_range" localSheetId="19">OFFSET(INDIRECT(#REF!),0,0,#REF!,#REF!)</definedName>
    <definedName name="WS1_tbl_range" localSheetId="20">OFFSET(INDIRECT(#REF!),0,0,#REF!,#REF!)</definedName>
    <definedName name="WS1_tbl_range" localSheetId="21">OFFSET(INDIRECT(#REF!),0,0,#REF!,#REF!)</definedName>
    <definedName name="WS1_tbl_range" localSheetId="22">OFFSET(INDIRECT(#REF!),0,0,#REF!,#REF!)</definedName>
    <definedName name="WS1_tbl_range" localSheetId="25">OFFSET(INDIRECT(#REF!),0,0,#REF!,#REF!)</definedName>
    <definedName name="WS1_tbl_range" localSheetId="26">OFFSET(INDIRECT(#REF!),0,0,#REF!,#REF!)</definedName>
    <definedName name="WS1_tbl_range" localSheetId="27">OFFSET(INDIRECT(#REF!),0,0,#REF!,#REF!)</definedName>
    <definedName name="WS1_tbl_range" localSheetId="28">OFFSET(INDIRECT(#REF!),0,0,#REF!,#REF!)</definedName>
    <definedName name="WS1_tbl_range" localSheetId="30">OFFSET(INDIRECT(#REF!),0,0,#REF!,#REF!)</definedName>
    <definedName name="WS1_tbl_range" localSheetId="31">OFFSET(INDIRECT(#REF!),0,0,#REF!,#REF!)</definedName>
    <definedName name="WS1_tbl_range" localSheetId="34">OFFSET(INDIRECT(#REF!),0,0,#REF!,#REF!)</definedName>
    <definedName name="WS1_tbl_range" localSheetId="35">OFFSET(INDIRECT(#REF!),0,0,#REF!,#REF!)</definedName>
    <definedName name="WS1_tbl_range">OFFSET(INDIRECT(#REF!),0,0,#REF!,#REF!)</definedName>
    <definedName name="WS2_tbl_range" localSheetId="2">OFFSET(INDIRECT(Assumptions!#REF!),0,0,Assumptions!#REF!,Assumptions!#REF!)</definedName>
    <definedName name="WS2_tbl_range" localSheetId="0">OFFSET(INDIRECT(Cover!#REF!),0,0,Cover!#REF!,Cover!#REF!)</definedName>
    <definedName name="WS2_tbl_range" localSheetId="5">OFFSET(INDIRECT(#REF!),0,0,#REF!,#REF!)</definedName>
    <definedName name="WS2_tbl_range" localSheetId="6">OFFSET(INDIRECT(#REF!),0,0,#REF!,#REF!)</definedName>
    <definedName name="WS2_tbl_range" localSheetId="7">OFFSET(INDIRECT(#REF!),0,0,#REF!,#REF!)</definedName>
    <definedName name="WS2_tbl_range" localSheetId="8">OFFSET(INDIRECT(#REF!),0,0,#REF!,#REF!)</definedName>
    <definedName name="WS2_tbl_range" localSheetId="9">OFFSET(INDIRECT(#REF!),0,0,#REF!,#REF!)</definedName>
    <definedName name="WS2_tbl_range" localSheetId="10">OFFSET(INDIRECT(#REF!),0,0,#REF!,#REF!)</definedName>
    <definedName name="WS2_tbl_range" localSheetId="11">OFFSET(INDIRECT(#REF!),0,0,#REF!,#REF!)</definedName>
    <definedName name="WS2_tbl_range" localSheetId="12">OFFSET(INDIRECT(#REF!),0,0,#REF!,#REF!)</definedName>
    <definedName name="WS2_tbl_range" localSheetId="13">OFFSET(INDIRECT(#REF!),0,0,#REF!,#REF!)</definedName>
    <definedName name="WS2_tbl_range" localSheetId="14">OFFSET(INDIRECT(#REF!),0,0,#REF!,#REF!)</definedName>
    <definedName name="WS2_tbl_range" localSheetId="15">OFFSET(INDIRECT(#REF!),0,0,#REF!,#REF!)</definedName>
    <definedName name="WS2_tbl_range" localSheetId="16">OFFSET(INDIRECT(#REF!),0,0,#REF!,#REF!)</definedName>
    <definedName name="WS2_tbl_range" localSheetId="17">OFFSET(INDIRECT(#REF!),0,0,#REF!,#REF!)</definedName>
    <definedName name="WS2_tbl_range" localSheetId="19">OFFSET(INDIRECT(#REF!),0,0,#REF!,#REF!)</definedName>
    <definedName name="WS2_tbl_range" localSheetId="20">OFFSET(INDIRECT(#REF!),0,0,#REF!,#REF!)</definedName>
    <definedName name="WS2_tbl_range" localSheetId="21">OFFSET(INDIRECT(#REF!),0,0,#REF!,#REF!)</definedName>
    <definedName name="WS2_tbl_range" localSheetId="22">OFFSET(INDIRECT(#REF!),0,0,#REF!,#REF!)</definedName>
    <definedName name="WS2_tbl_range" localSheetId="25">OFFSET(INDIRECT(#REF!),0,0,#REF!,#REF!)</definedName>
    <definedName name="WS2_tbl_range" localSheetId="26">OFFSET(INDIRECT(#REF!),0,0,#REF!,#REF!)</definedName>
    <definedName name="WS2_tbl_range" localSheetId="27">OFFSET(INDIRECT(#REF!),0,0,#REF!,#REF!)</definedName>
    <definedName name="WS2_tbl_range" localSheetId="28">OFFSET(INDIRECT(#REF!),0,0,#REF!,#REF!)</definedName>
    <definedName name="WS2_tbl_range" localSheetId="30">OFFSET(INDIRECT(#REF!),0,0,#REF!,#REF!)</definedName>
    <definedName name="WS2_tbl_range" localSheetId="31">OFFSET(INDIRECT(#REF!),0,0,#REF!,#REF!)</definedName>
    <definedName name="WS2_tbl_range" localSheetId="34">OFFSET(INDIRECT(#REF!),0,0,#REF!,#REF!)</definedName>
    <definedName name="WS2_tbl_range" localSheetId="35">OFFSET(INDIRECT(#REF!),0,0,#REF!,#REF!)</definedName>
    <definedName name="WS2_tbl_range">OFFSET(INDIRECT(#REF!),0,0,#REF!,#REF!)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98" l="1"/>
  <c r="K8" i="98"/>
  <c r="L8" i="98"/>
  <c r="M8" i="9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A910498-CA01-402D-8C0F-E522B2E68429}" keepAlive="1" name="Query - Account" description="Connection to the 'Account' query in the workbook." type="5" refreshedVersion="0" background="1">
    <dbPr connection="Provider=Microsoft.Mashup.OleDb.1;Data Source=$Workbook$;Location=Account;Extended Properties=&quot;&quot;" command="SELECT * FROM [Account]"/>
  </connection>
  <connection id="2" xr16:uid="{CAE03C17-7E0B-471A-A1C5-46D024594408}" keepAlive="1" name="Query - Account (2)" description="Connection to the 'Account (2)' query in the workbook." type="5" refreshedVersion="0" background="1">
    <dbPr connection="Provider=Microsoft.Mashup.OleDb.1;Data Source=$Workbook$;Location=&quot;Account (2)&quot;;Extended Properties=&quot;&quot;" command="SELECT * FROM [Account (2)]"/>
  </connection>
  <connection id="3" xr16:uid="{9EF2F079-97E0-4EF3-8880-48B0CDD85FA7}" keepAlive="1" name="Query - Application" description="Connection to the 'Application' query in the workbook." type="5" refreshedVersion="8" background="1" saveData="1">
    <dbPr connection="Provider=Microsoft.Mashup.OleDb.1;Data Source=$Workbook$;Location=Application;Extended Properties=&quot;&quot;" command="SELECT * FROM [Application]"/>
  </connection>
  <connection id="4" xr16:uid="{034F295D-D5DA-4A6D-B73C-F09775C18E96}" keepAlive="1" name="Query - Application (2)" description="Connection to the 'Application (2)' query in the workbook." type="5" refreshedVersion="8" background="1" saveData="1">
    <dbPr connection="Provider=Microsoft.Mashup.OleDb.1;Data Source=$Workbook$;Location=&quot;Application (2)&quot;;Extended Properties=&quot;&quot;" command="SELECT * FROM [Application (2)]"/>
  </connection>
  <connection id="5" xr16:uid="{51FED3D5-C1E5-4EEE-BC7C-EE6A36E0F614}" keepAlive="1" name="Query - Auction" description="Connection to the 'Auction' query in the workbook." type="5" refreshedVersion="0" background="1">
    <dbPr connection="Provider=Microsoft.Mashup.OleDb.1;Data Source=$Workbook$;Location=Auction;Extended Properties=&quot;&quot;" command="SELECT * FROM [Auction]"/>
  </connection>
  <connection id="6" xr16:uid="{59AD3658-6F0E-499C-BDE5-07A20F906A23}" keepAlive="1" name="Query - Auction (2)" description="Connection to the 'Auction (2)' query in the workbook." type="5" refreshedVersion="0" background="1">
    <dbPr connection="Provider=Microsoft.Mashup.OleDb.1;Data Source=$Workbook$;Location=&quot;Auction (2)&quot;;Extended Properties=&quot;&quot;" command="SELECT * FROM [Auction (2)]"/>
  </connection>
  <connection id="7" xr16:uid="{5C445332-6182-4F76-8819-4DCADC597787}" keepAlive="1" name="Query - CAN" description="Connection to the 'CAN' query in the workbook." type="5" refreshedVersion="0" background="1">
    <dbPr connection="Provider=Microsoft.Mashup.OleDb.1;Data Source=$Workbook$;Location=CAN;Extended Properties=&quot;&quot;" command="SELECT * FROM [CAN]"/>
  </connection>
  <connection id="8" xr16:uid="{7B5EE517-4745-4E72-851C-6C1CFB11CDF2}" keepAlive="1" name="Query - CAN (2)" description="Connection to the 'CAN (2)' query in the workbook." type="5" refreshedVersion="0" background="1">
    <dbPr connection="Provider=Microsoft.Mashup.OleDb.1;Data Source=$Workbook$;Location=&quot;CAN (2)&quot;;Extended Properties=&quot;&quot;" command="SELECT * FROM [CAN (2)]"/>
  </connection>
  <connection id="9" xr16:uid="{85DDA3F5-FC8E-415D-8BF6-1BFB6EB23B2D}" keepAlive="1" name="Query - CAN Version" description="Connection to the 'CAN Version' query in the workbook." type="5" refreshedVersion="0" background="1">
    <dbPr connection="Provider=Microsoft.Mashup.OleDb.1;Data Source=$Workbook$;Location=&quot;CAN Version&quot;;Extended Properties=&quot;&quot;" command="SELECT * FROM [CAN Version]"/>
  </connection>
  <connection id="10" xr16:uid="{80C5331E-F2CA-48FC-B746-40B0C99E4105}" keepAlive="1" name="Query - CAN Version (2)" description="Connection to the 'CAN Version (2)' query in the workbook." type="5" refreshedVersion="0" background="1">
    <dbPr connection="Provider=Microsoft.Mashup.OleDb.1;Data Source=$Workbook$;Location=&quot;CAN Version (2)&quot;;Extended Properties=&quot;&quot;" command="SELECT * FROM [CAN Version (2)]"/>
  </connection>
  <connection id="11" xr16:uid="{2F12C72B-E889-407E-89E4-F0E08F791596}" keepAlive="1" name="Query - CMU Version" description="Connection to the 'CMU Version' query in the workbook." type="5" refreshedVersion="0" background="1">
    <dbPr connection="Provider=Microsoft.Mashup.OleDb.1;Data Source=$Workbook$;Location=&quot;CMU Version&quot;;Extended Properties=&quot;&quot;" command="SELECT * FROM [CMU Version]"/>
  </connection>
  <connection id="12" xr16:uid="{819B59F7-54BB-4858-9C97-6B747410B1F8}" keepAlive="1" name="Query - CMU Version (2)" description="Connection to the 'CMU Version (2)' query in the workbook." type="5" refreshedVersion="0" background="1">
    <dbPr connection="Provider=Microsoft.Mashup.OleDb.1;Data Source=$Workbook$;Location=&quot;CMU Version (2)&quot;;Extended Properties=&quot;&quot;" command="SELECT * FROM [CMU Version (2)]"/>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<sst xmlns="http://schemas.openxmlformats.org/spreadsheetml/2006/main" count="1140" uniqueCount="318">
  <si>
    <t>NESO Connections Reform Data Impact Assessment, Data Workbook</t>
  </si>
  <si>
    <t>About</t>
  </si>
  <si>
    <t>This workbook contains all the graphs and associated data for the Connections Reform Data Impact Assessment report.</t>
  </si>
  <si>
    <t>Version History</t>
  </si>
  <si>
    <t>Date</t>
  </si>
  <si>
    <t>Version</t>
  </si>
  <si>
    <t>Notes</t>
  </si>
  <si>
    <t>1</t>
  </si>
  <si>
    <t>Initial release</t>
  </si>
  <si>
    <t>Legal Notice</t>
  </si>
  <si>
    <t>This supplemental document, "Connections Reform Data Impact Assessment".
For the purposes of this report, the terms “NESO”, “we”, “our”, “us” etc. are used to refer to National Energy System Operator Limited (company number 11014226).
NESO has prepared this report pursuant to its statutory duties in good faith, and has endeavoured to prepare the report in a manner which is, as far as reasonably possible, objective, using information collected and compiled from users of the gas and electricity systems in Great Britain, together with its own forecasts of the future development of those systems. While NESO has not sought to mislead any person as to the contents of this report and whilst such contents represent its best view as at the time of publication, readers of this document should not place any reliance in law on the contents of this report. The contents of this report must be considered as illustrative only and no warranty can be or is made as to the accuracy and completeness of such contents, nor shall anything within this report constitute an offer capable of acceptance or form the basis of any contract. Other than in the event of fraudulent misstatement or fraudulent misrepresentation, NESO does not accept any responsibility for any use which is made of the information contained within this report.</t>
  </si>
  <si>
    <t>Introduction</t>
  </si>
  <si>
    <t xml:space="preserve">This workbook is a comprehensive repository of the figures, charts and data that have been used in Impact Assessment Document. </t>
  </si>
  <si>
    <t>What's Inside:</t>
  </si>
  <si>
    <t>1. Figures and Charts</t>
  </si>
  <si>
    <t>Charts and figures showing the primary data analysis as published in the Impact Assessment document</t>
  </si>
  <si>
    <t>1.1 Protection Clauses</t>
  </si>
  <si>
    <t>Impact of projects that are deemed to have met the strategic alignment criteria and what deviations these could cause from strategic planning.</t>
  </si>
  <si>
    <t>1.2 Full queue</t>
  </si>
  <si>
    <t xml:space="preserve">Full connections queue compared to 2030 and CP30 2035 max capacitys </t>
  </si>
  <si>
    <t>1.3 Tx &amp; Dx</t>
  </si>
  <si>
    <t>The distribution and transmission connected queue (to 2030 &amp; 2035) compared to their respective elements of the CP30 capacities to 2030 and 2035</t>
  </si>
  <si>
    <t>1.4 Regional</t>
  </si>
  <si>
    <t>The full queue and the estimated low case “ready” queue with connection dates to 2030 &amp; 2035, compared to the CP30 capacities to 2030 and 2035, split by location</t>
  </si>
  <si>
    <t>2. Raw Data</t>
  </si>
  <si>
    <t>Raw data extracts used in the analysis and creation of figures &amp; charts. Some extracts include additional calculated columns integral for the data analysis</t>
  </si>
  <si>
    <t>3. Mapping Sheets</t>
  </si>
  <si>
    <t>Auxilliary analysis and mappings used in the analysis and creation of figures &amp; charts</t>
  </si>
  <si>
    <t>Assumptions</t>
  </si>
  <si>
    <t>Impact Assessment Topic</t>
  </si>
  <si>
    <t>Full connections queue compared to 2030 and 2035 pathways</t>
  </si>
  <si>
    <t>Full queue represents our high case queue to 2030 (incl. built capacity) of readiness for projects. This represents that all projects are ‘ready’ and meet the Gate 2 requirements.</t>
  </si>
  <si>
    <t>Low case queue to 2030 (incl. built capacity) queue to 2030 (incl. built capacity) queue to 2030 (incl. built capacity) queue to 2030 (incl. built capacity) represents the scenario that only respondents to the RFI with land at time of RFI (June 2024) would be ready.</t>
  </si>
  <si>
    <t>Exception for nuclear, where known Nuclear projects with land was used which is deemed more accurate than RFI.</t>
  </si>
  <si>
    <t>Exception for offshore wind, where the Crown Estate Land Registry was used to find projects with seabed lease, which is deemed more accurate than RFI.</t>
  </si>
  <si>
    <t>Current built capacity is taken from FES24 generation for 2023 and is updated with projects that have been built since 2023.  Note this provides a high level of built capacity (117GW) compared to those shown as built in connections registers (76GW).</t>
  </si>
  <si>
    <t>Exception for nuclear, where current built projects was adjusted to only include Sizewell B, as this is the only currently built project online in 2030.</t>
  </si>
  <si>
    <t>The model does not account for projects that will disconnect before 2030/2035.</t>
  </si>
  <si>
    <t>Projects may not disconnect even when assets reach end of life, new projects could be developed at the same site.</t>
  </si>
  <si>
    <t>Any implementation of connections reform will need to take into account where projects disconnect from the system.</t>
  </si>
  <si>
    <t>Contracted Capacity</t>
  </si>
  <si>
    <t>Assumed that contracted connection capacity will be the generation capacity of projects, as our dataset does not include generation capacity behind the meter. This is because contracted connection capacity represents maximum instantaneous import/export from network and limited information on any more/less capacity behind the meter.</t>
  </si>
  <si>
    <t>In the future, decisions regarding individual projects will be based on the specifics of those projects i.e. the information the developer provides regarding their project. We will use this information to consider how the project aligns with the criteria for entry into the reformed queue.</t>
  </si>
  <si>
    <t>The queue and CP30 technology type has been normalised to the TEC &amp; Dx Register to only 9 categories due to the limitations of distribution data, which already categorises projects into these categories.</t>
  </si>
  <si>
    <t>Multi-technology projects</t>
  </si>
  <si>
    <t>For multi-technology (hybrid) projects, the technology type is aggregated to the plant with the highest typical export capacity. Given there are 241GW of projects listed with more than one technology type (hybrid projects), this categorisation approach potentially overestimates generation and may misestimate storage.</t>
  </si>
  <si>
    <t>Storage</t>
  </si>
  <si>
    <t>Refers to Energy Storage System-only projects (with no other technology types represented in this category)</t>
  </si>
  <si>
    <t>Around 500 transmission generation projects include a storage element; these projects are categorised by the generation technology (i.e., the storage element of those projects is not included in the above data / charts).  From import capacity, there could be c.180GW of increased storage capacity in the queue from these projects.</t>
  </si>
  <si>
    <t>Queue Visibility</t>
  </si>
  <si>
    <t>The TEC Register, Interconnector Register, Clean Power 2030 Data Workbook, distribution data, and internal datasets reflect the connection queue.  We assume that the technology type, contracted capacity, and connection dates listed are reflective of the project’s characteristics.</t>
  </si>
  <si>
    <t>Due to time constraints, we were not able to incorporate DRC data or project specific DNO data, instead using aggregated data sources.</t>
  </si>
  <si>
    <t>Note there is a limitation in our distribution data, which is taken from aggregated distribution workbook, where 67GW (45%) of projects do not have connection dates. For data quality purposes these have been added to our full queue analysis but have not been added in pre-2030 or pre-2035 models.</t>
  </si>
  <si>
    <t>In reality, the data sources shown will not reflect the entire connection queue but are the most up-to-date and complete data available at the time of the modelling for this report.  These sources provide a high-level view of the queue for comparison to CP30. The data will continue to be updated as Connections Reform is implemented.</t>
  </si>
  <si>
    <t>Assumed CP2030 will drive the need for 2035.  These models do not account for if SSEP is driving from 2030 to 2035.</t>
  </si>
  <si>
    <t>In some graphs ‘other renewables’ shows as higher in the ‘Low case queue to 2030 (incl. built capacity) queue to 2030 (incl. built capacity) queue to 2030 (incl. built capacity) queue to 2030 (incl. built capacity)’ than in the full queue.  This is driven because the RFI data has some responses that do not provide detail, and state “Other” as their categorisation.  These have been grouped with “Other Renewables”, however these responses in the RFI are larger than that in the full queue.</t>
  </si>
  <si>
    <t>Transmission and distribution analysis</t>
  </si>
  <si>
    <t>At transmission level the project categorisation is not constrained by the distribution data.  Therefore Figure 29 shows all technology types as listed in CP30 plan, to enable more detailed comparison.</t>
  </si>
  <si>
    <t>The remainder of assumptions are the same as those in section Full connections queue compared to 2030 and 2035 pathways.</t>
  </si>
  <si>
    <t>Locational Analysis</t>
  </si>
  <si>
    <t>Location Analysis by GBR Zone for transmission-connected queue</t>
  </si>
  <si>
    <t>Current built capacity differs to previous model as is created from projects listed as built or have connection dates in the past that are in the TEC Register. Note that this provides a lower estimate of built capacity than from our previous assumptions (using CP30 estimates).</t>
  </si>
  <si>
    <t>The current built capacity is included in the full queue and Low case queue to 2030 (incl. built capacity) queue to 2030 (incl. built capacity) queue to 2030 (incl. built capacity) queue to 2030 (incl. built capacity) for all graphs.</t>
  </si>
  <si>
    <t>Projects have been mapped to each region based on their sub-station location. 99.8% of projects were matched to a location.</t>
  </si>
  <si>
    <t>The remainder of assumptions are the same as those in section: Full connections queue compared to 2030 and 2035 pathways.</t>
  </si>
  <si>
    <t>Location Analysis by DNO Region (Distribution-connected Queue)</t>
  </si>
  <si>
    <t>As mentioned above, the data used provides high level connections per region and for a significant portion (45%) of the distribution queue does not provide the connection dates.  These projects have been excluded from our analysis of the queue to 2030.</t>
  </si>
  <si>
    <t xml:space="preserve">The 2030 pathways have been mapped to DNO region based off the projects with the largest overlap with each region, however this mapping does not align for all regions. </t>
  </si>
  <si>
    <t>Current built capacity is based off projects listed as built or have connection dates in the past that are in the Distribution register. Note that this provides a lower estimate of built capacity than from our previous assumptions (using CP30 estimates).</t>
  </si>
  <si>
    <t>2035 pathway</t>
  </si>
  <si>
    <t>Where possible we use FES24 Holistic transition as the 2035 pathway.  Where this is not available at regional level, we use the 2035 data from the highest of the two pathways in from the CP30 pathways for 2035</t>
  </si>
  <si>
    <t>Figures and Charts</t>
  </si>
  <si>
    <t>Section Name</t>
  </si>
  <si>
    <t>Sheet Name</t>
  </si>
  <si>
    <t>Figure title</t>
  </si>
  <si>
    <t>F.26</t>
  </si>
  <si>
    <t>Full queue with project planning status</t>
  </si>
  <si>
    <t>F.27</t>
  </si>
  <si>
    <t>Transmission queue with project planning status</t>
  </si>
  <si>
    <t>F.28</t>
  </si>
  <si>
    <t>Distribution queue with project planning status (based off RFI responses)</t>
  </si>
  <si>
    <t>F.29</t>
  </si>
  <si>
    <t>Full queue with CfDs compared to CP30 capacities</t>
  </si>
  <si>
    <t>F.30</t>
  </si>
  <si>
    <t>Transmission queue with CfDs compared with CP30 capacities</t>
  </si>
  <si>
    <t>F.31</t>
  </si>
  <si>
    <t>Distribution queue with CfDs compared with CP30 capacities</t>
  </si>
  <si>
    <t>F.32</t>
  </si>
  <si>
    <t>Full queue with projects with Capacity Market (CM) Contracts</t>
  </si>
  <si>
    <t>F.33</t>
  </si>
  <si>
    <t>Transmission queue with projects with Capacity Market (CM) Contracts</t>
  </si>
  <si>
    <t>F.34</t>
  </si>
  <si>
    <t>Distribution queue with projects with Capacity Market (CM) Contracts</t>
  </si>
  <si>
    <t>F.35</t>
  </si>
  <si>
    <t>Full queue with RFI respondants under construction due to connect before end of 2026 and projects to connect by end of 2027 and 2028</t>
  </si>
  <si>
    <t>F.36</t>
  </si>
  <si>
    <t>Tx queue with RFI respondents under construction due to connect before end of 2026 and proejcts due to connect by end of 2027 and 2028</t>
  </si>
  <si>
    <t>F.37</t>
  </si>
  <si>
    <t>Dx queue with RFI respondents under construction due to connect before end of 2026 and projects due to connect by end of 2027 and 2028</t>
  </si>
  <si>
    <t>F.38</t>
  </si>
  <si>
    <t>All interconnector and OHA projects that have Ofgem cap and floor or merchant route approval</t>
  </si>
  <si>
    <t>F.39</t>
  </si>
  <si>
    <t>Queue to 2030 compared to CP30 2030 permitted capacities</t>
  </si>
  <si>
    <t>F.40</t>
  </si>
  <si>
    <t>Queue to 2030, with 20% of capacity accelerated projects from the 2030-2035 queue, compared to CP30 permitted capacities</t>
  </si>
  <si>
    <t>F.41</t>
  </si>
  <si>
    <t>Queue to 2035 compared to CP30 2035 permitted capacity</t>
  </si>
  <si>
    <t>F.42</t>
  </si>
  <si>
    <t>Full queue, including beyond 2035, compared to 2035 permitted capacities</t>
  </si>
  <si>
    <t>F.43</t>
  </si>
  <si>
    <t>Onshore Wind full queue for England &amp; Wales, and Scotland compared to CP30 permitted capacities</t>
  </si>
  <si>
    <t>F.44</t>
  </si>
  <si>
    <t>Distribution queue to 2030 compared to CP30 distribution permitted capacities</t>
  </si>
  <si>
    <t>F.45</t>
  </si>
  <si>
    <t>Full distribution queue compared to CP30 2035 distribution permitted capacities</t>
  </si>
  <si>
    <t>F.46</t>
  </si>
  <si>
    <t>Transmission queue to 2030 compared to CP30 transmission permitted capacities</t>
  </si>
  <si>
    <t>F.47</t>
  </si>
  <si>
    <t>Full transmission queue compared to CP30 2035 permitted capacities</t>
  </si>
  <si>
    <t>F.48</t>
  </si>
  <si>
    <t>Regional view (Tx only) for the queue to 2030 (only for solar, batteries, and onshore wind) compared to CP30 2030 permitted capacities</t>
  </si>
  <si>
    <t>F.49</t>
  </si>
  <si>
    <t>Regional view (Tx only) for the full queue (only for solar, batteries, and onshore wind) compared to CP30 2035 permitted capacities</t>
  </si>
  <si>
    <t>F.50-60</t>
  </si>
  <si>
    <t>Transmission queue to 2030 and low readiness case to 2030 split by each technology transmission zone against the CP30 2030 permitted capacities</t>
  </si>
  <si>
    <t>F.61-71</t>
  </si>
  <si>
    <t>Full transmission Queue by technology transmission zone compared to CP30 2035 permitted capacities</t>
  </si>
  <si>
    <t>F.72</t>
  </si>
  <si>
    <t>High-level zonal view of the distribution-connected queue and low case readiness to 2030 by distribution zone against CP30 permitted capacities to 2030</t>
  </si>
  <si>
    <t>F.73</t>
  </si>
  <si>
    <t>High-level zonal view (Dx only) of the full queue and ‘low case readiness’ queue by distribution zone against CP30 permitted capacities to 2035</t>
  </si>
  <si>
    <t>F.74-81</t>
  </si>
  <si>
    <t>Current distribution queue to 2030 by zone compared to CP30 2030 permitted capacities for each of the DNO licence area</t>
  </si>
  <si>
    <t>F.82-89</t>
  </si>
  <si>
    <t>Full queue compared to CP30 2035 permitted capacitys for distribution zones</t>
  </si>
  <si>
    <t>Section 4: The impact of our proposal to protect certain types of projects</t>
  </si>
  <si>
    <t>Section Legend</t>
  </si>
  <si>
    <t>Impact Assessment Figure #</t>
  </si>
  <si>
    <t>Figure Title</t>
  </si>
  <si>
    <t>Assumption</t>
  </si>
  <si>
    <t>Assumption Detail</t>
  </si>
  <si>
    <t>Connection Dates and Oversupply</t>
  </si>
  <si>
    <t>Projects due to connect by the end of 2026 are assumed not to cause oversupply for any CP30 permitted capacities except unabated gas.</t>
  </si>
  <si>
    <t>Projects due to connect by the end of 2027 are assumed to cause oversupply for batteries and unabated gas.</t>
  </si>
  <si>
    <t>Projects due to connect by the end of 2028 are assumed to further increase the oversupply for batteries.</t>
  </si>
  <si>
    <t>Queue Management Milestones</t>
  </si>
  <si>
    <t>Only projects that have met queue management milestones M2 and M7 and are due to connect by the end of 2026 are considered 'under construction' and meet the protection criteria.</t>
  </si>
  <si>
    <t>The analysis assumes that RFI responses provide a more comprehensive estimate of projects under construction compared to the Tec Register or Regen information.</t>
  </si>
  <si>
    <t>RFI Data</t>
  </si>
  <si>
    <t>The RFI data is not scaled to account for non-respondents, leading to a potential underestimation of projects under construction.</t>
  </si>
  <si>
    <t>Projects with CM Contracts</t>
  </si>
  <si>
    <t>Projects with CM contracts are assumed not to cause oversupply for any CP30 permitted capacities except unabated gas.</t>
  </si>
  <si>
    <t>Projects with CM contracts are assumed to have secured planning consent, hence cumulative figures for these projects and those with planning consents secured are not shown.</t>
  </si>
  <si>
    <t>Projects with CfDs</t>
  </si>
  <si>
    <t>Projects with CfDs are assumed to constitute a small proportion (5%) of the full queue.</t>
  </si>
  <si>
    <t>Projects with CfDs are assumed not to cause oversupply for any CP30 permitted capacities except nuclear.</t>
  </si>
  <si>
    <t>Projects with CfDs are assumed to have secured planning consent, hence cumulative figures for these projects and those with planning consents secured are not shown.</t>
  </si>
  <si>
    <t>Planning consents</t>
  </si>
  <si>
    <t>The analysis includes projects with planning consents secured or applied for, regardless of their connection date, which may extend beyond 2030.</t>
  </si>
  <si>
    <t>Full Queue Analysis</t>
  </si>
  <si>
    <t>The analysis assumes that projects with consents approved do not exceed the 2035 permitted capacity for any technology other than unabated gas and nuclear.</t>
  </si>
  <si>
    <t>The analysis may underestimate the number of projects that will secure planning consents by the ‘go live’ of connections reform (estimated May 2025).</t>
  </si>
  <si>
    <t>Transmission Level Analysis</t>
  </si>
  <si>
    <t>The analysis assumes no oversupply of projects with planning consents for solar or onshore wind at the national transmission level, but a small oversupply for batteries.</t>
  </si>
  <si>
    <t>A high proportion of transmission-connected solar and battery projects are assumed to have submitted planning, which could exceed CP30 2030 and 2035 transmission-level permitted capacities if all gain planning consent before ‘go live’.</t>
  </si>
  <si>
    <t>Distribution Level Analysis</t>
  </si>
  <si>
    <t>The analysis assumes no oversupply of projects with planning consents for batteries, solar, or onshore wind at the national distribution level.</t>
  </si>
  <si>
    <t>A high proportion of distribution-connected battery projects are assumed to have submitted planning, which could exceed CP30 2035 distribution-level permitted capacities if all gain planning consent before ‘go live’.</t>
  </si>
  <si>
    <t>Figure 26. Full queue with project planning status</t>
  </si>
  <si>
    <t>Plant Type</t>
  </si>
  <si>
    <t>Previously built capacity</t>
  </si>
  <si>
    <t>Under Construction</t>
  </si>
  <si>
    <t>Planning consents approved</t>
  </si>
  <si>
    <t>Planning submitted</t>
  </si>
  <si>
    <t>Scoping</t>
  </si>
  <si>
    <t>Column1</t>
  </si>
  <si>
    <t>Column12</t>
  </si>
  <si>
    <t>Column2</t>
  </si>
  <si>
    <t>CP30 2030 max capacity</t>
  </si>
  <si>
    <t>CP30 2035 max capacity</t>
  </si>
  <si>
    <t>Batteries</t>
  </si>
  <si>
    <t>LDES</t>
  </si>
  <si>
    <t>Solar</t>
  </si>
  <si>
    <t>Onshore Wind</t>
  </si>
  <si>
    <t>Offshore Wind</t>
  </si>
  <si>
    <t>Unabated Gas</t>
  </si>
  <si>
    <t>Low carbon dispatchable power</t>
  </si>
  <si>
    <t>Nuclear</t>
  </si>
  <si>
    <t>Interconnectors</t>
  </si>
  <si>
    <t>Other Renewables</t>
  </si>
  <si>
    <t>Total</t>
  </si>
  <si>
    <t>Figure 27. Transmission queue with project planning status</t>
  </si>
  <si>
    <t>Includes 'Built' Planning Status</t>
  </si>
  <si>
    <t>Column3</t>
  </si>
  <si>
    <t>Figure 28. Distribution queue with project planning status (based off RFI responses)</t>
  </si>
  <si>
    <t>Figure 29. Full queue with CfDs compared to CP30 capacities</t>
  </si>
  <si>
    <t>CfDs</t>
  </si>
  <si>
    <t>Remaining full queue</t>
  </si>
  <si>
    <t>Column5</t>
  </si>
  <si>
    <t>Column6</t>
  </si>
  <si>
    <t>Column4</t>
  </si>
  <si>
    <t>Figure 30. Transmission queue with CfDs compared with CP30 capacities</t>
  </si>
  <si>
    <t>Remaining transmission queue</t>
  </si>
  <si>
    <t>Figure 31. Distribution queue with CfDs compared with CP30 capacities</t>
  </si>
  <si>
    <t>Remaining distribution queue</t>
  </si>
  <si>
    <t>Figure 32. Full queue with projects with Capacity Market (CM) Contracts</t>
  </si>
  <si>
    <t>Current built capacity</t>
  </si>
  <si>
    <t>Projects with CM contracts</t>
  </si>
  <si>
    <t>Blank1</t>
  </si>
  <si>
    <t>Blank2</t>
  </si>
  <si>
    <t>Blank3</t>
  </si>
  <si>
    <t>Figure 33. Transmission queue with projects with Capacity Market (CM) Contracts</t>
  </si>
  <si>
    <t>Tx projects with CM contracts</t>
  </si>
  <si>
    <t>Remaining full transmission queue</t>
  </si>
  <si>
    <t>Figure 34. Distribution queue with projects with Capacity Market (CM) Contracts</t>
  </si>
  <si>
    <t>Dx projects with CM contracts</t>
  </si>
  <si>
    <t>Remaining full distribution queue</t>
  </si>
  <si>
    <t>Figure 35. Full queue with projects due to be connected pre-2026/27</t>
  </si>
  <si>
    <t>All projects due to connect before end-of 2027</t>
  </si>
  <si>
    <t>All projects due to connect before end-of 2028</t>
  </si>
  <si>
    <t>Projects in construction due to connect before end 2026</t>
  </si>
  <si>
    <t>All projects due to connect before end 2027</t>
  </si>
  <si>
    <t>All projects due to connect before end 2028</t>
  </si>
  <si>
    <t>Figure 36. Full queue with projects due to be connected pre-2026/27</t>
  </si>
  <si>
    <t>Projects due to connect before end 2026</t>
  </si>
  <si>
    <t>Projects due to connect before end 2027</t>
  </si>
  <si>
    <t>Projects due to connect before end 2028</t>
  </si>
  <si>
    <t>Figure 37. Full queue with projects due to be connected pre-2026/27</t>
  </si>
  <si>
    <t>Figure 38. All interconnector and OHA projects that have Ofgem cap and floor or merchant route approval</t>
  </si>
  <si>
    <t>Projects with Ofgem cap and floor or merchant route approval</t>
  </si>
  <si>
    <t>Full queue represents our high case of readiness for projects. This represents that all projects are ‘ready’ and meet the Gate 2 requirements.</t>
  </si>
  <si>
    <t xml:space="preserve">Low case represents the scenario that only respondents to the RFI with land at time of RFI (June 2024) would be ready.  </t>
  </si>
  <si>
    <t>The model does not account for projects that will disconnect before 2030/2035. Note:</t>
  </si>
  <si>
    <t xml:space="preserve">The queue and CP30 technology type has been normalised to the TEC &amp; Dx Register to only 9 categories due to the limitations of distribution data, which already categorises projects into these categories. </t>
  </si>
  <si>
    <t xml:space="preserve">The TEC Register, Interconnector Register, Clean Power 2030 Data Workbook, distribution data, and internal datasets reflect the connection queue.  We assume that the technology type, contracted capacity, and connection dates listed are reflective of the project’s characteristics. </t>
  </si>
  <si>
    <t>Limitations</t>
  </si>
  <si>
    <t xml:space="preserve">Due to time constraints, we were not able to incorporate DRC data or project specific DNO data, instead using aggregated data sources.   </t>
  </si>
  <si>
    <t>G98 projects which do not need to make a connection application are not included in our queue data:</t>
  </si>
  <si>
    <t xml:space="preserve">Our modelling of the CP30 2030 max capacitys in all graphs includes solar projects connected to domestic and small commercial and industrial properties, which we described as micro solar. </t>
  </si>
  <si>
    <t xml:space="preserve">Some micro generation projects which are within the scope of the Energy Network Associations (ENA) Engineering Recommendation G98  do not need to apply for a connection with the DNO and therefore are not included in our figures for the current queue. </t>
  </si>
  <si>
    <t>Data categorisation</t>
  </si>
  <si>
    <t>For the purposes of connections reform and the Gate 2 criteria or Connections Network Design Methodology, we do not intend to include generation that will not have an impact on the transmission system within the scope of connections reform.</t>
  </si>
  <si>
    <t>In some graphs ‘other renewables’ shows as higher in the ‘low case’ than in the full queue.  This is driven because the RFI data has some responses that do not provide detail, and state “Other” as their categorisation.  These have been grouped with “Other Renewables”, however these responses in the RFI are larger than that in the full queue.  The RFI follow up was sent which has provided more responses for the queue, which has grown all categories including other renewables.</t>
  </si>
  <si>
    <t>Figure 39. Queue to 2030 compared to CP30 capacities</t>
  </si>
  <si>
    <t>z</t>
  </si>
  <si>
    <t>Queue to 2030 (incl. built capacity)</t>
  </si>
  <si>
    <t>Low case queue to 2030 (incl. built capacity)</t>
  </si>
  <si>
    <t>Figure 40. Queue to 2030, with 20% of capacity accelerated projects from the 2030-2035 queue, compared to CP30 capacities</t>
  </si>
  <si>
    <t>Low case queue to 2030 + 20% of queue to 2035 (incl. built capacity)</t>
  </si>
  <si>
    <t>Queue to 2030 + 20% of queue to 2035 (incl. built capacity)</t>
  </si>
  <si>
    <t>Figure 41. Queue to 2035 compared to CP30 2035 max capacity</t>
  </si>
  <si>
    <t>Queue to 2035 (incl. built capacity)</t>
  </si>
  <si>
    <t>Low case of readiness to 2035 (incl. built capacity)</t>
  </si>
  <si>
    <t>Figure 42. Full queue, including beyond 2035, compared to CP30 2035 max capacity</t>
  </si>
  <si>
    <t>Remaining Full Queue (incl. built capacity)</t>
  </si>
  <si>
    <t>Low case of readiness full queue (incl. built capacity)</t>
  </si>
  <si>
    <t>Figure 43. Onshore Wind full queue for England &amp; Wales, and Scotland compared to CP30 capacities</t>
  </si>
  <si>
    <t>Metric</t>
  </si>
  <si>
    <t>England and Wales</t>
  </si>
  <si>
    <t>Scotland</t>
  </si>
  <si>
    <t xml:space="preserve">Total </t>
  </si>
  <si>
    <t>Remaining full queue (incl. built capacity)</t>
  </si>
  <si>
    <t>Low case full queue (incl. built capacity)</t>
  </si>
  <si>
    <t>At transmission level the project categorisation is not constrained by the distribution data.  Therefore Figure 46 shows all technology types as listed in CP30 plan, to enable more detailed comparison.</t>
  </si>
  <si>
    <t>The remainder of assumptions are the same as those in section Full connections queue compared to 2030 and CP30 2035 max capacitys</t>
  </si>
  <si>
    <t>Figure 44. Distribution queue to 2030 compared to CP30 distribution capacities</t>
  </si>
  <si>
    <t>Distribution queue to 2030 (incl. built capacity)</t>
  </si>
  <si>
    <t>Low case distribution queue to 2030 (incl. built capacity)</t>
  </si>
  <si>
    <t>Figure 45. Distribution queue to 2030 compared to CP30 distribution capacities</t>
  </si>
  <si>
    <t>Remaining full distribution queue (incl. built capacity)</t>
  </si>
  <si>
    <t>Low case full distribution queue (incl. built capacity)</t>
  </si>
  <si>
    <t>Figure 46. Transmission queue to 2030 compared to CP30 transmission capacities</t>
  </si>
  <si>
    <t>Built capacity</t>
  </si>
  <si>
    <t>Transmission queue to 2030 (incl. built capacity)</t>
  </si>
  <si>
    <t>Low case transmission queue to 2030 (incl. built capacity)</t>
  </si>
  <si>
    <t>Figure 47. Transmission queue to 2030 compared to CP30 transmission capacities</t>
  </si>
  <si>
    <t>Remaining full transmission queue (incl. built capacity)</t>
  </si>
  <si>
    <t>Low case full transmission queue (incl. built capacity)</t>
  </si>
  <si>
    <t>50-60</t>
  </si>
  <si>
    <t>61-71</t>
  </si>
  <si>
    <t>74-81</t>
  </si>
  <si>
    <t>82-89</t>
  </si>
  <si>
    <t xml:space="preserve">The CP30 2030 max capacitys have been mapped to DNO region based off the projects with the largest overlap with each region, however this mapping does not align for all regions. </t>
  </si>
  <si>
    <t>The current built capacity is included in the full queue and low case for all graphs.</t>
  </si>
  <si>
    <t>The remainder of assumptions are the same as those in section: Full connections queue compared to 2030 and CP30 2035 max capacitys.</t>
  </si>
  <si>
    <t xml:space="preserve">Figure 48. High-Level Regional View (Tx Only): Full Queue, Low Case and CP30 </t>
  </si>
  <si>
    <t>Update names</t>
  </si>
  <si>
    <t>Location (FES Zones)</t>
  </si>
  <si>
    <t>T1 - N. Scotland</t>
  </si>
  <si>
    <t>T2 - S. Scotland</t>
  </si>
  <si>
    <t>T3 - N. England</t>
  </si>
  <si>
    <t>T4 - N. Wales, the Mersey and the Humber</t>
  </si>
  <si>
    <t>T5 - Midlands</t>
  </si>
  <si>
    <t>T6 - Central England</t>
  </si>
  <si>
    <t>T7 - E. Anglia</t>
  </si>
  <si>
    <t>T8 - S. Wales and the Severn</t>
  </si>
  <si>
    <t>T9 - S.W. England</t>
  </si>
  <si>
    <t>T10 - S. England</t>
  </si>
  <si>
    <t>T11 - South-East England</t>
  </si>
  <si>
    <t>Figure 49. High-Level Regional View (Tx Only): Full Queue</t>
  </si>
  <si>
    <t>Figure 50-60. CP30 by technology against targets for transmission</t>
  </si>
  <si>
    <t>Source</t>
  </si>
  <si>
    <t>Total queue to 2030 (incl. built capacity)</t>
  </si>
  <si>
    <t>Figure 61-71. CP30 by technology against targets for transmission</t>
  </si>
  <si>
    <t>Full queue (incl. built capacity)</t>
  </si>
  <si>
    <t xml:space="preserve">Figure 72. High-level regional view of the distribution-connected queue and low case readiness by DNO licence area </t>
  </si>
  <si>
    <t>Low Case to 2030 (incl. built capacity)</t>
  </si>
  <si>
    <t>D1 - SSEN - SHEPD</t>
  </si>
  <si>
    <t>D2 - SP Distribution</t>
  </si>
  <si>
    <t>D3 - ENWL</t>
  </si>
  <si>
    <t>D4 - NPG</t>
  </si>
  <si>
    <t>D5 - SPEN Manweb</t>
  </si>
  <si>
    <t>D6 - NGED</t>
  </si>
  <si>
    <t>D7 - SSEN - SEPD</t>
  </si>
  <si>
    <t>D8 - UKPN</t>
  </si>
  <si>
    <t xml:space="preserve">Figure 73. High-level regional view of the distribution-connected queue and low case readiness by DNO licence area </t>
  </si>
  <si>
    <t>Figure 74-81. CP30 by technology against targets for transmission</t>
  </si>
  <si>
    <t>Figure 82-89: CP30 by technology against targets for transmission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</si>
</sst>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 #,##0_-;_-* &quot;-&quot;??_-;_-@_-"/>
    <numFmt numFmtId="166" formatCode="#,##0_ ;[Red]\-#,##0\ "/>
  </numFmts>
  <fonts count="43" x14ac:knownFonts="1">
    <font>
      <sz val="11"/>
      <color theme="1"/>
      <name val="Arial"/>
      <family val="2"/>
      <scheme val="minor"/>
    </font>
    <font>
      <sz val="11"/>
      <color theme="1"/>
      <name val="Arial"/>
      <family val="2"/>
      <scheme val="minor"/>
    </font>
    <font>
      <b/>
      <sz val="11"/>
      <color theme="1"/>
      <name val="Arial"/>
      <family val="2"/>
      <scheme val="minor"/>
    </font>
    <font>
      <b/>
      <sz val="11"/>
      <color rgb="FF000000"/>
      <name val="Arial"/>
      <family val="2"/>
      <scheme val="minor"/>
    </font>
    <font>
      <sz val="8"/>
      <name val="Arial"/>
      <family val="2"/>
      <scheme val="minor"/>
    </font>
    <font>
      <sz val="11"/>
      <color theme="0"/>
      <name val="Arial"/>
      <family val="2"/>
      <scheme val="minor"/>
    </font>
    <font>
      <sz val="10"/>
      <color rgb="FF454546"/>
      <name val="Poppins"/>
    </font>
    <font>
      <sz val="11"/>
      <color indexed="8"/>
      <name val="Arial"/>
      <family val="2"/>
      <scheme val="minor"/>
    </font>
    <font>
      <b/>
      <sz val="14"/>
      <color theme="0"/>
      <name val="Arial"/>
      <family val="2"/>
      <scheme val="minor"/>
    </font>
    <font>
      <sz val="14"/>
      <color theme="0"/>
      <name val="Arial"/>
      <family val="2"/>
      <scheme val="minor"/>
    </font>
    <font>
      <sz val="11"/>
      <color theme="1"/>
      <name val="Arial"/>
      <family val="2"/>
    </font>
    <font>
      <sz val="10"/>
      <color theme="1"/>
      <name val="Poppins"/>
    </font>
    <font>
      <u/>
      <sz val="12"/>
      <color theme="10"/>
      <name val="Arial"/>
      <family val="2"/>
      <scheme val="minor"/>
    </font>
    <font>
      <b/>
      <sz val="10"/>
      <name val="Poppins"/>
    </font>
    <font>
      <sz val="11"/>
      <color theme="1"/>
      <name val="Poppins"/>
    </font>
    <font>
      <sz val="14"/>
      <color theme="1"/>
      <name val="Poppins"/>
    </font>
    <font>
      <b/>
      <sz val="12"/>
      <color theme="1"/>
      <name val="Poppins"/>
    </font>
    <font>
      <sz val="12"/>
      <color theme="1"/>
      <name val="Poppins"/>
    </font>
    <font>
      <b/>
      <sz val="12"/>
      <color theme="0"/>
      <name val="Poppins"/>
    </font>
    <font>
      <b/>
      <sz val="14"/>
      <color theme="0"/>
      <name val="Poppins"/>
    </font>
    <font>
      <b/>
      <sz val="10"/>
      <color theme="1"/>
      <name val="Poppins"/>
    </font>
    <font>
      <b/>
      <sz val="10"/>
      <color theme="0"/>
      <name val="Poppins"/>
    </font>
    <font>
      <sz val="10"/>
      <color rgb="FF000000"/>
      <name val="Poppins"/>
    </font>
    <font>
      <b/>
      <sz val="9"/>
      <color rgb="FF000000"/>
      <name val="Poppins"/>
    </font>
    <font>
      <sz val="11"/>
      <color theme="1"/>
      <name val="Poppins"/>
      <scheme val="major"/>
    </font>
    <font>
      <b/>
      <sz val="10"/>
      <color theme="0"/>
      <name val="Poppins"/>
      <scheme val="major"/>
    </font>
    <font>
      <sz val="10"/>
      <color theme="1"/>
      <name val="Poppins"/>
      <scheme val="major"/>
    </font>
    <font>
      <b/>
      <sz val="10"/>
      <color theme="1"/>
      <name val="Poppins"/>
      <scheme val="major"/>
    </font>
    <font>
      <sz val="10"/>
      <color rgb="FF454546"/>
      <name val="Poppins"/>
      <scheme val="major"/>
    </font>
    <font>
      <b/>
      <u/>
      <sz val="12"/>
      <color theme="3"/>
      <name val="Poppins"/>
      <scheme val="major"/>
    </font>
    <font>
      <b/>
      <sz val="10"/>
      <color theme="3"/>
      <name val="Poppins"/>
    </font>
    <font>
      <b/>
      <sz val="8"/>
      <color theme="1"/>
      <name val="Poppins"/>
    </font>
    <font>
      <sz val="12"/>
      <color theme="0"/>
      <name val="Poppins"/>
    </font>
    <font>
      <b/>
      <sz val="14"/>
      <color theme="1"/>
      <name val="Poppins"/>
    </font>
    <font>
      <b/>
      <sz val="20"/>
      <color theme="0"/>
      <name val="Poppins"/>
    </font>
    <font>
      <sz val="11"/>
      <color rgb="FF454546"/>
      <name val="Poppins"/>
    </font>
    <font>
      <b/>
      <u/>
      <sz val="11"/>
      <color rgb="FF454546"/>
      <name val="Poppins"/>
    </font>
    <font>
      <b/>
      <sz val="11"/>
      <color rgb="FF454546"/>
      <name val="Poppins"/>
    </font>
    <font>
      <sz val="11"/>
      <name val="Poppins"/>
      <scheme val="major"/>
    </font>
    <font>
      <sz val="11"/>
      <color theme="0"/>
      <name val="Poppins"/>
      <scheme val="major"/>
    </font>
    <font>
      <b/>
      <sz val="14"/>
      <color theme="0"/>
      <name val="Poppins"/>
      <scheme val="major"/>
    </font>
    <font>
      <b/>
      <sz val="11"/>
      <color theme="1"/>
      <name val="Poppins"/>
      <scheme val="major"/>
    </font>
    <font>
      <b/>
      <sz val="20"/>
      <color theme="0"/>
      <name val="Poppins"/>
      <scheme val="major"/>
    </font>
  </fonts>
  <fills count="22">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5"/>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1"/>
        <bgColor theme="1"/>
      </patternFill>
    </fill>
    <fill>
      <patternFill patternType="solid">
        <fgColor theme="9"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0" tint="-0.499984740745262"/>
        <bgColor theme="1"/>
      </patternFill>
    </fill>
    <fill>
      <patternFill patternType="solid">
        <fgColor theme="7"/>
        <bgColor indexed="64"/>
      </patternFill>
    </fill>
    <fill>
      <patternFill patternType="solid">
        <fgColor theme="7"/>
        <bgColor theme="1"/>
      </patternFill>
    </fill>
    <fill>
      <patternFill patternType="solid">
        <fgColor theme="8"/>
        <bgColor indexed="64"/>
      </patternFill>
    </fill>
    <fill>
      <patternFill patternType="solid">
        <fgColor theme="9" tint="0.59999389629810485"/>
        <bgColor indexed="64"/>
      </patternFill>
    </fill>
    <fill>
      <patternFill patternType="solid">
        <fgColor theme="1"/>
        <bgColor indexed="64"/>
      </patternFill>
    </fill>
    <fill>
      <patternFill patternType="solid">
        <fgColor theme="3"/>
        <bgColor indexed="64"/>
      </patternFill>
    </fill>
    <fill>
      <patternFill patternType="solid">
        <fgColor theme="3" tint="0.89999084444715716"/>
        <bgColor indexed="64"/>
      </patternFill>
    </fill>
    <fill>
      <patternFill patternType="solid">
        <fgColor theme="8" tint="-0.499984740745262"/>
        <bgColor indexed="64"/>
      </patternFill>
    </fill>
    <fill>
      <patternFill patternType="solid">
        <fgColor theme="2"/>
        <bgColor indexed="64"/>
      </patternFill>
    </fill>
  </fills>
  <borders count="42">
    <border>
      <left/>
      <right/>
      <top/>
      <bottom/>
      <diagonal/>
    </border>
    <border>
      <left style="thin">
        <color theme="1"/>
      </left>
      <right/>
      <top style="thin">
        <color theme="1"/>
      </top>
      <bottom/>
      <diagonal/>
    </border>
    <border>
      <left/>
      <right style="medium">
        <color indexed="64"/>
      </right>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1"/>
      </left>
      <right/>
      <top style="thin">
        <color indexed="64"/>
      </top>
      <bottom/>
      <diagonal/>
    </border>
    <border>
      <left/>
      <right/>
      <top/>
      <bottom style="double">
        <color indexed="64"/>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bottom style="double">
        <color indexed="64"/>
      </bottom>
      <diagonal/>
    </border>
    <border>
      <left style="thin">
        <color theme="0" tint="-0.14999847407452621"/>
      </left>
      <right/>
      <top style="thin">
        <color indexed="64"/>
      </top>
      <bottom/>
      <diagonal/>
    </border>
    <border>
      <left style="medium">
        <color indexed="64"/>
      </left>
      <right/>
      <top/>
      <bottom/>
      <diagonal/>
    </border>
    <border>
      <left style="thin">
        <color theme="0" tint="-0.249977111117893"/>
      </left>
      <right/>
      <top style="thin">
        <color indexed="64"/>
      </top>
      <bottom style="thin">
        <color indexed="64"/>
      </bottom>
      <diagonal/>
    </border>
    <border>
      <left style="thin">
        <color theme="0" tint="-0.249977111117893"/>
      </left>
      <right/>
      <top/>
      <bottom style="thin">
        <color indexed="64"/>
      </bottom>
      <diagonal/>
    </border>
    <border>
      <left/>
      <right style="thin">
        <color theme="0" tint="-0.249977111117893"/>
      </right>
      <top style="thin">
        <color indexed="64"/>
      </top>
      <bottom/>
      <diagonal/>
    </border>
    <border>
      <left/>
      <right style="thin">
        <color theme="0" tint="-0.249977111117893"/>
      </right>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top style="thin">
        <color indexed="64"/>
      </top>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double">
        <color indexed="64"/>
      </bottom>
      <diagonal/>
    </border>
    <border>
      <left style="thin">
        <color theme="0" tint="-0.249977111117893"/>
      </left>
      <right/>
      <top/>
      <bottom style="double">
        <color indexed="64"/>
      </bottom>
      <diagonal/>
    </border>
    <border>
      <left/>
      <right style="thin">
        <color theme="0" tint="-0.249977111117893"/>
      </right>
      <top/>
      <bottom style="double">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43" fontId="1"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cellStyleXfs>
  <cellXfs count="196">
    <xf numFmtId="0" fontId="0" fillId="0" borderId="0" xfId="0"/>
    <xf numFmtId="165" fontId="0" fillId="0" borderId="0" xfId="1" applyNumberFormat="1" applyFont="1"/>
    <xf numFmtId="0" fontId="0" fillId="0" borderId="0" xfId="0" applyAlignment="1">
      <alignment wrapText="1"/>
    </xf>
    <xf numFmtId="0" fontId="2" fillId="0" borderId="0" xfId="0" applyFont="1"/>
    <xf numFmtId="165" fontId="0" fillId="0" borderId="0" xfId="1" applyNumberFormat="1" applyFont="1" applyFill="1" applyAlignment="1"/>
    <xf numFmtId="0" fontId="6" fillId="0" borderId="0" xfId="0" applyFont="1"/>
    <xf numFmtId="0" fontId="3" fillId="0" borderId="0" xfId="0" applyFont="1"/>
    <xf numFmtId="0" fontId="8" fillId="0" borderId="0" xfId="0" applyFont="1"/>
    <xf numFmtId="0" fontId="6" fillId="0" borderId="0" xfId="0" applyFont="1" applyAlignment="1">
      <alignment wrapText="1"/>
    </xf>
    <xf numFmtId="0" fontId="6" fillId="9" borderId="0" xfId="0" applyFont="1" applyFill="1" applyAlignment="1">
      <alignment horizontal="center" vertical="center" wrapText="1"/>
    </xf>
    <xf numFmtId="0" fontId="6" fillId="10" borderId="2" xfId="0" applyFont="1" applyFill="1" applyBorder="1" applyAlignment="1">
      <alignment horizontal="center" vertical="center" wrapText="1"/>
    </xf>
    <xf numFmtId="0" fontId="6" fillId="3" borderId="0" xfId="0" applyFont="1" applyFill="1" applyAlignment="1">
      <alignment horizontal="center" vertical="center" wrapText="1"/>
    </xf>
    <xf numFmtId="165" fontId="1" fillId="0" borderId="0" xfId="1" applyNumberFormat="1" applyFont="1"/>
    <xf numFmtId="0" fontId="14" fillId="0" borderId="0" xfId="0" applyFont="1"/>
    <xf numFmtId="0" fontId="15" fillId="0" borderId="0" xfId="0" applyFont="1"/>
    <xf numFmtId="0" fontId="16" fillId="3" borderId="0" xfId="0" applyFont="1" applyFill="1" applyAlignment="1">
      <alignment horizontal="left" indent="1"/>
    </xf>
    <xf numFmtId="0" fontId="17" fillId="16" borderId="0" xfId="0" applyFont="1" applyFill="1" applyAlignment="1">
      <alignment horizontal="left" vertical="center" indent="2"/>
    </xf>
    <xf numFmtId="0" fontId="18" fillId="13" borderId="0" xfId="0" applyFont="1" applyFill="1" applyAlignment="1">
      <alignment horizontal="left" vertical="center" indent="1"/>
    </xf>
    <xf numFmtId="0" fontId="16" fillId="4" borderId="0" xfId="0" applyFont="1" applyFill="1" applyAlignment="1">
      <alignment horizontal="left" vertical="center" indent="1"/>
    </xf>
    <xf numFmtId="0" fontId="21" fillId="11" borderId="0" xfId="0" applyFont="1" applyFill="1" applyAlignment="1">
      <alignment horizontal="center" vertical="center"/>
    </xf>
    <xf numFmtId="0" fontId="21" fillId="13" borderId="0" xfId="0" applyFont="1" applyFill="1" applyAlignment="1">
      <alignment horizontal="center" vertical="center" wrapText="1"/>
    </xf>
    <xf numFmtId="0" fontId="21" fillId="6" borderId="0" xfId="0" applyFont="1" applyFill="1" applyAlignment="1">
      <alignment horizontal="center" vertical="center" wrapText="1"/>
    </xf>
    <xf numFmtId="165" fontId="20" fillId="4" borderId="0" xfId="1" applyNumberFormat="1" applyFont="1" applyFill="1" applyAlignment="1">
      <alignment horizontal="center" vertical="center" wrapText="1"/>
    </xf>
    <xf numFmtId="165" fontId="13" fillId="0" borderId="0" xfId="1" applyNumberFormat="1" applyFont="1" applyFill="1" applyAlignment="1">
      <alignment horizontal="center" vertical="center"/>
    </xf>
    <xf numFmtId="165" fontId="13" fillId="3" borderId="0" xfId="1" applyNumberFormat="1" applyFont="1" applyFill="1" applyAlignment="1">
      <alignment horizontal="center" vertical="center" wrapText="1"/>
    </xf>
    <xf numFmtId="166" fontId="11" fillId="0" borderId="0" xfId="0" applyNumberFormat="1" applyFont="1" applyAlignment="1">
      <alignment horizontal="center" vertical="center"/>
    </xf>
    <xf numFmtId="166" fontId="11" fillId="0" borderId="0" xfId="1" applyNumberFormat="1" applyFont="1" applyAlignment="1">
      <alignment horizontal="center" vertical="center"/>
    </xf>
    <xf numFmtId="166" fontId="11" fillId="0" borderId="0" xfId="0" applyNumberFormat="1" applyFont="1" applyAlignment="1">
      <alignment horizontal="center"/>
    </xf>
    <xf numFmtId="166" fontId="11" fillId="0" borderId="0" xfId="1" applyNumberFormat="1" applyFont="1" applyAlignment="1">
      <alignment horizontal="center"/>
    </xf>
    <xf numFmtId="166" fontId="11" fillId="5" borderId="0" xfId="1" applyNumberFormat="1" applyFont="1" applyFill="1" applyAlignment="1">
      <alignment horizontal="center"/>
    </xf>
    <xf numFmtId="0" fontId="13" fillId="0" borderId="0" xfId="0" applyFont="1" applyAlignment="1">
      <alignment horizontal="center" vertical="center"/>
    </xf>
    <xf numFmtId="165" fontId="20" fillId="7" borderId="0" xfId="1" applyNumberFormat="1" applyFont="1" applyFill="1" applyAlignment="1">
      <alignment horizontal="center" vertical="center" wrapText="1"/>
    </xf>
    <xf numFmtId="166" fontId="11" fillId="5" borderId="0" xfId="1" applyNumberFormat="1" applyFont="1" applyFill="1" applyAlignment="1">
      <alignment horizontal="center" vertical="center"/>
    </xf>
    <xf numFmtId="166" fontId="22" fillId="5" borderId="0" xfId="1" applyNumberFormat="1" applyFont="1" applyFill="1" applyAlignment="1">
      <alignment horizontal="center" vertical="center"/>
    </xf>
    <xf numFmtId="0" fontId="13" fillId="17" borderId="0" xfId="0" applyFont="1" applyFill="1" applyAlignment="1">
      <alignment horizontal="center" vertical="center" wrapText="1"/>
    </xf>
    <xf numFmtId="165" fontId="21" fillId="7" borderId="0" xfId="1" applyNumberFormat="1" applyFont="1" applyFill="1" applyAlignment="1">
      <alignment horizontal="center" vertical="center" wrapText="1"/>
    </xf>
    <xf numFmtId="0" fontId="13" fillId="17" borderId="0" xfId="0" applyFont="1" applyFill="1" applyAlignment="1">
      <alignment horizontal="center" vertical="center"/>
    </xf>
    <xf numFmtId="0" fontId="11" fillId="0" borderId="0" xfId="0" applyFont="1" applyAlignment="1">
      <alignment horizontal="center" vertical="center"/>
    </xf>
    <xf numFmtId="165" fontId="20" fillId="6" borderId="0" xfId="1" applyNumberFormat="1" applyFont="1" applyFill="1" applyAlignment="1">
      <alignment horizontal="center" vertical="center" wrapText="1"/>
    </xf>
    <xf numFmtId="166" fontId="11" fillId="5" borderId="0" xfId="1" applyNumberFormat="1" applyFont="1" applyFill="1" applyBorder="1" applyAlignment="1">
      <alignment horizontal="center" vertical="center"/>
    </xf>
    <xf numFmtId="0" fontId="23" fillId="0" borderId="0" xfId="0" applyFont="1"/>
    <xf numFmtId="0" fontId="20" fillId="11" borderId="0" xfId="0" applyFont="1" applyFill="1" applyAlignment="1">
      <alignment horizontal="center" vertical="center"/>
    </xf>
    <xf numFmtId="0" fontId="20" fillId="13" borderId="0" xfId="0" applyFont="1" applyFill="1" applyAlignment="1">
      <alignment horizontal="center" vertical="center" wrapText="1"/>
    </xf>
    <xf numFmtId="166" fontId="22" fillId="5" borderId="0" xfId="1" applyNumberFormat="1" applyFont="1" applyFill="1" applyAlignment="1">
      <alignment horizontal="center"/>
    </xf>
    <xf numFmtId="0" fontId="21" fillId="12" borderId="0" xfId="0" applyFont="1" applyFill="1" applyAlignment="1">
      <alignment horizontal="center" vertical="center"/>
    </xf>
    <xf numFmtId="0" fontId="21" fillId="14" borderId="0" xfId="0" applyFont="1" applyFill="1" applyAlignment="1">
      <alignment horizontal="center" vertical="center"/>
    </xf>
    <xf numFmtId="165" fontId="21" fillId="6" borderId="0" xfId="1" applyNumberFormat="1" applyFont="1" applyFill="1" applyBorder="1" applyAlignment="1">
      <alignment horizontal="center" vertical="center" wrapText="1"/>
    </xf>
    <xf numFmtId="165" fontId="21" fillId="4" borderId="0" xfId="1" applyNumberFormat="1" applyFont="1" applyFill="1" applyBorder="1" applyAlignment="1">
      <alignment horizontal="center" vertical="center" wrapText="1"/>
    </xf>
    <xf numFmtId="166" fontId="20" fillId="9" borderId="0" xfId="1" applyNumberFormat="1" applyFont="1" applyFill="1" applyBorder="1" applyAlignment="1">
      <alignment horizontal="center" vertical="center"/>
    </xf>
    <xf numFmtId="166" fontId="11" fillId="0" borderId="0" xfId="1" applyNumberFormat="1" applyFont="1" applyBorder="1" applyAlignment="1">
      <alignment horizontal="center" vertical="center"/>
    </xf>
    <xf numFmtId="0" fontId="11" fillId="0" borderId="0" xfId="0" applyFont="1" applyAlignment="1">
      <alignment horizontal="center" vertical="center" wrapText="1"/>
    </xf>
    <xf numFmtId="166" fontId="20" fillId="10" borderId="0" xfId="1" applyNumberFormat="1" applyFont="1" applyFill="1" applyBorder="1" applyAlignment="1">
      <alignment horizontal="center" vertical="center"/>
    </xf>
    <xf numFmtId="0" fontId="24" fillId="0" borderId="0" xfId="0" applyFont="1"/>
    <xf numFmtId="0" fontId="26" fillId="0" borderId="0" xfId="0" applyFont="1"/>
    <xf numFmtId="165" fontId="26" fillId="0" borderId="0" xfId="1" applyNumberFormat="1" applyFont="1"/>
    <xf numFmtId="0" fontId="25" fillId="12" borderId="1" xfId="0" applyFont="1" applyFill="1" applyBorder="1" applyAlignment="1">
      <alignment horizontal="center" vertical="center"/>
    </xf>
    <xf numFmtId="0" fontId="25" fillId="14" borderId="3" xfId="0" applyFont="1" applyFill="1" applyBorder="1" applyAlignment="1">
      <alignment horizontal="center" vertical="center" wrapText="1"/>
    </xf>
    <xf numFmtId="165" fontId="25" fillId="6" borderId="3" xfId="1" applyNumberFormat="1" applyFont="1" applyFill="1" applyBorder="1" applyAlignment="1">
      <alignment horizontal="center" vertical="center" wrapText="1"/>
    </xf>
    <xf numFmtId="165" fontId="25" fillId="4" borderId="3" xfId="1" applyNumberFormat="1" applyFont="1" applyFill="1" applyBorder="1" applyAlignment="1">
      <alignment horizontal="center" vertical="center" wrapText="1"/>
    </xf>
    <xf numFmtId="166" fontId="27" fillId="9" borderId="0" xfId="1" applyNumberFormat="1" applyFont="1" applyFill="1" applyAlignment="1">
      <alignment horizontal="center" vertical="center"/>
    </xf>
    <xf numFmtId="166" fontId="27" fillId="10" borderId="0" xfId="1" applyNumberFormat="1" applyFont="1" applyFill="1" applyAlignment="1">
      <alignment horizontal="center" vertical="center"/>
    </xf>
    <xf numFmtId="0" fontId="26" fillId="0" borderId="0" xfId="0" applyFont="1" applyAlignment="1">
      <alignment horizontal="center"/>
    </xf>
    <xf numFmtId="166" fontId="26" fillId="0" borderId="0" xfId="1" applyNumberFormat="1" applyFont="1" applyAlignment="1">
      <alignment horizontal="center"/>
    </xf>
    <xf numFmtId="166" fontId="26" fillId="0" borderId="0" xfId="0" applyNumberFormat="1" applyFont="1" applyAlignment="1">
      <alignment horizontal="center"/>
    </xf>
    <xf numFmtId="3" fontId="26" fillId="0" borderId="0" xfId="0" applyNumberFormat="1" applyFont="1" applyAlignment="1">
      <alignment horizontal="center"/>
    </xf>
    <xf numFmtId="3" fontId="26" fillId="0" borderId="0" xfId="1" applyNumberFormat="1" applyFont="1" applyAlignment="1">
      <alignment horizontal="center"/>
    </xf>
    <xf numFmtId="0" fontId="25" fillId="8" borderId="7" xfId="0" applyFont="1" applyFill="1" applyBorder="1" applyAlignment="1">
      <alignment horizontal="center" vertical="center"/>
    </xf>
    <xf numFmtId="165" fontId="26" fillId="2" borderId="6" xfId="1" applyNumberFormat="1" applyFont="1" applyFill="1" applyBorder="1"/>
    <xf numFmtId="165" fontId="27" fillId="0" borderId="6" xfId="1" applyNumberFormat="1" applyFont="1" applyBorder="1"/>
    <xf numFmtId="165" fontId="26" fillId="0" borderId="0" xfId="1" applyNumberFormat="1" applyFont="1" applyBorder="1"/>
    <xf numFmtId="165" fontId="26" fillId="0" borderId="8" xfId="1" applyNumberFormat="1" applyFont="1" applyBorder="1"/>
    <xf numFmtId="0" fontId="25" fillId="8" borderId="9" xfId="0" applyFont="1" applyFill="1" applyBorder="1" applyAlignment="1">
      <alignment horizontal="center" vertical="center"/>
    </xf>
    <xf numFmtId="165" fontId="26" fillId="2" borderId="10" xfId="1" applyNumberFormat="1" applyFont="1" applyFill="1" applyBorder="1"/>
    <xf numFmtId="165" fontId="27" fillId="0" borderId="10" xfId="1" applyNumberFormat="1" applyFont="1" applyBorder="1"/>
    <xf numFmtId="165" fontId="26" fillId="0" borderId="10" xfId="1" applyNumberFormat="1" applyFont="1" applyBorder="1"/>
    <xf numFmtId="165" fontId="26" fillId="0" borderId="5" xfId="1" applyNumberFormat="1" applyFont="1" applyBorder="1"/>
    <xf numFmtId="165" fontId="11" fillId="0" borderId="0" xfId="1" applyNumberFormat="1" applyFont="1" applyBorder="1"/>
    <xf numFmtId="165" fontId="11" fillId="0" borderId="8" xfId="1" applyNumberFormat="1" applyFont="1" applyBorder="1"/>
    <xf numFmtId="0" fontId="21" fillId="8" borderId="9" xfId="0" applyFont="1" applyFill="1" applyBorder="1" applyAlignment="1">
      <alignment horizontal="center" vertical="center"/>
    </xf>
    <xf numFmtId="165" fontId="11" fillId="2" borderId="10" xfId="1" applyNumberFormat="1" applyFont="1" applyFill="1" applyBorder="1"/>
    <xf numFmtId="165" fontId="20" fillId="0" borderId="10" xfId="1" applyNumberFormat="1" applyFont="1" applyBorder="1"/>
    <xf numFmtId="165" fontId="11" fillId="0" borderId="5" xfId="1" applyNumberFormat="1" applyFont="1" applyBorder="1"/>
    <xf numFmtId="165" fontId="11" fillId="0" borderId="10" xfId="1" applyNumberFormat="1" applyFont="1" applyBorder="1"/>
    <xf numFmtId="0" fontId="26" fillId="0" borderId="8" xfId="0" applyFont="1" applyBorder="1"/>
    <xf numFmtId="0" fontId="26" fillId="0" borderId="5" xfId="0" applyFont="1" applyBorder="1"/>
    <xf numFmtId="0" fontId="26" fillId="0" borderId="12" xfId="0" applyFont="1" applyBorder="1" applyAlignment="1">
      <alignment horizontal="center"/>
    </xf>
    <xf numFmtId="0" fontId="26" fillId="0" borderId="12" xfId="0" applyFont="1" applyBorder="1"/>
    <xf numFmtId="0" fontId="26" fillId="0" borderId="13" xfId="0" applyFont="1" applyBorder="1" applyAlignment="1">
      <alignment horizontal="center"/>
    </xf>
    <xf numFmtId="0" fontId="26" fillId="0" borderId="8" xfId="0" applyFont="1" applyBorder="1" applyAlignment="1">
      <alignment horizontal="center"/>
    </xf>
    <xf numFmtId="0" fontId="25" fillId="18" borderId="11" xfId="0" applyFont="1" applyFill="1" applyBorder="1" applyAlignment="1">
      <alignment horizontal="center" vertical="center" wrapText="1"/>
    </xf>
    <xf numFmtId="0" fontId="25" fillId="18" borderId="11" xfId="0" applyFont="1" applyFill="1" applyBorder="1" applyAlignment="1">
      <alignment horizontal="center" vertical="center"/>
    </xf>
    <xf numFmtId="0" fontId="29" fillId="0" borderId="0" xfId="0" applyFont="1"/>
    <xf numFmtId="0" fontId="13" fillId="20" borderId="0" xfId="0" applyFont="1" applyFill="1" applyAlignment="1">
      <alignment horizontal="center" vertical="center" wrapText="1"/>
    </xf>
    <xf numFmtId="0" fontId="13" fillId="4" borderId="0" xfId="0" applyFont="1" applyFill="1" applyAlignment="1">
      <alignment horizontal="center" vertical="center" wrapText="1"/>
    </xf>
    <xf numFmtId="0" fontId="13" fillId="19" borderId="0" xfId="0" applyFont="1" applyFill="1" applyAlignment="1">
      <alignment horizontal="center" vertical="center" wrapText="1"/>
    </xf>
    <xf numFmtId="0" fontId="13" fillId="6" borderId="0" xfId="0" applyFont="1" applyFill="1" applyAlignment="1">
      <alignment horizontal="center" vertical="center" wrapText="1"/>
    </xf>
    <xf numFmtId="0" fontId="21" fillId="4" borderId="0" xfId="0" applyFont="1" applyFill="1" applyAlignment="1">
      <alignment horizontal="center" vertical="center" wrapText="1"/>
    </xf>
    <xf numFmtId="0" fontId="30" fillId="19" borderId="0" xfId="0" applyFont="1" applyFill="1" applyAlignment="1">
      <alignment horizontal="center" vertical="center" wrapText="1"/>
    </xf>
    <xf numFmtId="0" fontId="26" fillId="0" borderId="13" xfId="0" applyFont="1" applyBorder="1"/>
    <xf numFmtId="0" fontId="25" fillId="18" borderId="0" xfId="0" applyFont="1" applyFill="1"/>
    <xf numFmtId="0" fontId="21" fillId="15" borderId="0" xfId="0" applyFont="1" applyFill="1" applyAlignment="1">
      <alignment horizontal="center" vertical="center" wrapText="1"/>
    </xf>
    <xf numFmtId="0" fontId="25" fillId="18" borderId="24" xfId="0" applyFont="1" applyFill="1" applyBorder="1" applyAlignment="1">
      <alignment horizontal="center" vertical="center" wrapText="1"/>
    </xf>
    <xf numFmtId="0" fontId="26" fillId="0" borderId="25" xfId="0" applyFont="1" applyBorder="1" applyAlignment="1">
      <alignment vertical="center" wrapText="1"/>
    </xf>
    <xf numFmtId="0" fontId="26" fillId="0" borderId="24" xfId="0" applyFont="1" applyBorder="1" applyAlignment="1">
      <alignment vertical="center" wrapText="1"/>
    </xf>
    <xf numFmtId="165" fontId="31" fillId="0" borderId="0" xfId="1" applyNumberFormat="1" applyFont="1"/>
    <xf numFmtId="0" fontId="17" fillId="16" borderId="0" xfId="0" applyFont="1" applyFill="1" applyAlignment="1">
      <alignment horizontal="left" vertical="center" indent="1"/>
    </xf>
    <xf numFmtId="0" fontId="17" fillId="3" borderId="0" xfId="0" applyFont="1" applyFill="1" applyAlignment="1">
      <alignment horizontal="left"/>
    </xf>
    <xf numFmtId="0" fontId="32" fillId="13" borderId="0" xfId="0" applyFont="1" applyFill="1" applyAlignment="1">
      <alignment horizontal="left" vertical="center"/>
    </xf>
    <xf numFmtId="0" fontId="17" fillId="4" borderId="0" xfId="0" applyFont="1" applyFill="1" applyAlignment="1">
      <alignment horizontal="left" vertical="center"/>
    </xf>
    <xf numFmtId="0" fontId="21" fillId="18" borderId="6" xfId="0" applyFont="1" applyFill="1" applyBorder="1" applyAlignment="1">
      <alignment horizontal="left" vertical="center" indent="1"/>
    </xf>
    <xf numFmtId="0" fontId="25" fillId="18" borderId="6" xfId="0" applyFont="1" applyFill="1" applyBorder="1" applyAlignment="1">
      <alignment vertical="center"/>
    </xf>
    <xf numFmtId="0" fontId="25" fillId="18" borderId="6" xfId="0" applyFont="1" applyFill="1" applyBorder="1"/>
    <xf numFmtId="0" fontId="21" fillId="21" borderId="0" xfId="0" applyFont="1" applyFill="1" applyAlignment="1">
      <alignment horizontal="center" vertical="center" wrapText="1"/>
    </xf>
    <xf numFmtId="165" fontId="0" fillId="0" borderId="0" xfId="1" applyNumberFormat="1" applyFont="1" applyFill="1"/>
    <xf numFmtId="0" fontId="6" fillId="10" borderId="0" xfId="0" applyFont="1" applyFill="1" applyAlignment="1">
      <alignment horizontal="center" vertical="center" wrapText="1"/>
    </xf>
    <xf numFmtId="165" fontId="27" fillId="2" borderId="6" xfId="1" applyNumberFormat="1" applyFont="1" applyFill="1" applyBorder="1" applyAlignment="1">
      <alignment horizontal="center"/>
    </xf>
    <xf numFmtId="0" fontId="21" fillId="11" borderId="1" xfId="0" applyFont="1" applyFill="1" applyBorder="1" applyAlignment="1">
      <alignment horizontal="center" vertical="center"/>
    </xf>
    <xf numFmtId="0" fontId="26" fillId="0" borderId="11" xfId="0" applyFont="1" applyBorder="1" applyAlignment="1">
      <alignment horizontal="center"/>
    </xf>
    <xf numFmtId="0" fontId="26" fillId="0" borderId="11" xfId="0" applyFont="1" applyBorder="1"/>
    <xf numFmtId="0" fontId="33" fillId="0" borderId="0" xfId="0" applyFont="1"/>
    <xf numFmtId="0" fontId="35" fillId="0" borderId="0" xfId="0" applyFont="1"/>
    <xf numFmtId="0" fontId="36" fillId="0" borderId="0" xfId="0" applyFont="1"/>
    <xf numFmtId="0" fontId="37" fillId="0" borderId="31" xfId="0" applyFont="1" applyBorder="1"/>
    <xf numFmtId="0" fontId="37" fillId="0" borderId="32" xfId="0" applyFont="1" applyBorder="1"/>
    <xf numFmtId="0" fontId="37" fillId="0" borderId="33" xfId="0" applyFont="1" applyBorder="1"/>
    <xf numFmtId="0" fontId="35" fillId="0" borderId="15" xfId="0" applyFont="1" applyBorder="1"/>
    <xf numFmtId="14" fontId="35" fillId="0" borderId="34" xfId="0" applyNumberFormat="1" applyFont="1" applyBorder="1"/>
    <xf numFmtId="49" fontId="35" fillId="0" borderId="35" xfId="0" applyNumberFormat="1" applyFont="1" applyBorder="1"/>
    <xf numFmtId="0" fontId="35" fillId="0" borderId="36" xfId="0" applyFont="1" applyBorder="1"/>
    <xf numFmtId="0" fontId="35" fillId="0" borderId="37" xfId="0" applyFont="1" applyBorder="1"/>
    <xf numFmtId="0" fontId="35" fillId="0" borderId="4" xfId="0" applyFont="1" applyBorder="1"/>
    <xf numFmtId="0" fontId="35" fillId="0" borderId="38" xfId="0" applyFont="1" applyBorder="1"/>
    <xf numFmtId="0" fontId="35" fillId="0" borderId="39" xfId="0" applyFont="1" applyBorder="1"/>
    <xf numFmtId="0" fontId="35" fillId="0" borderId="40" xfId="0" applyFont="1" applyBorder="1"/>
    <xf numFmtId="0" fontId="35" fillId="0" borderId="41" xfId="0" applyFont="1" applyBorder="1"/>
    <xf numFmtId="0" fontId="38" fillId="0" borderId="20" xfId="0" applyFont="1" applyBorder="1" applyAlignment="1">
      <alignment vertical="center" wrapText="1"/>
    </xf>
    <xf numFmtId="0" fontId="19" fillId="18" borderId="0" xfId="0" applyFont="1" applyFill="1"/>
    <xf numFmtId="0" fontId="8" fillId="18" borderId="0" xfId="0" applyFont="1" applyFill="1"/>
    <xf numFmtId="0" fontId="26" fillId="0" borderId="25" xfId="0" applyFont="1" applyBorder="1" applyAlignment="1">
      <alignment horizontal="left" vertical="center" wrapText="1"/>
    </xf>
    <xf numFmtId="0" fontId="26" fillId="0" borderId="24" xfId="0" applyFont="1" applyBorder="1" applyAlignment="1">
      <alignment horizontal="left" vertical="center" wrapText="1"/>
    </xf>
    <xf numFmtId="0" fontId="18" fillId="18" borderId="0" xfId="0" applyFont="1" applyFill="1"/>
    <xf numFmtId="0" fontId="5" fillId="18" borderId="0" xfId="0" applyFont="1" applyFill="1"/>
    <xf numFmtId="0" fontId="9" fillId="18" borderId="0" xfId="0" applyFont="1" applyFill="1"/>
    <xf numFmtId="0" fontId="0" fillId="18" borderId="0" xfId="0" applyFill="1"/>
    <xf numFmtId="0" fontId="6" fillId="18" borderId="0" xfId="0" applyFont="1" applyFill="1"/>
    <xf numFmtId="0" fontId="28" fillId="18" borderId="0" xfId="0" applyFont="1" applyFill="1"/>
    <xf numFmtId="0" fontId="39" fillId="18" borderId="0" xfId="0" applyFont="1" applyFill="1" applyAlignment="1">
      <alignment horizontal="left"/>
    </xf>
    <xf numFmtId="166" fontId="0" fillId="0" borderId="0" xfId="0" applyNumberFormat="1"/>
    <xf numFmtId="0" fontId="26" fillId="0" borderId="5" xfId="0" applyFont="1" applyBorder="1" applyAlignment="1">
      <alignment horizontal="center"/>
    </xf>
    <xf numFmtId="0" fontId="21" fillId="18" borderId="0" xfId="0" applyFont="1" applyFill="1"/>
    <xf numFmtId="0" fontId="34" fillId="18" borderId="0" xfId="0" applyFont="1" applyFill="1"/>
    <xf numFmtId="0" fontId="14" fillId="18" borderId="0" xfId="0" applyFont="1" applyFill="1"/>
    <xf numFmtId="0" fontId="42" fillId="18" borderId="0" xfId="0" applyFont="1" applyFill="1"/>
    <xf numFmtId="0" fontId="40" fillId="18" borderId="0" xfId="0" applyFont="1" applyFill="1"/>
    <xf numFmtId="0" fontId="24" fillId="18" borderId="0" xfId="0" applyFont="1" applyFill="1"/>
    <xf numFmtId="0" fontId="25" fillId="18" borderId="6" xfId="0" applyFont="1" applyFill="1" applyBorder="1" applyAlignment="1">
      <alignment horizontal="left" vertical="center" indent="1"/>
    </xf>
    <xf numFmtId="0" fontId="24" fillId="0" borderId="30" xfId="0" applyFont="1" applyBorder="1" applyAlignment="1">
      <alignment vertical="center" wrapText="1"/>
    </xf>
    <xf numFmtId="0" fontId="35" fillId="0" borderId="0" xfId="0" applyFont="1" applyAlignment="1">
      <alignment horizontal="left" vertical="top" wrapText="1"/>
    </xf>
    <xf numFmtId="0" fontId="41" fillId="0" borderId="30" xfId="0" applyFont="1" applyBorder="1" applyAlignment="1">
      <alignment vertical="center" wrapText="1"/>
    </xf>
    <xf numFmtId="0" fontId="24" fillId="0" borderId="30" xfId="0" applyFont="1" applyBorder="1" applyAlignment="1">
      <alignment vertical="center" wrapText="1"/>
    </xf>
    <xf numFmtId="0" fontId="27" fillId="19" borderId="6" xfId="0" applyFont="1" applyFill="1" applyBorder="1" applyAlignment="1">
      <alignment horizontal="left" vertical="top"/>
    </xf>
    <xf numFmtId="0" fontId="27" fillId="19" borderId="0" xfId="0" applyFont="1" applyFill="1" applyAlignment="1">
      <alignment horizontal="left" vertical="top"/>
    </xf>
    <xf numFmtId="0" fontId="27" fillId="19" borderId="5" xfId="0" applyFont="1" applyFill="1" applyBorder="1" applyAlignment="1">
      <alignment horizontal="left" vertical="top"/>
    </xf>
    <xf numFmtId="0" fontId="27" fillId="19" borderId="8" xfId="0" applyFont="1" applyFill="1" applyBorder="1" applyAlignment="1">
      <alignment horizontal="left" vertical="top"/>
    </xf>
    <xf numFmtId="0" fontId="38" fillId="0" borderId="22" xfId="0" applyFont="1" applyBorder="1" applyAlignment="1">
      <alignment horizontal="center" vertical="center" wrapText="1"/>
    </xf>
    <xf numFmtId="0" fontId="38" fillId="0" borderId="19" xfId="0" applyFont="1" applyBorder="1" applyAlignment="1">
      <alignment horizontal="center" vertical="center" wrapText="1"/>
    </xf>
    <xf numFmtId="0" fontId="24" fillId="0" borderId="17" xfId="0" applyFont="1" applyBorder="1" applyAlignment="1">
      <alignment vertical="center" wrapText="1"/>
    </xf>
    <xf numFmtId="0" fontId="24" fillId="0" borderId="19" xfId="0" applyFont="1" applyBorder="1" applyAlignment="1">
      <alignment vertical="center" wrapText="1"/>
    </xf>
    <xf numFmtId="0" fontId="25" fillId="18" borderId="21" xfId="0" applyFont="1" applyFill="1" applyBorder="1" applyAlignment="1">
      <alignment horizontal="center" vertical="center"/>
    </xf>
    <xf numFmtId="0" fontId="25" fillId="18" borderId="18" xfId="0" applyFont="1" applyFill="1" applyBorder="1" applyAlignment="1">
      <alignment horizontal="center" vertical="center"/>
    </xf>
    <xf numFmtId="0" fontId="26" fillId="0" borderId="16" xfId="0" applyFont="1" applyBorder="1" applyAlignment="1">
      <alignment vertical="center" wrapText="1"/>
    </xf>
    <xf numFmtId="0" fontId="26" fillId="0" borderId="20" xfId="0" applyFont="1" applyBorder="1" applyAlignment="1">
      <alignment vertical="center" wrapText="1"/>
    </xf>
    <xf numFmtId="0" fontId="26" fillId="0" borderId="28" xfId="0" applyFont="1" applyBorder="1" applyAlignment="1">
      <alignment vertical="center" wrapText="1"/>
    </xf>
    <xf numFmtId="0" fontId="26" fillId="0" borderId="29" xfId="0" applyFont="1" applyBorder="1" applyAlignment="1">
      <alignment vertical="center" wrapText="1"/>
    </xf>
    <xf numFmtId="0" fontId="26" fillId="0" borderId="24" xfId="0" applyFont="1" applyBorder="1" applyAlignment="1">
      <alignment horizontal="center" vertical="center" wrapText="1"/>
    </xf>
    <xf numFmtId="0" fontId="26" fillId="0" borderId="27" xfId="0" applyFont="1" applyBorder="1" applyAlignment="1">
      <alignment horizontal="center"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26" fillId="0" borderId="17" xfId="0" applyFont="1" applyBorder="1" applyAlignment="1">
      <alignment horizontal="left" vertical="center" wrapText="1"/>
    </xf>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23" xfId="0" applyFont="1" applyBorder="1" applyAlignment="1">
      <alignment horizontal="left" vertical="center" wrapText="1"/>
    </xf>
    <xf numFmtId="0" fontId="26" fillId="0" borderId="22"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26" xfId="0" applyFont="1" applyBorder="1" applyAlignment="1">
      <alignment horizontal="left" vertical="center" wrapText="1"/>
    </xf>
    <xf numFmtId="0" fontId="26" fillId="0" borderId="17" xfId="0" applyFont="1" applyBorder="1" applyAlignment="1">
      <alignment vertical="center" wrapText="1"/>
    </xf>
    <xf numFmtId="0" fontId="26" fillId="0" borderId="5" xfId="0" applyFont="1" applyBorder="1" applyAlignment="1">
      <alignment vertical="center" wrapText="1"/>
    </xf>
    <xf numFmtId="0" fontId="26" fillId="0" borderId="19" xfId="0" applyFont="1" applyBorder="1" applyAlignment="1">
      <alignment vertical="center" wrapText="1"/>
    </xf>
    <xf numFmtId="0" fontId="26" fillId="0" borderId="10" xfId="0" applyFont="1" applyBorder="1" applyAlignment="1">
      <alignment vertical="center" wrapText="1"/>
    </xf>
    <xf numFmtId="0" fontId="25" fillId="18" borderId="21" xfId="0" applyFont="1" applyFill="1" applyBorder="1" applyAlignment="1">
      <alignment horizontal="center" vertical="center" wrapText="1"/>
    </xf>
    <xf numFmtId="0" fontId="25" fillId="18" borderId="6" xfId="0" applyFont="1" applyFill="1" applyBorder="1" applyAlignment="1">
      <alignment horizontal="center" vertical="center" wrapText="1"/>
    </xf>
    <xf numFmtId="0" fontId="25" fillId="18" borderId="18" xfId="0" applyFont="1" applyFill="1" applyBorder="1" applyAlignment="1">
      <alignment horizontal="center" vertical="center" wrapText="1"/>
    </xf>
    <xf numFmtId="0" fontId="25" fillId="18" borderId="14" xfId="0" applyFont="1" applyFill="1" applyBorder="1" applyAlignment="1">
      <alignment horizontal="left" vertical="center" wrapText="1"/>
    </xf>
    <xf numFmtId="0" fontId="25" fillId="18" borderId="6" xfId="0" applyFont="1" applyFill="1" applyBorder="1" applyAlignment="1">
      <alignment horizontal="left" vertical="center" wrapText="1"/>
    </xf>
  </cellXfs>
  <cellStyles count="7">
    <cellStyle name="Comma" xfId="1" builtinId="3"/>
    <cellStyle name="Comma 2" xfId="4" xr:uid="{6F2169D5-9251-4D71-9B2B-0B708841369D}"/>
    <cellStyle name="Hyperlink 4" xfId="6" xr:uid="{8705D3C8-85D8-4EE2-84A8-088A1B80DAF4}"/>
    <cellStyle name="Normal" xfId="0" builtinId="0"/>
    <cellStyle name="Normal 2" xfId="2" xr:uid="{41C5944F-151E-45B4-B4F9-DBEFF462D92B}"/>
    <cellStyle name="Normal 2 2" xfId="3" xr:uid="{CA675611-0541-4792-B6EB-6B5928B4FF0E}"/>
    <cellStyle name="Percent 2 14" xfId="5" xr:uid="{C705FEDD-3D05-4B96-9C97-5137E7CAA0AE}"/>
  </cellStyles>
  <dxfs count="479">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3" formatCode="#,##0"/>
      <alignment horizontal="center" vertical="bottom" textRotation="0" wrapText="0" indent="0" justifyLastLine="0" shrinkToFit="0" readingOrder="0"/>
    </dxf>
    <dxf>
      <font>
        <strike val="0"/>
        <outline val="0"/>
        <shadow val="0"/>
        <u val="none"/>
        <vertAlign val="baseline"/>
        <sz val="10"/>
        <name val="Poppins"/>
        <scheme val="maj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strike val="0"/>
        <outline val="0"/>
        <shadow val="0"/>
        <u val="none"/>
        <vertAlign val="baseline"/>
        <sz val="10"/>
        <name val="Poppins"/>
        <scheme val="major"/>
      </font>
      <alignment horizontal="center" vertical="bottom" textRotation="0" wrapText="0" indent="0" justifyLastLine="0" shrinkToFit="0" readingOrder="0"/>
    </dxf>
    <dxf>
      <font>
        <strike val="0"/>
        <outline val="0"/>
        <shadow val="0"/>
        <u val="none"/>
        <vertAlign val="baseline"/>
        <sz val="10"/>
        <name val="Poppins"/>
        <scheme val="major"/>
      </font>
      <alignment horizontal="center" textRotation="0" indent="0" justifyLastLine="0" shrinkToFit="0" readingOrder="0"/>
    </dxf>
    <dxf>
      <font>
        <b val="0"/>
        <i val="0"/>
        <strike val="0"/>
        <condense val="0"/>
        <extend val="0"/>
        <outline val="0"/>
        <shadow val="0"/>
        <u val="none"/>
        <vertAlign val="baseline"/>
        <sz val="10"/>
        <color theme="1"/>
        <name val="Poppins"/>
        <scheme val="major"/>
      </font>
      <alignment horizontal="center" textRotation="0" indent="0" justifyLastLine="0" shrinkToFit="0" readingOrder="0"/>
    </dxf>
    <dxf>
      <font>
        <strike val="0"/>
        <outline val="0"/>
        <shadow val="0"/>
        <u val="none"/>
        <vertAlign val="baseline"/>
        <sz val="10"/>
        <name val="Poppins"/>
        <scheme val="major"/>
      </font>
      <alignment horizontal="center" vertical="center" textRotation="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major"/>
      </font>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color rgb="FF454546"/>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color rgb="FF454546"/>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bottom" textRotation="0" wrapText="0" indent="0" justifyLastLine="0" shrinkToFit="0" readingOrder="0"/>
    </dxf>
    <dxf>
      <font>
        <strike val="0"/>
        <outline val="0"/>
        <shadow val="0"/>
        <u val="none"/>
        <vertAlign val="baseline"/>
        <sz val="10"/>
        <name val="Poppins"/>
        <scheme val="none"/>
      </font>
      <numFmt numFmtId="166" formatCode="#,##0_ ;[Red]\-#,##0\ "/>
      <alignment horizontal="center" vertical="bottom" textRotation="0" indent="0" justifyLastLine="0" shrinkToFit="0" readingOrder="0"/>
    </dxf>
    <dxf>
      <font>
        <strike val="0"/>
        <outline val="0"/>
        <shadow val="0"/>
        <u val="none"/>
        <vertAlign val="baseline"/>
        <sz val="10"/>
        <name val="Poppins"/>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bottom"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rgb="FF000000"/>
        <name val="Poppins"/>
        <scheme val="none"/>
      </font>
      <numFmt numFmtId="166" formatCode="#,##0_ ;[Red]\-#,##0\ "/>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wrapText="0" indent="0" justifyLastLine="0" shrinkToFit="0" readingOrder="0"/>
    </dxf>
    <dxf>
      <font>
        <b val="0"/>
        <i val="0"/>
        <strike val="0"/>
        <condense val="0"/>
        <extend val="0"/>
        <outline val="0"/>
        <shadow val="0"/>
        <u val="none"/>
        <vertAlign val="baseline"/>
        <sz val="10"/>
        <color theme="1"/>
        <name val="Poppins"/>
        <scheme val="none"/>
      </font>
      <numFmt numFmtId="166" formatCode="#,##0_ ;[Red]\-#,##0\ "/>
      <alignment horizontal="center" vertical="center" textRotation="0" wrapText="0" indent="0" justifyLastLine="0" shrinkToFit="0" readingOrder="0"/>
    </dxf>
    <dxf>
      <font>
        <strike val="0"/>
        <outline val="0"/>
        <shadow val="0"/>
        <u val="none"/>
        <vertAlign val="baseline"/>
        <sz val="10"/>
        <name val="Poppins"/>
        <scheme val="none"/>
      </font>
      <numFmt numFmtId="166" formatCode="#,##0_ ;[Red]\-#,##0\ "/>
      <alignment horizontal="center" vertical="center" textRotation="0" indent="0" justifyLastLine="0" shrinkToFit="0" readingOrder="0"/>
    </dxf>
    <dxf>
      <font>
        <strike val="0"/>
        <outline val="0"/>
        <shadow val="0"/>
        <u val="none"/>
        <vertAlign val="baseline"/>
        <sz val="10"/>
        <name val="Poppins"/>
        <scheme val="none"/>
      </font>
      <alignment horizontal="center" vertical="center" textRotation="0" indent="0" justifyLastLine="0" shrinkToFit="0" readingOrder="0"/>
    </dxf>
    <dxf>
      <font>
        <b val="0"/>
        <i val="0"/>
        <strike val="0"/>
        <condense val="0"/>
        <extend val="0"/>
        <outline val="0"/>
        <shadow val="0"/>
        <u val="none"/>
        <vertAlign val="baseline"/>
        <sz val="10"/>
        <color rgb="FF000000"/>
        <name val="Poppins"/>
        <scheme val="none"/>
      </font>
      <alignment horizontal="center" vertical="center" textRotation="0" indent="0" justifyLastLine="0" shrinkToFit="0" readingOrder="0"/>
    </dxf>
    <dxf>
      <font>
        <b/>
        <i val="0"/>
        <strike val="0"/>
        <condense val="0"/>
        <extend val="0"/>
        <outline val="0"/>
        <shadow val="0"/>
        <u val="none"/>
        <vertAlign val="baseline"/>
        <sz val="10"/>
        <color theme="1"/>
        <name val="Poppins"/>
        <scheme val="none"/>
      </font>
      <alignment horizontal="center" vertical="center"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connections" Target="connections.xml"/><Relationship Id="rId45"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06/relationships/rdRichValue" Target="richData/rdrichvalue.xml"/><Relationship Id="rId52"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eetMetadata" Target="metadata.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queue with project planning status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F.26!$J$4</c:f>
              <c:strCache>
                <c:ptCount val="1"/>
                <c:pt idx="0">
                  <c:v>Previously built capacity</c:v>
                </c:pt>
              </c:strCache>
            </c:strRef>
          </c:tx>
          <c:spPr>
            <a:solidFill>
              <a:schemeClr val="accent4"/>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0-A344-4FC9-8732-35B85D343337}"/>
            </c:ext>
          </c:extLst>
        </c:ser>
        <c:ser>
          <c:idx val="1"/>
          <c:order val="1"/>
          <c:tx>
            <c:strRef>
              <c:f>F.26!$K$4</c:f>
              <c:strCache>
                <c:ptCount val="1"/>
                <c:pt idx="0">
                  <c:v>Under Construction</c:v>
                </c:pt>
              </c:strCache>
            </c:strRef>
          </c:tx>
          <c:spPr>
            <a:solidFill>
              <a:schemeClr val="accent5">
                <a:lumMod val="5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F.26!$K$5:$K$14</c:f>
              <c:numCache>
                <c:formatCode>#,##0_ ;[Red]\-#,##0\ </c:formatCode>
                <c:ptCount val="10"/>
                <c:pt idx="0">
                  <c:v>2470</c:v>
                </c:pt>
                <c:pt idx="1">
                  <c:v>0</c:v>
                </c:pt>
                <c:pt idx="2">
                  <c:v>887.01</c:v>
                </c:pt>
                <c:pt idx="3">
                  <c:v>355.8</c:v>
                </c:pt>
                <c:pt idx="4">
                  <c:v>4068</c:v>
                </c:pt>
                <c:pt idx="5">
                  <c:v>0</c:v>
                </c:pt>
                <c:pt idx="6">
                  <c:v>0</c:v>
                </c:pt>
                <c:pt idx="7">
                  <c:v>3340</c:v>
                </c:pt>
                <c:pt idx="8">
                  <c:v>1400</c:v>
                </c:pt>
                <c:pt idx="9">
                  <c:v>0</c:v>
                </c:pt>
              </c:numCache>
            </c:numRef>
          </c:val>
          <c:extLst>
            <c:ext xmlns:c16="http://schemas.microsoft.com/office/drawing/2014/chart" uri="{C3380CC4-5D6E-409C-BE32-E72D297353CC}">
              <c16:uniqueId val="{00000001-A344-4FC9-8732-35B85D343337}"/>
            </c:ext>
          </c:extLst>
        </c:ser>
        <c:ser>
          <c:idx val="2"/>
          <c:order val="2"/>
          <c:tx>
            <c:strRef>
              <c:f>F.26!$L$4</c:f>
              <c:strCache>
                <c:ptCount val="1"/>
                <c:pt idx="0">
                  <c:v>Planning consents approved</c:v>
                </c:pt>
              </c:strCache>
            </c:strRef>
          </c:tx>
          <c:spPr>
            <a:solidFill>
              <a:schemeClr val="accent1"/>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F.26!$L$5:$L$14</c:f>
              <c:numCache>
                <c:formatCode>#,##0_ ;[Red]\-#,##0\ </c:formatCode>
                <c:ptCount val="10"/>
                <c:pt idx="0">
                  <c:v>19014.249999999993</c:v>
                </c:pt>
                <c:pt idx="1">
                  <c:v>2596</c:v>
                </c:pt>
                <c:pt idx="2">
                  <c:v>8677.020999999997</c:v>
                </c:pt>
                <c:pt idx="3">
                  <c:v>4586.17</c:v>
                </c:pt>
                <c:pt idx="4">
                  <c:v>19405.25</c:v>
                </c:pt>
                <c:pt idx="5">
                  <c:v>7269.9</c:v>
                </c:pt>
                <c:pt idx="6">
                  <c:v>99</c:v>
                </c:pt>
                <c:pt idx="7">
                  <c:v>3340</c:v>
                </c:pt>
                <c:pt idx="8">
                  <c:v>0</c:v>
                </c:pt>
                <c:pt idx="9">
                  <c:v>661.94499999999994</c:v>
                </c:pt>
              </c:numCache>
            </c:numRef>
          </c:val>
          <c:extLst>
            <c:ext xmlns:c16="http://schemas.microsoft.com/office/drawing/2014/chart" uri="{C3380CC4-5D6E-409C-BE32-E72D297353CC}">
              <c16:uniqueId val="{00000002-A344-4FC9-8732-35B85D343337}"/>
            </c:ext>
          </c:extLst>
        </c:ser>
        <c:ser>
          <c:idx val="3"/>
          <c:order val="3"/>
          <c:tx>
            <c:strRef>
              <c:f>F.26!$M$4</c:f>
              <c:strCache>
                <c:ptCount val="1"/>
                <c:pt idx="0">
                  <c:v>Planning submitted</c:v>
                </c:pt>
              </c:strCache>
            </c:strRef>
          </c:tx>
          <c:spPr>
            <a:solidFill>
              <a:schemeClr val="tx2">
                <a:lumMod val="10000"/>
                <a:lumOff val="9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F.26!$M$5:$M$14</c:f>
              <c:numCache>
                <c:formatCode>#,##0_ ;[Red]\-#,##0\ </c:formatCode>
                <c:ptCount val="10"/>
                <c:pt idx="0">
                  <c:v>25493.385259999988</c:v>
                </c:pt>
                <c:pt idx="1">
                  <c:v>2700</c:v>
                </c:pt>
                <c:pt idx="2">
                  <c:v>34998.093999999997</c:v>
                </c:pt>
                <c:pt idx="3">
                  <c:v>6173.2999999999993</c:v>
                </c:pt>
                <c:pt idx="4">
                  <c:v>13058</c:v>
                </c:pt>
                <c:pt idx="5">
                  <c:v>4820</c:v>
                </c:pt>
                <c:pt idx="6">
                  <c:v>941.99</c:v>
                </c:pt>
                <c:pt idx="7">
                  <c:v>0</c:v>
                </c:pt>
                <c:pt idx="8">
                  <c:v>4000</c:v>
                </c:pt>
                <c:pt idx="9">
                  <c:v>59.587999999999994</c:v>
                </c:pt>
              </c:numCache>
            </c:numRef>
          </c:val>
          <c:extLst>
            <c:ext xmlns:c16="http://schemas.microsoft.com/office/drawing/2014/chart" uri="{C3380CC4-5D6E-409C-BE32-E72D297353CC}">
              <c16:uniqueId val="{00000003-A344-4FC9-8732-35B85D343337}"/>
            </c:ext>
          </c:extLst>
        </c:ser>
        <c:ser>
          <c:idx val="4"/>
          <c:order val="4"/>
          <c:tx>
            <c:strRef>
              <c:f>F.26!$N$4</c:f>
              <c:strCache>
                <c:ptCount val="1"/>
                <c:pt idx="0">
                  <c:v>Scoping</c:v>
                </c:pt>
              </c:strCache>
            </c:strRef>
          </c:tx>
          <c:spPr>
            <a:solidFill>
              <a:schemeClr val="accent2"/>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F.26!$N$5:$N$14</c:f>
              <c:numCache>
                <c:formatCode>#,##0_ ;[Red]\-#,##0\ </c:formatCode>
                <c:ptCount val="10"/>
                <c:pt idx="0">
                  <c:v>133296.20450000011</c:v>
                </c:pt>
                <c:pt idx="1">
                  <c:v>2995</c:v>
                </c:pt>
                <c:pt idx="2">
                  <c:v>161288.29258999991</c:v>
                </c:pt>
                <c:pt idx="3">
                  <c:v>17768.53</c:v>
                </c:pt>
                <c:pt idx="4">
                  <c:v>61144</c:v>
                </c:pt>
                <c:pt idx="5">
                  <c:v>5816</c:v>
                </c:pt>
                <c:pt idx="6">
                  <c:v>24127.8</c:v>
                </c:pt>
                <c:pt idx="7">
                  <c:v>940</c:v>
                </c:pt>
                <c:pt idx="8">
                  <c:v>20380</c:v>
                </c:pt>
                <c:pt idx="9">
                  <c:v>197.59</c:v>
                </c:pt>
              </c:numCache>
            </c:numRef>
          </c:val>
          <c:extLst>
            <c:ext xmlns:c16="http://schemas.microsoft.com/office/drawing/2014/chart" uri="{C3380CC4-5D6E-409C-BE32-E72D297353CC}">
              <c16:uniqueId val="{00000004-A344-4FC9-8732-35B85D343337}"/>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5"/>
          <c:order val="5"/>
          <c:tx>
            <c:strRef>
              <c:f>F.26!$O$4</c:f>
              <c:strCache>
                <c:ptCount val="1"/>
                <c:pt idx="0">
                  <c:v>Column1</c:v>
                </c:pt>
              </c:strCache>
            </c:strRef>
          </c:tx>
          <c:spPr>
            <a:solidFill>
              <a:schemeClr val="accent6"/>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F.26!$O$5:$O$14</c:f>
              <c:numCache>
                <c:formatCode>#,##0_ ;[Red]\-#,##0\ </c:formatCode>
                <c:ptCount val="10"/>
              </c:numCache>
            </c:numRef>
          </c:val>
          <c:extLst>
            <c:ext xmlns:c16="http://schemas.microsoft.com/office/drawing/2014/chart" uri="{C3380CC4-5D6E-409C-BE32-E72D297353CC}">
              <c16:uniqueId val="{00000005-A344-4FC9-8732-35B85D343337}"/>
            </c:ext>
          </c:extLst>
        </c:ser>
        <c:ser>
          <c:idx val="6"/>
          <c:order val="6"/>
          <c:tx>
            <c:strRef>
              <c:f>F.26!$P$4</c:f>
              <c:strCache>
                <c:ptCount val="1"/>
                <c:pt idx="0">
                  <c:v>Column12</c:v>
                </c:pt>
              </c:strCache>
            </c:strRef>
          </c:tx>
          <c:spPr>
            <a:solidFill>
              <a:schemeClr val="accent1">
                <a:lumMod val="6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F.26!$P$5:$P$14</c:f>
              <c:numCache>
                <c:formatCode>#,##0_ ;[Red]\-#,##0\ </c:formatCode>
                <c:ptCount val="10"/>
              </c:numCache>
            </c:numRef>
          </c:val>
          <c:extLst>
            <c:ext xmlns:c16="http://schemas.microsoft.com/office/drawing/2014/chart" uri="{C3380CC4-5D6E-409C-BE32-E72D297353CC}">
              <c16:uniqueId val="{00000006-A344-4FC9-8732-35B85D343337}"/>
            </c:ext>
          </c:extLst>
        </c:ser>
        <c:ser>
          <c:idx val="7"/>
          <c:order val="7"/>
          <c:tx>
            <c:strRef>
              <c:f>F.26!$Q$4</c:f>
              <c:strCache>
                <c:ptCount val="1"/>
                <c:pt idx="0">
                  <c:v>Column2</c:v>
                </c:pt>
              </c:strCache>
            </c:strRef>
          </c:tx>
          <c:spPr>
            <a:solidFill>
              <a:schemeClr val="accent2">
                <a:lumMod val="6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F.26!$Q$5:$Q$14</c:f>
              <c:numCache>
                <c:formatCode>#,##0_ ;[Red]\-#,##0\ </c:formatCode>
                <c:ptCount val="10"/>
              </c:numCache>
            </c:numRef>
          </c:val>
          <c:extLst>
            <c:ext xmlns:c16="http://schemas.microsoft.com/office/drawing/2014/chart" uri="{C3380CC4-5D6E-409C-BE32-E72D297353CC}">
              <c16:uniqueId val="{00000007-A344-4FC9-8732-35B85D343337}"/>
            </c:ext>
          </c:extLst>
        </c:ser>
        <c:ser>
          <c:idx val="8"/>
          <c:order val="8"/>
          <c:tx>
            <c:strRef>
              <c:f>F.26!$R$4</c:f>
              <c:strCache>
                <c:ptCount val="1"/>
                <c:pt idx="0">
                  <c:v> CP30 2030 max capacity </c:v>
                </c:pt>
              </c:strCache>
            </c:strRef>
          </c:tx>
          <c:spPr>
            <a:solidFill>
              <a:schemeClr val="accent6">
                <a:lumMod val="60000"/>
                <a:lumOff val="4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F.26!$R$5:$R$14</c:f>
              <c:numCache>
                <c:formatCode>#,##0_ ;[Red]\-#,##0\ </c:formatCode>
                <c:ptCount val="10"/>
                <c:pt idx="0">
                  <c:v>27000</c:v>
                </c:pt>
                <c:pt idx="1">
                  <c:v>6000</c:v>
                </c:pt>
                <c:pt idx="2">
                  <c:v>47000</c:v>
                </c:pt>
                <c:pt idx="3">
                  <c:v>29000</c:v>
                </c:pt>
                <c:pt idx="4">
                  <c:v>50000</c:v>
                </c:pt>
                <c:pt idx="5">
                  <c:v>35000</c:v>
                </c:pt>
                <c:pt idx="6">
                  <c:v>7000</c:v>
                </c:pt>
                <c:pt idx="7">
                  <c:v>4000</c:v>
                </c:pt>
                <c:pt idx="8">
                  <c:v>14000</c:v>
                </c:pt>
                <c:pt idx="9">
                  <c:v>0</c:v>
                </c:pt>
              </c:numCache>
            </c:numRef>
          </c:val>
          <c:extLst>
            <c:ext xmlns:c16="http://schemas.microsoft.com/office/drawing/2014/chart" uri="{C3380CC4-5D6E-409C-BE32-E72D297353CC}">
              <c16:uniqueId val="{00000000-39D3-4BE4-A0A3-E42D04AF81DD}"/>
            </c:ext>
          </c:extLst>
        </c:ser>
        <c:ser>
          <c:idx val="9"/>
          <c:order val="9"/>
          <c:tx>
            <c:strRef>
              <c:f>F.26!$S$4</c:f>
              <c:strCache>
                <c:ptCount val="1"/>
                <c:pt idx="0">
                  <c:v> CP30 2035 max capacity </c:v>
                </c:pt>
              </c:strCache>
            </c:strRef>
          </c:tx>
          <c:spPr>
            <a:solidFill>
              <a:schemeClr val="accent6">
                <a:lumMod val="50000"/>
              </a:schemeClr>
            </a:solidFill>
            <a:ln>
              <a:noFill/>
            </a:ln>
            <a:effectLst/>
          </c:spPr>
          <c:invertIfNegative val="0"/>
          <c:cat>
            <c:strRef>
              <c:f>F.26!$I$5:$I$14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F.26!$S$5:$S$14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2-39D3-4BE4-A0A3-E42D04AF81DD}"/>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25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000">
                <a:effectLst/>
              </a:rPr>
              <a:t>Full queue with RFI respondents under construction due to connect before end of 2026</a:t>
            </a:r>
          </a:p>
          <a:p>
            <a:pPr>
              <a:defRPr sz="1000"/>
            </a:pPr>
            <a:r>
              <a:rPr lang="en-GB" sz="1000">
                <a:effectLst/>
              </a:rPr>
              <a:t> and projects due to connect by end 2027 and 2028</a:t>
            </a:r>
          </a:p>
        </c:rich>
      </c:tx>
      <c:layout>
        <c:manualLayout>
          <c:xMode val="edge"/>
          <c:yMode val="edge"/>
          <c:x val="0.11586677186267826"/>
          <c:y val="1.8337133458441124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F.35!$J$4</c:f>
              <c:strCache>
                <c:ptCount val="1"/>
                <c:pt idx="0">
                  <c:v>Previously built capacity</c:v>
                </c:pt>
              </c:strCache>
            </c:strRef>
          </c:tx>
          <c:spPr>
            <a:solidFill>
              <a:schemeClr val="accent4"/>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0-128A-4431-A572-5B1581A6FF36}"/>
            </c:ext>
          </c:extLst>
        </c:ser>
        <c:ser>
          <c:idx val="2"/>
          <c:order val="2"/>
          <c:tx>
            <c:strRef>
              <c:f>F.35!$K$4</c:f>
              <c:strCache>
                <c:ptCount val="1"/>
                <c:pt idx="0">
                  <c:v>Projects in construction due to connect before end 2026</c:v>
                </c:pt>
              </c:strCache>
            </c:strRef>
          </c:tx>
          <c:spPr>
            <a:solidFill>
              <a:schemeClr val="tx2">
                <a:lumMod val="25000"/>
                <a:lumOff val="75000"/>
              </a:schemeClr>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F.35!$K$5:$K$14</c:f>
              <c:numCache>
                <c:formatCode>#,##0_ ;[Red]\-#,##0\ </c:formatCode>
                <c:ptCount val="10"/>
                <c:pt idx="0">
                  <c:v>4462.2</c:v>
                </c:pt>
                <c:pt idx="1">
                  <c:v>0</c:v>
                </c:pt>
                <c:pt idx="2">
                  <c:v>589.7299999999999</c:v>
                </c:pt>
                <c:pt idx="3">
                  <c:v>963.66</c:v>
                </c:pt>
                <c:pt idx="4">
                  <c:v>1300</c:v>
                </c:pt>
                <c:pt idx="5">
                  <c:v>0</c:v>
                </c:pt>
                <c:pt idx="6">
                  <c:v>0</c:v>
                </c:pt>
                <c:pt idx="7">
                  <c:v>0</c:v>
                </c:pt>
                <c:pt idx="8">
                  <c:v>1400</c:v>
                </c:pt>
                <c:pt idx="9">
                  <c:v>102.6</c:v>
                </c:pt>
              </c:numCache>
            </c:numRef>
          </c:val>
          <c:extLst>
            <c:ext xmlns:c16="http://schemas.microsoft.com/office/drawing/2014/chart" uri="{C3380CC4-5D6E-409C-BE32-E72D297353CC}">
              <c16:uniqueId val="{00000001-128A-4431-A572-5B1581A6FF36}"/>
            </c:ext>
          </c:extLst>
        </c:ser>
        <c:ser>
          <c:idx val="3"/>
          <c:order val="3"/>
          <c:tx>
            <c:strRef>
              <c:f>F.35!$L$4</c:f>
              <c:strCache>
                <c:ptCount val="1"/>
                <c:pt idx="0">
                  <c:v>All projects due to connect before end 2027</c:v>
                </c:pt>
              </c:strCache>
            </c:strRef>
          </c:tx>
          <c:spPr>
            <a:solidFill>
              <a:schemeClr val="bg2"/>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F.35!$L$5:$L$14</c:f>
              <c:numCache>
                <c:formatCode>#,##0_ ;[Red]\-#,##0\ </c:formatCode>
                <c:ptCount val="10"/>
                <c:pt idx="0">
                  <c:v>24158.894999999993</c:v>
                </c:pt>
                <c:pt idx="1">
                  <c:v>550</c:v>
                </c:pt>
                <c:pt idx="2">
                  <c:v>14987.15</c:v>
                </c:pt>
                <c:pt idx="3">
                  <c:v>6162.800000000002</c:v>
                </c:pt>
                <c:pt idx="4">
                  <c:v>12172</c:v>
                </c:pt>
                <c:pt idx="5">
                  <c:v>13594.8</c:v>
                </c:pt>
                <c:pt idx="6">
                  <c:v>0</c:v>
                </c:pt>
                <c:pt idx="7">
                  <c:v>2790</c:v>
                </c:pt>
                <c:pt idx="8">
                  <c:v>11050</c:v>
                </c:pt>
                <c:pt idx="9">
                  <c:v>703.49</c:v>
                </c:pt>
              </c:numCache>
            </c:numRef>
          </c:val>
          <c:extLst>
            <c:ext xmlns:c16="http://schemas.microsoft.com/office/drawing/2014/chart" uri="{C3380CC4-5D6E-409C-BE32-E72D297353CC}">
              <c16:uniqueId val="{00000002-128A-4431-A572-5B1581A6FF36}"/>
            </c:ext>
          </c:extLst>
        </c:ser>
        <c:ser>
          <c:idx val="5"/>
          <c:order val="4"/>
          <c:tx>
            <c:strRef>
              <c:f>F.35!$M$4</c:f>
              <c:strCache>
                <c:ptCount val="1"/>
                <c:pt idx="0">
                  <c:v>All projects due to connect before end 2028</c:v>
                </c:pt>
              </c:strCache>
            </c:strRef>
          </c:tx>
          <c:spPr>
            <a:solidFill>
              <a:schemeClr val="accent5"/>
            </a:solidFill>
            <a:ln>
              <a:noFill/>
            </a:ln>
            <a:effectLst/>
          </c:spPr>
          <c:invertIfNegative val="0"/>
          <c:val>
            <c:numRef>
              <c:f>F.35!$M$5</c:f>
              <c:numCache>
                <c:formatCode>#,##0_ ;[Red]\-#,##0\ </c:formatCode>
                <c:ptCount val="1"/>
                <c:pt idx="0">
                  <c:v>10896.599999999999</c:v>
                </c:pt>
              </c:numCache>
            </c:numRef>
          </c:val>
          <c:extLst>
            <c:ext xmlns:c16="http://schemas.microsoft.com/office/drawing/2014/chart" uri="{C3380CC4-5D6E-409C-BE32-E72D297353CC}">
              <c16:uniqueId val="{00000003-128A-4431-A572-5B1581A6FF36}"/>
            </c:ext>
          </c:extLst>
        </c:ser>
        <c:ser>
          <c:idx val="4"/>
          <c:order val="5"/>
          <c:tx>
            <c:strRef>
              <c:f>F.35!$N$4</c:f>
              <c:strCache>
                <c:ptCount val="1"/>
                <c:pt idx="0">
                  <c:v>Remaining full queue</c:v>
                </c:pt>
              </c:strCache>
            </c:strRef>
          </c:tx>
          <c:spPr>
            <a:solidFill>
              <a:schemeClr val="accent2"/>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F.35!$N$5:$N$14</c:f>
              <c:numCache>
                <c:formatCode>#,##0_ ;[Red]\-#,##0\ </c:formatCode>
                <c:ptCount val="10"/>
                <c:pt idx="0">
                  <c:v>186052.85499999984</c:v>
                </c:pt>
                <c:pt idx="1">
                  <c:v>7291</c:v>
                </c:pt>
                <c:pt idx="2">
                  <c:v>175320.7399999999</c:v>
                </c:pt>
                <c:pt idx="3">
                  <c:v>15835.499999999998</c:v>
                </c:pt>
                <c:pt idx="4">
                  <c:v>76897</c:v>
                </c:pt>
                <c:pt idx="5">
                  <c:v>9719.1</c:v>
                </c:pt>
                <c:pt idx="6">
                  <c:v>24810</c:v>
                </c:pt>
                <c:pt idx="7">
                  <c:v>4280</c:v>
                </c:pt>
                <c:pt idx="8">
                  <c:v>13200</c:v>
                </c:pt>
                <c:pt idx="9">
                  <c:v>412</c:v>
                </c:pt>
              </c:numCache>
            </c:numRef>
          </c:val>
          <c:extLst>
            <c:ext xmlns:c16="http://schemas.microsoft.com/office/drawing/2014/chart" uri="{C3380CC4-5D6E-409C-BE32-E72D297353CC}">
              <c16:uniqueId val="{00000004-128A-4431-A572-5B1581A6FF36}"/>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8"/>
          <c:order val="6"/>
          <c:tx>
            <c:strRef>
              <c:f>F.35!$P$4</c:f>
              <c:strCache>
                <c:ptCount val="1"/>
                <c:pt idx="0">
                  <c:v>Column2</c:v>
                </c:pt>
              </c:strCache>
            </c:strRef>
          </c:tx>
          <c:spPr>
            <a:solidFill>
              <a:schemeClr val="accent6">
                <a:lumMod val="50000"/>
              </a:schemeClr>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F.35!$P$5:$P$14</c:f>
              <c:numCache>
                <c:formatCode>#,##0_ ;[Red]\-#,##0\ </c:formatCode>
                <c:ptCount val="10"/>
              </c:numCache>
            </c:numRef>
          </c:val>
          <c:extLst>
            <c:ext xmlns:c16="http://schemas.microsoft.com/office/drawing/2014/chart" uri="{C3380CC4-5D6E-409C-BE32-E72D297353CC}">
              <c16:uniqueId val="{00000005-128A-4431-A572-5B1581A6FF36}"/>
            </c:ext>
          </c:extLst>
        </c:ser>
        <c:ser>
          <c:idx val="9"/>
          <c:order val="7"/>
          <c:tx>
            <c:strRef>
              <c:f>F.35!$Q$4</c:f>
              <c:strCache>
                <c:ptCount val="1"/>
                <c:pt idx="0">
                  <c:v>Column3</c:v>
                </c:pt>
              </c:strCache>
            </c:strRef>
          </c:tx>
          <c:spPr>
            <a:solidFill>
              <a:schemeClr val="tx1"/>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F.35!$Q$5:$Q$14</c:f>
              <c:numCache>
                <c:formatCode>#,##0_ ;[Red]\-#,##0\ </c:formatCode>
                <c:ptCount val="10"/>
              </c:numCache>
            </c:numRef>
          </c:val>
          <c:extLst>
            <c:ext xmlns:c16="http://schemas.microsoft.com/office/drawing/2014/chart" uri="{C3380CC4-5D6E-409C-BE32-E72D297353CC}">
              <c16:uniqueId val="{00000006-128A-4431-A572-5B1581A6FF36}"/>
            </c:ext>
          </c:extLst>
        </c:ser>
        <c:ser>
          <c:idx val="10"/>
          <c:order val="8"/>
          <c:tx>
            <c:strRef>
              <c:f>F.35!$R$4</c:f>
              <c:strCache>
                <c:ptCount val="1"/>
                <c:pt idx="0">
                  <c:v>Column4</c:v>
                </c:pt>
              </c:strCache>
            </c:strRef>
          </c:tx>
          <c:spPr>
            <a:solidFill>
              <a:schemeClr val="accent5">
                <a:lumMod val="60000"/>
              </a:schemeClr>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F.35!$R$5:$R$14</c:f>
              <c:numCache>
                <c:formatCode>#,##0_ ;[Red]\-#,##0\ </c:formatCode>
                <c:ptCount val="10"/>
              </c:numCache>
            </c:numRef>
          </c:val>
          <c:extLst>
            <c:ext xmlns:c16="http://schemas.microsoft.com/office/drawing/2014/chart" uri="{C3380CC4-5D6E-409C-BE32-E72D297353CC}">
              <c16:uniqueId val="{00000007-128A-4431-A572-5B1581A6FF36}"/>
            </c:ext>
          </c:extLst>
        </c:ser>
        <c:ser>
          <c:idx val="11"/>
          <c:order val="9"/>
          <c:tx>
            <c:strRef>
              <c:f>F.35!$S$4</c:f>
              <c:strCache>
                <c:ptCount val="1"/>
                <c:pt idx="0">
                  <c:v> CP30 2030 max capacity </c:v>
                </c:pt>
              </c:strCache>
            </c:strRef>
          </c:tx>
          <c:spPr>
            <a:solidFill>
              <a:schemeClr val="accent6">
                <a:lumMod val="60000"/>
                <a:lumOff val="40000"/>
              </a:schemeClr>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F.35!$S$5:$S$14</c:f>
              <c:numCache>
                <c:formatCode>#,##0_ ;[Red]\-#,##0\ </c:formatCode>
                <c:ptCount val="10"/>
                <c:pt idx="0">
                  <c:v>27000</c:v>
                </c:pt>
                <c:pt idx="1">
                  <c:v>6000</c:v>
                </c:pt>
                <c:pt idx="2">
                  <c:v>47000</c:v>
                </c:pt>
                <c:pt idx="3">
                  <c:v>29000</c:v>
                </c:pt>
                <c:pt idx="4">
                  <c:v>50000</c:v>
                </c:pt>
                <c:pt idx="5">
                  <c:v>35000</c:v>
                </c:pt>
                <c:pt idx="6">
                  <c:v>7000</c:v>
                </c:pt>
                <c:pt idx="7">
                  <c:v>4000</c:v>
                </c:pt>
                <c:pt idx="8">
                  <c:v>14000</c:v>
                </c:pt>
                <c:pt idx="9">
                  <c:v>0</c:v>
                </c:pt>
              </c:numCache>
            </c:numRef>
          </c:val>
          <c:extLst>
            <c:ext xmlns:c16="http://schemas.microsoft.com/office/drawing/2014/chart" uri="{C3380CC4-5D6E-409C-BE32-E72D297353CC}">
              <c16:uniqueId val="{00000008-128A-4431-A572-5B1581A6FF36}"/>
            </c:ext>
          </c:extLst>
        </c:ser>
        <c:ser>
          <c:idx val="12"/>
          <c:order val="10"/>
          <c:tx>
            <c:strRef>
              <c:f>F.35!$T$4</c:f>
              <c:strCache>
                <c:ptCount val="1"/>
                <c:pt idx="0">
                  <c:v> CP30 2035 max capacity </c:v>
                </c:pt>
              </c:strCache>
            </c:strRef>
          </c:tx>
          <c:spPr>
            <a:solidFill>
              <a:schemeClr val="accent6">
                <a:lumMod val="50000"/>
              </a:schemeClr>
            </a:solidFill>
            <a:ln>
              <a:noFill/>
            </a:ln>
            <a:effectLst/>
          </c:spPr>
          <c:invertIfNegative val="0"/>
          <c:cat>
            <c:strRef>
              <c:f>F.35!$I$5:$I$14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F.35!$T$5:$T$14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9-128A-4431-A572-5B1581A6FF36}"/>
            </c:ext>
          </c:extLst>
        </c:ser>
        <c:dLbls>
          <c:showLegendKey val="0"/>
          <c:showVal val="0"/>
          <c:showCatName val="0"/>
          <c:showSerName val="0"/>
          <c:showPercent val="0"/>
          <c:showBubbleSize val="0"/>
        </c:dLbls>
        <c:gapWidth val="0"/>
        <c:overlap val="-30"/>
        <c:axId val="992039055"/>
        <c:axId val="992054895"/>
        <c:extLst>
          <c:ext xmlns:c15="http://schemas.microsoft.com/office/drawing/2012/chart" uri="{02D57815-91ED-43cb-92C2-25804820EDAC}">
            <c15:filteredBarSeries>
              <c15:ser>
                <c:idx val="7"/>
                <c:order val="0"/>
                <c:tx>
                  <c:strRef>
                    <c:extLst>
                      <c:ext uri="{02D57815-91ED-43cb-92C2-25804820EDAC}">
                        <c15:formulaRef>
                          <c15:sqref>F.35!$O$4</c15:sqref>
                        </c15:formulaRef>
                      </c:ext>
                    </c:extLst>
                    <c:strCache>
                      <c:ptCount val="1"/>
                      <c:pt idx="0">
                        <c:v>Column1</c:v>
                      </c:pt>
                    </c:strCache>
                  </c:strRef>
                </c:tx>
                <c:spPr>
                  <a:solidFill>
                    <a:schemeClr val="accent6">
                      <a:lumMod val="60000"/>
                      <a:lumOff val="40000"/>
                    </a:schemeClr>
                  </a:solidFill>
                  <a:ln>
                    <a:noFill/>
                  </a:ln>
                  <a:effectLst/>
                </c:spPr>
                <c:invertIfNegative val="0"/>
                <c:cat>
                  <c:strRef>
                    <c:extLst>
                      <c:ext uri="{02D57815-91ED-43cb-92C2-25804820EDAC}">
                        <c15:formulaRef>
                          <c15:sqref>F.35!$I$5:$I$14</c15:sqref>
                        </c15:formulaRef>
                      </c:ext>
                    </c:extLst>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extLst>
                      <c:ext uri="{02D57815-91ED-43cb-92C2-25804820EDAC}">
                        <c15:formulaRef>
                          <c15:sqref>F.35!$O$5:$O$14</c15:sqref>
                        </c15:formulaRef>
                      </c:ext>
                    </c:extLst>
                    <c:numCache>
                      <c:formatCode>#,##0_ ;[Red]\-#,##0\ </c:formatCode>
                      <c:ptCount val="10"/>
                    </c:numCache>
                  </c:numRef>
                </c:val>
                <c:extLst>
                  <c:ext xmlns:c16="http://schemas.microsoft.com/office/drawing/2014/chart" uri="{C3380CC4-5D6E-409C-BE32-E72D297353CC}">
                    <c16:uniqueId val="{0000000A-128A-4431-A572-5B1581A6FF36}"/>
                  </c:ext>
                </c:extLst>
              </c15:ser>
            </c15:filteredBarSeries>
          </c:ext>
        </c:extLst>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25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baseline="0">
                <a:effectLst/>
              </a:rPr>
              <a:t>Tx queue with RFI respondents under construction due to connect before </a:t>
            </a:r>
          </a:p>
          <a:p>
            <a:pPr>
              <a:defRPr sz="1200"/>
            </a:pPr>
            <a:r>
              <a:rPr lang="en-GB" sz="1200" b="0" i="0" u="none" strike="noStrike" baseline="0">
                <a:effectLst/>
              </a:rPr>
              <a:t>end of 2026 and projects due to connect by end 2027 and 2028</a:t>
            </a:r>
            <a:endParaRPr lang="en-GB" sz="1200" b="0" i="0" u="none" strike="noStrike" kern="1200" spc="0" baseline="0">
              <a:solidFill>
                <a:sysClr val="windowText" lastClr="000000">
                  <a:lumMod val="65000"/>
                  <a:lumOff val="35000"/>
                </a:sysClr>
              </a:solidFill>
              <a:latin typeface="Poppins" panose="00000500000000000000" pitchFamily="2" charset="0"/>
              <a:cs typeface="Poppins" panose="00000500000000000000" pitchFamily="2"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F.36!$J$4</c:f>
              <c:strCache>
                <c:ptCount val="1"/>
                <c:pt idx="0">
                  <c:v>Previously built capacity</c:v>
                </c:pt>
              </c:strCache>
            </c:strRef>
          </c:tx>
          <c:spPr>
            <a:solidFill>
              <a:schemeClr val="accent4"/>
            </a:solidFill>
            <a:ln>
              <a:noFill/>
            </a:ln>
            <a:effectLst/>
          </c:spPr>
          <c:invertIfNegative val="0"/>
          <c:cat>
            <c:strRef>
              <c:f>F.36!$I$5:$I$7</c:f>
              <c:strCache>
                <c:ptCount val="3"/>
                <c:pt idx="0">
                  <c:v>Batteries</c:v>
                </c:pt>
                <c:pt idx="1">
                  <c:v>Solar</c:v>
                </c:pt>
                <c:pt idx="2">
                  <c:v>Onshore Wind</c:v>
                </c:pt>
              </c:strCache>
            </c:strRef>
          </c:cat>
          <c:val>
            <c:numRef>
              <c:f>F.36!$J$5:$J$7</c:f>
              <c:numCache>
                <c:formatCode>#,##0_ ;[Red]\-#,##0\ </c:formatCode>
                <c:ptCount val="3"/>
                <c:pt idx="0">
                  <c:v>3787.9650000000001</c:v>
                </c:pt>
                <c:pt idx="1">
                  <c:v>579.69500000000005</c:v>
                </c:pt>
                <c:pt idx="2">
                  <c:v>9265.3799999999974</c:v>
                </c:pt>
              </c:numCache>
            </c:numRef>
          </c:val>
          <c:extLst>
            <c:ext xmlns:c16="http://schemas.microsoft.com/office/drawing/2014/chart" uri="{C3380CC4-5D6E-409C-BE32-E72D297353CC}">
              <c16:uniqueId val="{00000000-F2A4-4DF7-A7E2-0161D820ADD7}"/>
            </c:ext>
          </c:extLst>
        </c:ser>
        <c:ser>
          <c:idx val="2"/>
          <c:order val="2"/>
          <c:tx>
            <c:strRef>
              <c:f>F.36!$K$4</c:f>
              <c:strCache>
                <c:ptCount val="1"/>
                <c:pt idx="0">
                  <c:v>Projects due to connect before end 2026</c:v>
                </c:pt>
              </c:strCache>
            </c:strRef>
          </c:tx>
          <c:spPr>
            <a:solidFill>
              <a:schemeClr val="tx2">
                <a:lumMod val="25000"/>
                <a:lumOff val="75000"/>
              </a:schemeClr>
            </a:solidFill>
            <a:ln>
              <a:noFill/>
            </a:ln>
            <a:effectLst/>
          </c:spPr>
          <c:invertIfNegative val="0"/>
          <c:cat>
            <c:strRef>
              <c:f>F.36!$I$5:$I$7</c:f>
              <c:strCache>
                <c:ptCount val="3"/>
                <c:pt idx="0">
                  <c:v>Batteries</c:v>
                </c:pt>
                <c:pt idx="1">
                  <c:v>Solar</c:v>
                </c:pt>
                <c:pt idx="2">
                  <c:v>Onshore Wind</c:v>
                </c:pt>
              </c:strCache>
            </c:strRef>
          </c:cat>
          <c:val>
            <c:numRef>
              <c:f>F.36!$K$5:$K$7</c:f>
              <c:numCache>
                <c:formatCode>#,##0_ ;[Red]\-#,##0\ </c:formatCode>
                <c:ptCount val="3"/>
                <c:pt idx="0">
                  <c:v>3980.9</c:v>
                </c:pt>
                <c:pt idx="1">
                  <c:v>49.9</c:v>
                </c:pt>
                <c:pt idx="2">
                  <c:v>963.66</c:v>
                </c:pt>
              </c:numCache>
            </c:numRef>
          </c:val>
          <c:extLst>
            <c:ext xmlns:c16="http://schemas.microsoft.com/office/drawing/2014/chart" uri="{C3380CC4-5D6E-409C-BE32-E72D297353CC}">
              <c16:uniqueId val="{00000001-F2A4-4DF7-A7E2-0161D820ADD7}"/>
            </c:ext>
          </c:extLst>
        </c:ser>
        <c:ser>
          <c:idx val="3"/>
          <c:order val="3"/>
          <c:tx>
            <c:strRef>
              <c:f>F.36!$L$4</c:f>
              <c:strCache>
                <c:ptCount val="1"/>
                <c:pt idx="0">
                  <c:v>Projects due to connect before end 2027</c:v>
                </c:pt>
              </c:strCache>
            </c:strRef>
          </c:tx>
          <c:spPr>
            <a:solidFill>
              <a:schemeClr val="tx2"/>
            </a:solidFill>
            <a:ln>
              <a:noFill/>
            </a:ln>
            <a:effectLst/>
          </c:spPr>
          <c:invertIfNegative val="0"/>
          <c:cat>
            <c:strRef>
              <c:f>F.36!$I$5:$I$7</c:f>
              <c:strCache>
                <c:ptCount val="3"/>
                <c:pt idx="0">
                  <c:v>Batteries</c:v>
                </c:pt>
                <c:pt idx="1">
                  <c:v>Solar</c:v>
                </c:pt>
                <c:pt idx="2">
                  <c:v>Onshore Wind</c:v>
                </c:pt>
              </c:strCache>
            </c:strRef>
          </c:cat>
          <c:val>
            <c:numRef>
              <c:f>F.36!$L$5:$L$7</c:f>
              <c:numCache>
                <c:formatCode>#,##0_ ;[Red]\-#,##0\ </c:formatCode>
                <c:ptCount val="3"/>
                <c:pt idx="0">
                  <c:v>16777.894999999997</c:v>
                </c:pt>
                <c:pt idx="1">
                  <c:v>10155.149999999998</c:v>
                </c:pt>
                <c:pt idx="2">
                  <c:v>5338.8</c:v>
                </c:pt>
              </c:numCache>
            </c:numRef>
          </c:val>
          <c:extLst>
            <c:ext xmlns:c16="http://schemas.microsoft.com/office/drawing/2014/chart" uri="{C3380CC4-5D6E-409C-BE32-E72D297353CC}">
              <c16:uniqueId val="{00000002-F2A4-4DF7-A7E2-0161D820ADD7}"/>
            </c:ext>
          </c:extLst>
        </c:ser>
        <c:ser>
          <c:idx val="5"/>
          <c:order val="4"/>
          <c:tx>
            <c:strRef>
              <c:f>F.36!$M$4</c:f>
              <c:strCache>
                <c:ptCount val="1"/>
                <c:pt idx="0">
                  <c:v>Projects due to connect before end 2028</c:v>
                </c:pt>
              </c:strCache>
            </c:strRef>
          </c:tx>
          <c:spPr>
            <a:solidFill>
              <a:schemeClr val="accent5"/>
            </a:solidFill>
            <a:ln>
              <a:noFill/>
            </a:ln>
            <a:effectLst/>
          </c:spPr>
          <c:invertIfNegative val="0"/>
          <c:val>
            <c:numRef>
              <c:f>F.36!$M$5</c:f>
              <c:numCache>
                <c:formatCode>#,##0_ ;[Red]\-#,##0\ </c:formatCode>
                <c:ptCount val="1"/>
                <c:pt idx="0">
                  <c:v>7952.5999999999995</c:v>
                </c:pt>
              </c:numCache>
            </c:numRef>
          </c:val>
          <c:extLst>
            <c:ext xmlns:c16="http://schemas.microsoft.com/office/drawing/2014/chart" uri="{C3380CC4-5D6E-409C-BE32-E72D297353CC}">
              <c16:uniqueId val="{00000003-F2A4-4DF7-A7E2-0161D820ADD7}"/>
            </c:ext>
          </c:extLst>
        </c:ser>
        <c:ser>
          <c:idx val="4"/>
          <c:order val="5"/>
          <c:tx>
            <c:strRef>
              <c:f>F.36!$N$4</c:f>
              <c:strCache>
                <c:ptCount val="1"/>
                <c:pt idx="0">
                  <c:v>Remaining full transmission queue</c:v>
                </c:pt>
              </c:strCache>
            </c:strRef>
          </c:tx>
          <c:spPr>
            <a:solidFill>
              <a:schemeClr val="accent2"/>
            </a:solidFill>
            <a:ln>
              <a:noFill/>
            </a:ln>
            <a:effectLst/>
          </c:spPr>
          <c:invertIfNegative val="0"/>
          <c:cat>
            <c:strRef>
              <c:f>F.36!$I$5:$I$7</c:f>
              <c:strCache>
                <c:ptCount val="3"/>
                <c:pt idx="0">
                  <c:v>Batteries</c:v>
                </c:pt>
                <c:pt idx="1">
                  <c:v>Solar</c:v>
                </c:pt>
                <c:pt idx="2">
                  <c:v>Onshore Wind</c:v>
                </c:pt>
              </c:strCache>
            </c:strRef>
          </c:cat>
          <c:val>
            <c:numRef>
              <c:f>F.36!$N$5:$N$7</c:f>
              <c:numCache>
                <c:formatCode>#,##0_ ;[Red]\-#,##0\ </c:formatCode>
                <c:ptCount val="3"/>
                <c:pt idx="0">
                  <c:v>101732.85499999998</c:v>
                </c:pt>
                <c:pt idx="1">
                  <c:v>153783.7399999999</c:v>
                </c:pt>
                <c:pt idx="2">
                  <c:v>12088.499999999998</c:v>
                </c:pt>
              </c:numCache>
            </c:numRef>
          </c:val>
          <c:extLst>
            <c:ext xmlns:c16="http://schemas.microsoft.com/office/drawing/2014/chart" uri="{C3380CC4-5D6E-409C-BE32-E72D297353CC}">
              <c16:uniqueId val="{00000004-F2A4-4DF7-A7E2-0161D820ADD7}"/>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8"/>
          <c:order val="6"/>
          <c:tx>
            <c:strRef>
              <c:f>F.36!$P$4</c:f>
              <c:strCache>
                <c:ptCount val="1"/>
                <c:pt idx="0">
                  <c:v>Column2</c:v>
                </c:pt>
              </c:strCache>
            </c:strRef>
          </c:tx>
          <c:spPr>
            <a:solidFill>
              <a:schemeClr val="accent6">
                <a:lumMod val="50000"/>
              </a:schemeClr>
            </a:solidFill>
            <a:ln>
              <a:noFill/>
            </a:ln>
            <a:effectLst/>
          </c:spPr>
          <c:invertIfNegative val="0"/>
          <c:cat>
            <c:strRef>
              <c:f>F.36!$I$5:$I$7</c:f>
              <c:strCache>
                <c:ptCount val="3"/>
                <c:pt idx="0">
                  <c:v>Batteries</c:v>
                </c:pt>
                <c:pt idx="1">
                  <c:v>Solar</c:v>
                </c:pt>
                <c:pt idx="2">
                  <c:v>Onshore Wind</c:v>
                </c:pt>
              </c:strCache>
            </c:strRef>
          </c:cat>
          <c:val>
            <c:numRef>
              <c:f>F.36!$P$5:$P$7</c:f>
              <c:numCache>
                <c:formatCode>#,##0_ ;[Red]\-#,##0\ </c:formatCode>
                <c:ptCount val="3"/>
              </c:numCache>
            </c:numRef>
          </c:val>
          <c:extLst>
            <c:ext xmlns:c16="http://schemas.microsoft.com/office/drawing/2014/chart" uri="{C3380CC4-5D6E-409C-BE32-E72D297353CC}">
              <c16:uniqueId val="{00000005-F2A4-4DF7-A7E2-0161D820ADD7}"/>
            </c:ext>
          </c:extLst>
        </c:ser>
        <c:ser>
          <c:idx val="9"/>
          <c:order val="7"/>
          <c:tx>
            <c:strRef>
              <c:f>F.36!$Q$4</c:f>
              <c:strCache>
                <c:ptCount val="1"/>
                <c:pt idx="0">
                  <c:v>Column3</c:v>
                </c:pt>
              </c:strCache>
            </c:strRef>
          </c:tx>
          <c:spPr>
            <a:solidFill>
              <a:schemeClr val="tx1"/>
            </a:solidFill>
            <a:ln>
              <a:noFill/>
            </a:ln>
            <a:effectLst/>
          </c:spPr>
          <c:invertIfNegative val="0"/>
          <c:cat>
            <c:strRef>
              <c:f>F.36!$I$5:$I$7</c:f>
              <c:strCache>
                <c:ptCount val="3"/>
                <c:pt idx="0">
                  <c:v>Batteries</c:v>
                </c:pt>
                <c:pt idx="1">
                  <c:v>Solar</c:v>
                </c:pt>
                <c:pt idx="2">
                  <c:v>Onshore Wind</c:v>
                </c:pt>
              </c:strCache>
            </c:strRef>
          </c:cat>
          <c:val>
            <c:numRef>
              <c:f>F.36!$Q$5:$Q$7</c:f>
              <c:numCache>
                <c:formatCode>#,##0_ ;[Red]\-#,##0\ </c:formatCode>
                <c:ptCount val="3"/>
              </c:numCache>
            </c:numRef>
          </c:val>
          <c:extLst>
            <c:ext xmlns:c16="http://schemas.microsoft.com/office/drawing/2014/chart" uri="{C3380CC4-5D6E-409C-BE32-E72D297353CC}">
              <c16:uniqueId val="{00000006-F2A4-4DF7-A7E2-0161D820ADD7}"/>
            </c:ext>
          </c:extLst>
        </c:ser>
        <c:ser>
          <c:idx val="10"/>
          <c:order val="8"/>
          <c:tx>
            <c:strRef>
              <c:f>F.36!$R$4</c:f>
              <c:strCache>
                <c:ptCount val="1"/>
                <c:pt idx="0">
                  <c:v>Column4</c:v>
                </c:pt>
              </c:strCache>
            </c:strRef>
          </c:tx>
          <c:spPr>
            <a:solidFill>
              <a:schemeClr val="accent5">
                <a:lumMod val="60000"/>
              </a:schemeClr>
            </a:solidFill>
            <a:ln>
              <a:noFill/>
            </a:ln>
            <a:effectLst/>
          </c:spPr>
          <c:invertIfNegative val="0"/>
          <c:cat>
            <c:strRef>
              <c:f>F.36!$I$5:$I$7</c:f>
              <c:strCache>
                <c:ptCount val="3"/>
                <c:pt idx="0">
                  <c:v>Batteries</c:v>
                </c:pt>
                <c:pt idx="1">
                  <c:v>Solar</c:v>
                </c:pt>
                <c:pt idx="2">
                  <c:v>Onshore Wind</c:v>
                </c:pt>
              </c:strCache>
            </c:strRef>
          </c:cat>
          <c:val>
            <c:numRef>
              <c:f>F.36!$R$5:$R$7</c:f>
              <c:numCache>
                <c:formatCode>#,##0_ ;[Red]\-#,##0\ </c:formatCode>
                <c:ptCount val="3"/>
              </c:numCache>
            </c:numRef>
          </c:val>
          <c:extLst>
            <c:ext xmlns:c16="http://schemas.microsoft.com/office/drawing/2014/chart" uri="{C3380CC4-5D6E-409C-BE32-E72D297353CC}">
              <c16:uniqueId val="{00000007-F2A4-4DF7-A7E2-0161D820ADD7}"/>
            </c:ext>
          </c:extLst>
        </c:ser>
        <c:ser>
          <c:idx val="11"/>
          <c:order val="9"/>
          <c:tx>
            <c:strRef>
              <c:f>F.36!$S$4</c:f>
              <c:strCache>
                <c:ptCount val="1"/>
                <c:pt idx="0">
                  <c:v> CP30 2030 max capacity </c:v>
                </c:pt>
              </c:strCache>
            </c:strRef>
          </c:tx>
          <c:spPr>
            <a:solidFill>
              <a:schemeClr val="accent6">
                <a:lumMod val="60000"/>
                <a:lumOff val="40000"/>
              </a:schemeClr>
            </a:solidFill>
            <a:ln>
              <a:noFill/>
            </a:ln>
            <a:effectLst/>
          </c:spPr>
          <c:invertIfNegative val="0"/>
          <c:cat>
            <c:strRef>
              <c:f>F.36!$I$5:$I$7</c:f>
              <c:strCache>
                <c:ptCount val="3"/>
                <c:pt idx="0">
                  <c:v>Batteries</c:v>
                </c:pt>
                <c:pt idx="1">
                  <c:v>Solar</c:v>
                </c:pt>
                <c:pt idx="2">
                  <c:v>Onshore Wind</c:v>
                </c:pt>
              </c:strCache>
            </c:strRef>
          </c:cat>
          <c:val>
            <c:numRef>
              <c:f>F.36!$S$5:$S$7</c:f>
              <c:numCache>
                <c:formatCode>#,##0_ ;[Red]\-#,##0\ </c:formatCode>
                <c:ptCount val="3"/>
                <c:pt idx="0">
                  <c:v>15900</c:v>
                </c:pt>
                <c:pt idx="1">
                  <c:v>10800</c:v>
                </c:pt>
                <c:pt idx="2">
                  <c:v>15900</c:v>
                </c:pt>
              </c:numCache>
            </c:numRef>
          </c:val>
          <c:extLst>
            <c:ext xmlns:c16="http://schemas.microsoft.com/office/drawing/2014/chart" uri="{C3380CC4-5D6E-409C-BE32-E72D297353CC}">
              <c16:uniqueId val="{00000008-F2A4-4DF7-A7E2-0161D820ADD7}"/>
            </c:ext>
          </c:extLst>
        </c:ser>
        <c:ser>
          <c:idx val="12"/>
          <c:order val="10"/>
          <c:tx>
            <c:strRef>
              <c:f>F.36!$T$4</c:f>
              <c:strCache>
                <c:ptCount val="1"/>
                <c:pt idx="0">
                  <c:v> CP30 2035 max capacity </c:v>
                </c:pt>
              </c:strCache>
            </c:strRef>
          </c:tx>
          <c:spPr>
            <a:solidFill>
              <a:schemeClr val="accent6">
                <a:lumMod val="50000"/>
              </a:schemeClr>
            </a:solidFill>
            <a:ln>
              <a:noFill/>
            </a:ln>
            <a:effectLst/>
          </c:spPr>
          <c:invertIfNegative val="0"/>
          <c:cat>
            <c:strRef>
              <c:f>F.36!$I$5:$I$7</c:f>
              <c:strCache>
                <c:ptCount val="3"/>
                <c:pt idx="0">
                  <c:v>Batteries</c:v>
                </c:pt>
                <c:pt idx="1">
                  <c:v>Solar</c:v>
                </c:pt>
                <c:pt idx="2">
                  <c:v>Onshore Wind</c:v>
                </c:pt>
              </c:strCache>
            </c:strRef>
          </c:cat>
          <c:val>
            <c:numRef>
              <c:f>F.36!$T$5:$T$7</c:f>
              <c:numCache>
                <c:formatCode>#,##0_ ;[Red]\-#,##0\ </c:formatCode>
                <c:ptCount val="3"/>
                <c:pt idx="0">
                  <c:v>15900</c:v>
                </c:pt>
                <c:pt idx="1">
                  <c:v>17000</c:v>
                </c:pt>
                <c:pt idx="2">
                  <c:v>0</c:v>
                </c:pt>
              </c:numCache>
            </c:numRef>
          </c:val>
          <c:extLst>
            <c:ext xmlns:c16="http://schemas.microsoft.com/office/drawing/2014/chart" uri="{C3380CC4-5D6E-409C-BE32-E72D297353CC}">
              <c16:uniqueId val="{00000009-F2A4-4DF7-A7E2-0161D820ADD7}"/>
            </c:ext>
          </c:extLst>
        </c:ser>
        <c:dLbls>
          <c:showLegendKey val="0"/>
          <c:showVal val="0"/>
          <c:showCatName val="0"/>
          <c:showSerName val="0"/>
          <c:showPercent val="0"/>
          <c:showBubbleSize val="0"/>
        </c:dLbls>
        <c:gapWidth val="0"/>
        <c:overlap val="-30"/>
        <c:axId val="992039055"/>
        <c:axId val="992054895"/>
        <c:extLst>
          <c:ext xmlns:c15="http://schemas.microsoft.com/office/drawing/2012/chart" uri="{02D57815-91ED-43cb-92C2-25804820EDAC}">
            <c15:filteredBarSeries>
              <c15:ser>
                <c:idx val="7"/>
                <c:order val="0"/>
                <c:tx>
                  <c:strRef>
                    <c:extLst>
                      <c:ext uri="{02D57815-91ED-43cb-92C2-25804820EDAC}">
                        <c15:formulaRef>
                          <c15:sqref>F.36!$O$4</c15:sqref>
                        </c15:formulaRef>
                      </c:ext>
                    </c:extLst>
                    <c:strCache>
                      <c:ptCount val="1"/>
                      <c:pt idx="0">
                        <c:v>Column1</c:v>
                      </c:pt>
                    </c:strCache>
                  </c:strRef>
                </c:tx>
                <c:spPr>
                  <a:solidFill>
                    <a:schemeClr val="accent6">
                      <a:lumMod val="60000"/>
                      <a:lumOff val="40000"/>
                    </a:schemeClr>
                  </a:solidFill>
                  <a:ln>
                    <a:noFill/>
                  </a:ln>
                  <a:effectLst/>
                </c:spPr>
                <c:invertIfNegative val="0"/>
                <c:cat>
                  <c:strRef>
                    <c:extLst>
                      <c:ext uri="{02D57815-91ED-43cb-92C2-25804820EDAC}">
                        <c15:formulaRef>
                          <c15:sqref>F.36!$I$5:$I$7</c15:sqref>
                        </c15:formulaRef>
                      </c:ext>
                    </c:extLst>
                    <c:strCache>
                      <c:ptCount val="3"/>
                      <c:pt idx="0">
                        <c:v>Batteries</c:v>
                      </c:pt>
                      <c:pt idx="1">
                        <c:v>Solar</c:v>
                      </c:pt>
                      <c:pt idx="2">
                        <c:v>Onshore Wind</c:v>
                      </c:pt>
                    </c:strCache>
                  </c:strRef>
                </c:cat>
                <c:val>
                  <c:numRef>
                    <c:extLst>
                      <c:ext uri="{02D57815-91ED-43cb-92C2-25804820EDAC}">
                        <c15:formulaRef>
                          <c15:sqref>F.36!$O$5:$O$7</c15:sqref>
                        </c15:formulaRef>
                      </c:ext>
                    </c:extLst>
                    <c:numCache>
                      <c:formatCode>#,##0_ ;[Red]\-#,##0\ </c:formatCode>
                      <c:ptCount val="3"/>
                    </c:numCache>
                  </c:numRef>
                </c:val>
                <c:extLst>
                  <c:ext xmlns:c16="http://schemas.microsoft.com/office/drawing/2014/chart" uri="{C3380CC4-5D6E-409C-BE32-E72D297353CC}">
                    <c16:uniqueId val="{0000000A-F2A4-4DF7-A7E2-0161D820ADD7}"/>
                  </c:ext>
                </c:extLst>
              </c15:ser>
            </c15:filteredBarSeries>
          </c:ext>
        </c:extLst>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18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baseline="0">
                <a:effectLst/>
              </a:rPr>
              <a:t>Dx queue with RFI respondents under construction due to connect before end of 2026 and projects due to connect by end 2027 and 2028</a:t>
            </a:r>
            <a:endParaRPr lang="en-GB" sz="1200" b="0" i="0" u="none" strike="noStrike" kern="1200" spc="0" baseline="0">
              <a:solidFill>
                <a:sysClr val="windowText" lastClr="000000">
                  <a:lumMod val="65000"/>
                  <a:lumOff val="35000"/>
                </a:sysClr>
              </a:solidFill>
              <a:latin typeface="Poppins" panose="00000500000000000000" pitchFamily="2" charset="0"/>
              <a:cs typeface="Poppins" panose="00000500000000000000" pitchFamily="2" charset="0"/>
            </a:endParaRPr>
          </a:p>
        </c:rich>
      </c:tx>
      <c:layout>
        <c:manualLayout>
          <c:xMode val="edge"/>
          <c:yMode val="edge"/>
          <c:x val="7.6195312769375703E-2"/>
          <c:y val="2.38347035159941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F.37!$J$4</c:f>
              <c:strCache>
                <c:ptCount val="1"/>
                <c:pt idx="0">
                  <c:v>Previously built capacity</c:v>
                </c:pt>
              </c:strCache>
            </c:strRef>
          </c:tx>
          <c:spPr>
            <a:solidFill>
              <a:schemeClr val="accent4"/>
            </a:solidFill>
            <a:ln>
              <a:noFill/>
            </a:ln>
            <a:effectLst/>
          </c:spPr>
          <c:invertIfNegative val="0"/>
          <c:cat>
            <c:strRef>
              <c:f>F.37!$I$5:$I$7</c:f>
              <c:strCache>
                <c:ptCount val="3"/>
                <c:pt idx="0">
                  <c:v>Batteries</c:v>
                </c:pt>
                <c:pt idx="1">
                  <c:v>Solar</c:v>
                </c:pt>
                <c:pt idx="2">
                  <c:v>Onshore Wind</c:v>
                </c:pt>
              </c:strCache>
            </c:strRef>
          </c:cat>
          <c:val>
            <c:numRef>
              <c:f>F.37!$J$5:$J$7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0-39C7-4510-AFCD-98DA27654007}"/>
            </c:ext>
          </c:extLst>
        </c:ser>
        <c:ser>
          <c:idx val="2"/>
          <c:order val="2"/>
          <c:tx>
            <c:strRef>
              <c:f>F.37!$K$4</c:f>
              <c:strCache>
                <c:ptCount val="1"/>
                <c:pt idx="0">
                  <c:v>Projects due to connect before end 2026</c:v>
                </c:pt>
              </c:strCache>
            </c:strRef>
          </c:tx>
          <c:spPr>
            <a:solidFill>
              <a:schemeClr val="tx2">
                <a:lumMod val="25000"/>
                <a:lumOff val="75000"/>
              </a:schemeClr>
            </a:solidFill>
            <a:ln>
              <a:noFill/>
            </a:ln>
            <a:effectLst/>
          </c:spPr>
          <c:invertIfNegative val="0"/>
          <c:cat>
            <c:strRef>
              <c:f>F.37!$I$5:$I$7</c:f>
              <c:strCache>
                <c:ptCount val="3"/>
                <c:pt idx="0">
                  <c:v>Batteries</c:v>
                </c:pt>
                <c:pt idx="1">
                  <c:v>Solar</c:v>
                </c:pt>
                <c:pt idx="2">
                  <c:v>Onshore Wind</c:v>
                </c:pt>
              </c:strCache>
            </c:strRef>
          </c:cat>
          <c:val>
            <c:numRef>
              <c:f>F.37!$K$5:$K$7</c:f>
              <c:numCache>
                <c:formatCode>#,##0_ ;[Red]\-#,##0\ </c:formatCode>
                <c:ptCount val="3"/>
                <c:pt idx="0">
                  <c:v>481.3</c:v>
                </c:pt>
                <c:pt idx="1">
                  <c:v>539.82999999999993</c:v>
                </c:pt>
                <c:pt idx="2">
                  <c:v>0</c:v>
                </c:pt>
              </c:numCache>
            </c:numRef>
          </c:val>
          <c:extLst>
            <c:ext xmlns:c16="http://schemas.microsoft.com/office/drawing/2014/chart" uri="{C3380CC4-5D6E-409C-BE32-E72D297353CC}">
              <c16:uniqueId val="{00000001-39C7-4510-AFCD-98DA27654007}"/>
            </c:ext>
          </c:extLst>
        </c:ser>
        <c:ser>
          <c:idx val="3"/>
          <c:order val="3"/>
          <c:tx>
            <c:strRef>
              <c:f>F.37!$L$4</c:f>
              <c:strCache>
                <c:ptCount val="1"/>
                <c:pt idx="0">
                  <c:v>Projects due to connect before end 2027</c:v>
                </c:pt>
              </c:strCache>
            </c:strRef>
          </c:tx>
          <c:spPr>
            <a:solidFill>
              <a:schemeClr val="tx2"/>
            </a:solidFill>
            <a:ln>
              <a:noFill/>
            </a:ln>
            <a:effectLst/>
          </c:spPr>
          <c:invertIfNegative val="0"/>
          <c:cat>
            <c:strRef>
              <c:f>F.37!$I$5:$I$7</c:f>
              <c:strCache>
                <c:ptCount val="3"/>
                <c:pt idx="0">
                  <c:v>Batteries</c:v>
                </c:pt>
                <c:pt idx="1">
                  <c:v>Solar</c:v>
                </c:pt>
                <c:pt idx="2">
                  <c:v>Onshore Wind</c:v>
                </c:pt>
              </c:strCache>
            </c:strRef>
          </c:cat>
          <c:val>
            <c:numRef>
              <c:f>F.37!$L$5:$L$7</c:f>
              <c:numCache>
                <c:formatCode>#,##0_ ;[Red]\-#,##0\ </c:formatCode>
                <c:ptCount val="3"/>
                <c:pt idx="0">
                  <c:v>7381</c:v>
                </c:pt>
                <c:pt idx="1">
                  <c:v>4832</c:v>
                </c:pt>
                <c:pt idx="2">
                  <c:v>824</c:v>
                </c:pt>
              </c:numCache>
            </c:numRef>
          </c:val>
          <c:extLst>
            <c:ext xmlns:c16="http://schemas.microsoft.com/office/drawing/2014/chart" uri="{C3380CC4-5D6E-409C-BE32-E72D297353CC}">
              <c16:uniqueId val="{00000002-39C7-4510-AFCD-98DA27654007}"/>
            </c:ext>
          </c:extLst>
        </c:ser>
        <c:ser>
          <c:idx val="5"/>
          <c:order val="4"/>
          <c:tx>
            <c:strRef>
              <c:f>F.37!$M$4</c:f>
              <c:strCache>
                <c:ptCount val="1"/>
                <c:pt idx="0">
                  <c:v>Projects due to connect before end 2028</c:v>
                </c:pt>
              </c:strCache>
            </c:strRef>
          </c:tx>
          <c:spPr>
            <a:solidFill>
              <a:schemeClr val="accent5"/>
            </a:solidFill>
            <a:ln>
              <a:noFill/>
            </a:ln>
            <a:effectLst/>
          </c:spPr>
          <c:invertIfNegative val="0"/>
          <c:val>
            <c:numRef>
              <c:f>F.37!$M$5</c:f>
              <c:numCache>
                <c:formatCode>#,##0_ ;[Red]\-#,##0\ </c:formatCode>
                <c:ptCount val="1"/>
                <c:pt idx="0">
                  <c:v>2944</c:v>
                </c:pt>
              </c:numCache>
            </c:numRef>
          </c:val>
          <c:extLst>
            <c:ext xmlns:c16="http://schemas.microsoft.com/office/drawing/2014/chart" uri="{C3380CC4-5D6E-409C-BE32-E72D297353CC}">
              <c16:uniqueId val="{00000003-39C7-4510-AFCD-98DA27654007}"/>
            </c:ext>
          </c:extLst>
        </c:ser>
        <c:ser>
          <c:idx val="4"/>
          <c:order val="5"/>
          <c:tx>
            <c:strRef>
              <c:f>F.37!$N$4</c:f>
              <c:strCache>
                <c:ptCount val="1"/>
                <c:pt idx="0">
                  <c:v>Remaining full distribution queue</c:v>
                </c:pt>
              </c:strCache>
            </c:strRef>
          </c:tx>
          <c:spPr>
            <a:solidFill>
              <a:schemeClr val="accent2"/>
            </a:solidFill>
            <a:ln>
              <a:noFill/>
            </a:ln>
            <a:effectLst/>
          </c:spPr>
          <c:invertIfNegative val="0"/>
          <c:cat>
            <c:strRef>
              <c:f>F.37!$I$5:$I$7</c:f>
              <c:strCache>
                <c:ptCount val="3"/>
                <c:pt idx="0">
                  <c:v>Batteries</c:v>
                </c:pt>
                <c:pt idx="1">
                  <c:v>Solar</c:v>
                </c:pt>
                <c:pt idx="2">
                  <c:v>Onshore Wind</c:v>
                </c:pt>
              </c:strCache>
            </c:strRef>
          </c:cat>
          <c:val>
            <c:numRef>
              <c:f>F.37!$N$5:$N$7</c:f>
              <c:numCache>
                <c:formatCode>#,##0_ ;[Red]\-#,##0\ </c:formatCode>
                <c:ptCount val="3"/>
                <c:pt idx="0">
                  <c:v>84320</c:v>
                </c:pt>
                <c:pt idx="1">
                  <c:v>21537</c:v>
                </c:pt>
                <c:pt idx="2">
                  <c:v>3747</c:v>
                </c:pt>
              </c:numCache>
            </c:numRef>
          </c:val>
          <c:extLst>
            <c:ext xmlns:c16="http://schemas.microsoft.com/office/drawing/2014/chart" uri="{C3380CC4-5D6E-409C-BE32-E72D297353CC}">
              <c16:uniqueId val="{00000004-39C7-4510-AFCD-98DA27654007}"/>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8"/>
          <c:order val="6"/>
          <c:tx>
            <c:strRef>
              <c:f>F.37!$P$4</c:f>
              <c:strCache>
                <c:ptCount val="1"/>
                <c:pt idx="0">
                  <c:v>Column2</c:v>
                </c:pt>
              </c:strCache>
            </c:strRef>
          </c:tx>
          <c:spPr>
            <a:solidFill>
              <a:schemeClr val="accent3">
                <a:lumMod val="60000"/>
              </a:schemeClr>
            </a:solidFill>
            <a:ln>
              <a:noFill/>
            </a:ln>
            <a:effectLst/>
          </c:spPr>
          <c:invertIfNegative val="0"/>
          <c:cat>
            <c:strRef>
              <c:f>F.37!$I$5:$I$7</c:f>
              <c:strCache>
                <c:ptCount val="3"/>
                <c:pt idx="0">
                  <c:v>Batteries</c:v>
                </c:pt>
                <c:pt idx="1">
                  <c:v>Solar</c:v>
                </c:pt>
                <c:pt idx="2">
                  <c:v>Onshore Wind</c:v>
                </c:pt>
              </c:strCache>
            </c:strRef>
          </c:cat>
          <c:val>
            <c:numRef>
              <c:f>F.37!$P$5:$P$7</c:f>
              <c:numCache>
                <c:formatCode>#,##0_ ;[Red]\-#,##0\ </c:formatCode>
                <c:ptCount val="3"/>
              </c:numCache>
            </c:numRef>
          </c:val>
          <c:extLst>
            <c:ext xmlns:c16="http://schemas.microsoft.com/office/drawing/2014/chart" uri="{C3380CC4-5D6E-409C-BE32-E72D297353CC}">
              <c16:uniqueId val="{00000005-39C7-4510-AFCD-98DA27654007}"/>
            </c:ext>
          </c:extLst>
        </c:ser>
        <c:ser>
          <c:idx val="9"/>
          <c:order val="7"/>
          <c:tx>
            <c:strRef>
              <c:f>F.37!$Q$4</c:f>
              <c:strCache>
                <c:ptCount val="1"/>
                <c:pt idx="0">
                  <c:v>Column3</c:v>
                </c:pt>
              </c:strCache>
            </c:strRef>
          </c:tx>
          <c:spPr>
            <a:solidFill>
              <a:schemeClr val="accent4">
                <a:lumMod val="60000"/>
              </a:schemeClr>
            </a:solidFill>
            <a:ln>
              <a:noFill/>
            </a:ln>
            <a:effectLst/>
          </c:spPr>
          <c:invertIfNegative val="0"/>
          <c:cat>
            <c:strRef>
              <c:f>F.37!$I$5:$I$7</c:f>
              <c:strCache>
                <c:ptCount val="3"/>
                <c:pt idx="0">
                  <c:v>Batteries</c:v>
                </c:pt>
                <c:pt idx="1">
                  <c:v>Solar</c:v>
                </c:pt>
                <c:pt idx="2">
                  <c:v>Onshore Wind</c:v>
                </c:pt>
              </c:strCache>
            </c:strRef>
          </c:cat>
          <c:val>
            <c:numRef>
              <c:f>F.37!$Q$5:$Q$7</c:f>
              <c:numCache>
                <c:formatCode>#,##0_ ;[Red]\-#,##0\ </c:formatCode>
                <c:ptCount val="3"/>
              </c:numCache>
            </c:numRef>
          </c:val>
          <c:extLst>
            <c:ext xmlns:c16="http://schemas.microsoft.com/office/drawing/2014/chart" uri="{C3380CC4-5D6E-409C-BE32-E72D297353CC}">
              <c16:uniqueId val="{00000006-39C7-4510-AFCD-98DA27654007}"/>
            </c:ext>
          </c:extLst>
        </c:ser>
        <c:ser>
          <c:idx val="10"/>
          <c:order val="8"/>
          <c:tx>
            <c:strRef>
              <c:f>F.37!$R$4</c:f>
              <c:strCache>
                <c:ptCount val="1"/>
                <c:pt idx="0">
                  <c:v>Column4</c:v>
                </c:pt>
              </c:strCache>
            </c:strRef>
          </c:tx>
          <c:spPr>
            <a:solidFill>
              <a:schemeClr val="accent5">
                <a:lumMod val="60000"/>
              </a:schemeClr>
            </a:solidFill>
            <a:ln>
              <a:noFill/>
            </a:ln>
            <a:effectLst/>
          </c:spPr>
          <c:invertIfNegative val="0"/>
          <c:cat>
            <c:strRef>
              <c:f>F.37!$I$5:$I$7</c:f>
              <c:strCache>
                <c:ptCount val="3"/>
                <c:pt idx="0">
                  <c:v>Batteries</c:v>
                </c:pt>
                <c:pt idx="1">
                  <c:v>Solar</c:v>
                </c:pt>
                <c:pt idx="2">
                  <c:v>Onshore Wind</c:v>
                </c:pt>
              </c:strCache>
            </c:strRef>
          </c:cat>
          <c:val>
            <c:numRef>
              <c:f>F.37!$R$5:$R$7</c:f>
              <c:numCache>
                <c:formatCode>#,##0_ ;[Red]\-#,##0\ </c:formatCode>
                <c:ptCount val="3"/>
              </c:numCache>
            </c:numRef>
          </c:val>
          <c:extLst>
            <c:ext xmlns:c16="http://schemas.microsoft.com/office/drawing/2014/chart" uri="{C3380CC4-5D6E-409C-BE32-E72D297353CC}">
              <c16:uniqueId val="{00000007-39C7-4510-AFCD-98DA27654007}"/>
            </c:ext>
          </c:extLst>
        </c:ser>
        <c:ser>
          <c:idx val="11"/>
          <c:order val="9"/>
          <c:tx>
            <c:strRef>
              <c:f>F.37!$S$4</c:f>
              <c:strCache>
                <c:ptCount val="1"/>
                <c:pt idx="0">
                  <c:v> CP30 2030 max capacity </c:v>
                </c:pt>
              </c:strCache>
            </c:strRef>
          </c:tx>
          <c:spPr>
            <a:solidFill>
              <a:schemeClr val="accent6">
                <a:lumMod val="60000"/>
                <a:lumOff val="40000"/>
              </a:schemeClr>
            </a:solidFill>
            <a:ln>
              <a:noFill/>
            </a:ln>
            <a:effectLst/>
          </c:spPr>
          <c:invertIfNegative val="0"/>
          <c:cat>
            <c:strRef>
              <c:f>F.37!$I$5:$I$7</c:f>
              <c:strCache>
                <c:ptCount val="3"/>
                <c:pt idx="0">
                  <c:v>Batteries</c:v>
                </c:pt>
                <c:pt idx="1">
                  <c:v>Solar</c:v>
                </c:pt>
                <c:pt idx="2">
                  <c:v>Onshore Wind</c:v>
                </c:pt>
              </c:strCache>
            </c:strRef>
          </c:cat>
          <c:val>
            <c:numRef>
              <c:f>F.37!$S$5:$S$7</c:f>
              <c:numCache>
                <c:formatCode>#,##0_ ;[Red]\-#,##0\ </c:formatCode>
                <c:ptCount val="3"/>
                <c:pt idx="0">
                  <c:v>11200</c:v>
                </c:pt>
                <c:pt idx="1">
                  <c:v>36200</c:v>
                </c:pt>
                <c:pt idx="2">
                  <c:v>13200</c:v>
                </c:pt>
              </c:numCache>
            </c:numRef>
          </c:val>
          <c:extLst>
            <c:ext xmlns:c16="http://schemas.microsoft.com/office/drawing/2014/chart" uri="{C3380CC4-5D6E-409C-BE32-E72D297353CC}">
              <c16:uniqueId val="{00000008-39C7-4510-AFCD-98DA27654007}"/>
            </c:ext>
          </c:extLst>
        </c:ser>
        <c:ser>
          <c:idx val="12"/>
          <c:order val="10"/>
          <c:tx>
            <c:strRef>
              <c:f>F.37!$T$4</c:f>
              <c:strCache>
                <c:ptCount val="1"/>
                <c:pt idx="0">
                  <c:v> CP30 2035 max capacity </c:v>
                </c:pt>
              </c:strCache>
            </c:strRef>
          </c:tx>
          <c:spPr>
            <a:solidFill>
              <a:schemeClr val="accent6">
                <a:lumMod val="50000"/>
              </a:schemeClr>
            </a:solidFill>
            <a:ln>
              <a:noFill/>
            </a:ln>
            <a:effectLst/>
          </c:spPr>
          <c:invertIfNegative val="0"/>
          <c:cat>
            <c:strRef>
              <c:f>F.37!$I$5:$I$7</c:f>
              <c:strCache>
                <c:ptCount val="3"/>
                <c:pt idx="0">
                  <c:v>Batteries</c:v>
                </c:pt>
                <c:pt idx="1">
                  <c:v>Solar</c:v>
                </c:pt>
                <c:pt idx="2">
                  <c:v>Onshore Wind</c:v>
                </c:pt>
              </c:strCache>
            </c:strRef>
          </c:cat>
          <c:val>
            <c:numRef>
              <c:f>F.37!$T$5:$T$7</c:f>
              <c:numCache>
                <c:formatCode>#,##0_ ;[Red]\-#,##0\ </c:formatCode>
                <c:ptCount val="3"/>
                <c:pt idx="0">
                  <c:v>12800</c:v>
                </c:pt>
                <c:pt idx="1">
                  <c:v>52400</c:v>
                </c:pt>
                <c:pt idx="2">
                  <c:v>0</c:v>
                </c:pt>
              </c:numCache>
            </c:numRef>
          </c:val>
          <c:extLst>
            <c:ext xmlns:c16="http://schemas.microsoft.com/office/drawing/2014/chart" uri="{C3380CC4-5D6E-409C-BE32-E72D297353CC}">
              <c16:uniqueId val="{00000009-39C7-4510-AFCD-98DA27654007}"/>
            </c:ext>
          </c:extLst>
        </c:ser>
        <c:dLbls>
          <c:showLegendKey val="0"/>
          <c:showVal val="0"/>
          <c:showCatName val="0"/>
          <c:showSerName val="0"/>
          <c:showPercent val="0"/>
          <c:showBubbleSize val="0"/>
        </c:dLbls>
        <c:gapWidth val="0"/>
        <c:overlap val="-30"/>
        <c:axId val="992039055"/>
        <c:axId val="992054895"/>
        <c:extLst>
          <c:ext xmlns:c15="http://schemas.microsoft.com/office/drawing/2012/chart" uri="{02D57815-91ED-43cb-92C2-25804820EDAC}">
            <c15:filteredBarSeries>
              <c15:ser>
                <c:idx val="7"/>
                <c:order val="0"/>
                <c:tx>
                  <c:strRef>
                    <c:extLst>
                      <c:ext uri="{02D57815-91ED-43cb-92C2-25804820EDAC}">
                        <c15:formulaRef>
                          <c15:sqref>F.37!$O$4</c15:sqref>
                        </c15:formulaRef>
                      </c:ext>
                    </c:extLst>
                    <c:strCache>
                      <c:ptCount val="1"/>
                      <c:pt idx="0">
                        <c:v>Column1</c:v>
                      </c:pt>
                    </c:strCache>
                  </c:strRef>
                </c:tx>
                <c:spPr>
                  <a:solidFill>
                    <a:schemeClr val="accent2">
                      <a:lumMod val="60000"/>
                    </a:schemeClr>
                  </a:solidFill>
                  <a:ln>
                    <a:noFill/>
                  </a:ln>
                  <a:effectLst/>
                </c:spPr>
                <c:invertIfNegative val="0"/>
                <c:cat>
                  <c:strRef>
                    <c:extLst>
                      <c:ext uri="{02D57815-91ED-43cb-92C2-25804820EDAC}">
                        <c15:formulaRef>
                          <c15:sqref>F.37!$I$5:$I$7</c15:sqref>
                        </c15:formulaRef>
                      </c:ext>
                    </c:extLst>
                    <c:strCache>
                      <c:ptCount val="3"/>
                      <c:pt idx="0">
                        <c:v>Batteries</c:v>
                      </c:pt>
                      <c:pt idx="1">
                        <c:v>Solar</c:v>
                      </c:pt>
                      <c:pt idx="2">
                        <c:v>Onshore Wind</c:v>
                      </c:pt>
                    </c:strCache>
                  </c:strRef>
                </c:cat>
                <c:val>
                  <c:numRef>
                    <c:extLst>
                      <c:ext uri="{02D57815-91ED-43cb-92C2-25804820EDAC}">
                        <c15:formulaRef>
                          <c15:sqref>F.37!$O$5:$O$7</c15:sqref>
                        </c15:formulaRef>
                      </c:ext>
                    </c:extLst>
                    <c:numCache>
                      <c:formatCode>#,##0_ ;[Red]\-#,##0\ </c:formatCode>
                      <c:ptCount val="3"/>
                    </c:numCache>
                  </c:numRef>
                </c:val>
                <c:extLst>
                  <c:ext xmlns:c16="http://schemas.microsoft.com/office/drawing/2014/chart" uri="{C3380CC4-5D6E-409C-BE32-E72D297353CC}">
                    <c16:uniqueId val="{0000000A-39C7-4510-AFCD-98DA27654007}"/>
                  </c:ext>
                </c:extLst>
              </c15:ser>
            </c15:filteredBarSeries>
          </c:ext>
        </c:extLst>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12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All interconnector and OHA projects that have Ofgem cap and floor or </a:t>
            </a:r>
          </a:p>
          <a:p>
            <a:pPr>
              <a:defRPr sz="1200"/>
            </a:pPr>
            <a:r>
              <a:rPr lang="en-GB" sz="1200"/>
              <a:t>merchant route approval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F.38!$J$4</c:f>
              <c:strCache>
                <c:ptCount val="1"/>
                <c:pt idx="0">
                  <c:v>Previously built capacity</c:v>
                </c:pt>
              </c:strCache>
            </c:strRef>
          </c:tx>
          <c:spPr>
            <a:solidFill>
              <a:schemeClr val="accent4"/>
            </a:solidFill>
            <a:ln>
              <a:noFill/>
            </a:ln>
            <a:effectLst/>
          </c:spPr>
          <c:invertIfNegative val="0"/>
          <c:cat>
            <c:strRef>
              <c:f>F.38!$I$5:$I$5</c:f>
              <c:strCache>
                <c:ptCount val="1"/>
                <c:pt idx="0">
                  <c:v>Interconnectors</c:v>
                </c:pt>
              </c:strCache>
            </c:strRef>
          </c:cat>
          <c:val>
            <c:numRef>
              <c:f>F.38!$J$5:$J$5</c:f>
              <c:numCache>
                <c:formatCode>#,##0_ ;[Red]\-#,##0\ </c:formatCode>
                <c:ptCount val="1"/>
                <c:pt idx="0">
                  <c:v>9800</c:v>
                </c:pt>
              </c:numCache>
            </c:numRef>
          </c:val>
          <c:extLst>
            <c:ext xmlns:c16="http://schemas.microsoft.com/office/drawing/2014/chart" uri="{C3380CC4-5D6E-409C-BE32-E72D297353CC}">
              <c16:uniqueId val="{00000000-1ACC-4BE4-976A-F2C2D2FB3729}"/>
            </c:ext>
          </c:extLst>
        </c:ser>
        <c:ser>
          <c:idx val="2"/>
          <c:order val="2"/>
          <c:tx>
            <c:strRef>
              <c:f>F.38!$K$4</c:f>
              <c:strCache>
                <c:ptCount val="1"/>
                <c:pt idx="0">
                  <c:v>Projects with Ofgem cap and floor or merchant route approval</c:v>
                </c:pt>
              </c:strCache>
            </c:strRef>
          </c:tx>
          <c:spPr>
            <a:solidFill>
              <a:schemeClr val="accent1"/>
            </a:solidFill>
            <a:ln>
              <a:noFill/>
            </a:ln>
            <a:effectLst/>
          </c:spPr>
          <c:invertIfNegative val="0"/>
          <c:cat>
            <c:strRef>
              <c:f>F.38!$I$5:$I$5</c:f>
              <c:strCache>
                <c:ptCount val="1"/>
                <c:pt idx="0">
                  <c:v>Interconnectors</c:v>
                </c:pt>
              </c:strCache>
            </c:strRef>
          </c:cat>
          <c:val>
            <c:numRef>
              <c:f>F.38!$K$5:$K$5</c:f>
              <c:numCache>
                <c:formatCode>#,##0_ ;[Red]\-#,##0\ </c:formatCode>
                <c:ptCount val="1"/>
                <c:pt idx="0">
                  <c:v>8530</c:v>
                </c:pt>
              </c:numCache>
            </c:numRef>
          </c:val>
          <c:extLst>
            <c:ext xmlns:c16="http://schemas.microsoft.com/office/drawing/2014/chart" uri="{C3380CC4-5D6E-409C-BE32-E72D297353CC}">
              <c16:uniqueId val="{00000001-1ACC-4BE4-976A-F2C2D2FB3729}"/>
            </c:ext>
          </c:extLst>
        </c:ser>
        <c:ser>
          <c:idx val="4"/>
          <c:order val="3"/>
          <c:tx>
            <c:strRef>
              <c:f>F.38!$L$4</c:f>
              <c:strCache>
                <c:ptCount val="1"/>
                <c:pt idx="0">
                  <c:v>Remaining full queue</c:v>
                </c:pt>
              </c:strCache>
            </c:strRef>
          </c:tx>
          <c:spPr>
            <a:solidFill>
              <a:schemeClr val="accent2"/>
            </a:solidFill>
            <a:ln>
              <a:noFill/>
            </a:ln>
            <a:effectLst/>
          </c:spPr>
          <c:invertIfNegative val="0"/>
          <c:cat>
            <c:strRef>
              <c:f>F.38!$I$5:$I$5</c:f>
              <c:strCache>
                <c:ptCount val="1"/>
                <c:pt idx="0">
                  <c:v>Interconnectors</c:v>
                </c:pt>
              </c:strCache>
            </c:strRef>
          </c:cat>
          <c:val>
            <c:numRef>
              <c:f>F.38!$L$5:$L$5</c:f>
              <c:numCache>
                <c:formatCode>#,##0_ ;[Red]\-#,##0\ </c:formatCode>
                <c:ptCount val="1"/>
                <c:pt idx="0">
                  <c:v>17200</c:v>
                </c:pt>
              </c:numCache>
            </c:numRef>
          </c:val>
          <c:extLst>
            <c:ext xmlns:c16="http://schemas.microsoft.com/office/drawing/2014/chart" uri="{C3380CC4-5D6E-409C-BE32-E72D297353CC}">
              <c16:uniqueId val="{00000004-1ACC-4BE4-976A-F2C2D2FB3729}"/>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8"/>
          <c:order val="4"/>
          <c:tx>
            <c:strRef>
              <c:f>F.38!$N$4</c:f>
              <c:strCache>
                <c:ptCount val="1"/>
                <c:pt idx="0">
                  <c:v>Column2</c:v>
                </c:pt>
              </c:strCache>
            </c:strRef>
          </c:tx>
          <c:spPr>
            <a:solidFill>
              <a:schemeClr val="accent3">
                <a:lumMod val="60000"/>
              </a:schemeClr>
            </a:solidFill>
            <a:ln>
              <a:noFill/>
            </a:ln>
            <a:effectLst/>
          </c:spPr>
          <c:invertIfNegative val="0"/>
          <c:cat>
            <c:strRef>
              <c:f>F.38!$I$5:$I$5</c:f>
              <c:strCache>
                <c:ptCount val="1"/>
                <c:pt idx="0">
                  <c:v>Interconnectors</c:v>
                </c:pt>
              </c:strCache>
            </c:strRef>
          </c:cat>
          <c:val>
            <c:numRef>
              <c:f>F.38!$N$5:$N$5</c:f>
              <c:numCache>
                <c:formatCode>#,##0_ ;[Red]\-#,##0\ </c:formatCode>
                <c:ptCount val="1"/>
              </c:numCache>
            </c:numRef>
          </c:val>
          <c:extLst>
            <c:ext xmlns:c16="http://schemas.microsoft.com/office/drawing/2014/chart" uri="{C3380CC4-5D6E-409C-BE32-E72D297353CC}">
              <c16:uniqueId val="{00000005-1ACC-4BE4-976A-F2C2D2FB3729}"/>
            </c:ext>
          </c:extLst>
        </c:ser>
        <c:ser>
          <c:idx val="9"/>
          <c:order val="5"/>
          <c:tx>
            <c:strRef>
              <c:f>F.38!$O$4</c:f>
              <c:strCache>
                <c:ptCount val="1"/>
                <c:pt idx="0">
                  <c:v>Column3</c:v>
                </c:pt>
              </c:strCache>
            </c:strRef>
          </c:tx>
          <c:spPr>
            <a:solidFill>
              <a:schemeClr val="accent4">
                <a:lumMod val="60000"/>
              </a:schemeClr>
            </a:solidFill>
            <a:ln>
              <a:noFill/>
            </a:ln>
            <a:effectLst/>
          </c:spPr>
          <c:invertIfNegative val="0"/>
          <c:cat>
            <c:strRef>
              <c:f>F.38!$I$5:$I$5</c:f>
              <c:strCache>
                <c:ptCount val="1"/>
                <c:pt idx="0">
                  <c:v>Interconnectors</c:v>
                </c:pt>
              </c:strCache>
            </c:strRef>
          </c:cat>
          <c:val>
            <c:numRef>
              <c:f>F.38!$O$5:$O$5</c:f>
              <c:numCache>
                <c:formatCode>#,##0_ ;[Red]\-#,##0\ </c:formatCode>
                <c:ptCount val="1"/>
              </c:numCache>
            </c:numRef>
          </c:val>
          <c:extLst>
            <c:ext xmlns:c16="http://schemas.microsoft.com/office/drawing/2014/chart" uri="{C3380CC4-5D6E-409C-BE32-E72D297353CC}">
              <c16:uniqueId val="{00000006-1ACC-4BE4-976A-F2C2D2FB3729}"/>
            </c:ext>
          </c:extLst>
        </c:ser>
        <c:ser>
          <c:idx val="10"/>
          <c:order val="6"/>
          <c:tx>
            <c:strRef>
              <c:f>F.38!$P$4</c:f>
              <c:strCache>
                <c:ptCount val="1"/>
                <c:pt idx="0">
                  <c:v>Column4</c:v>
                </c:pt>
              </c:strCache>
            </c:strRef>
          </c:tx>
          <c:spPr>
            <a:solidFill>
              <a:schemeClr val="accent5">
                <a:lumMod val="60000"/>
              </a:schemeClr>
            </a:solidFill>
            <a:ln>
              <a:noFill/>
            </a:ln>
            <a:effectLst/>
          </c:spPr>
          <c:invertIfNegative val="0"/>
          <c:cat>
            <c:strRef>
              <c:f>F.38!$I$5:$I$5</c:f>
              <c:strCache>
                <c:ptCount val="1"/>
                <c:pt idx="0">
                  <c:v>Interconnectors</c:v>
                </c:pt>
              </c:strCache>
            </c:strRef>
          </c:cat>
          <c:val>
            <c:numRef>
              <c:f>F.38!$P$5:$P$5</c:f>
              <c:numCache>
                <c:formatCode>#,##0_ ;[Red]\-#,##0\ </c:formatCode>
                <c:ptCount val="1"/>
              </c:numCache>
            </c:numRef>
          </c:val>
          <c:extLst>
            <c:ext xmlns:c16="http://schemas.microsoft.com/office/drawing/2014/chart" uri="{C3380CC4-5D6E-409C-BE32-E72D297353CC}">
              <c16:uniqueId val="{00000007-1ACC-4BE4-976A-F2C2D2FB3729}"/>
            </c:ext>
          </c:extLst>
        </c:ser>
        <c:ser>
          <c:idx val="11"/>
          <c:order val="7"/>
          <c:tx>
            <c:strRef>
              <c:f>F.38!$Q$4</c:f>
              <c:strCache>
                <c:ptCount val="1"/>
                <c:pt idx="0">
                  <c:v> CP30 2030 max capacity </c:v>
                </c:pt>
              </c:strCache>
            </c:strRef>
          </c:tx>
          <c:spPr>
            <a:solidFill>
              <a:schemeClr val="accent6">
                <a:lumMod val="60000"/>
                <a:lumOff val="40000"/>
              </a:schemeClr>
            </a:solidFill>
            <a:ln>
              <a:noFill/>
            </a:ln>
            <a:effectLst/>
          </c:spPr>
          <c:invertIfNegative val="0"/>
          <c:cat>
            <c:strRef>
              <c:f>F.38!$I$5:$I$5</c:f>
              <c:strCache>
                <c:ptCount val="1"/>
                <c:pt idx="0">
                  <c:v>Interconnectors</c:v>
                </c:pt>
              </c:strCache>
            </c:strRef>
          </c:cat>
          <c:val>
            <c:numRef>
              <c:f>F.38!$Q$5:$Q$5</c:f>
              <c:numCache>
                <c:formatCode>#,##0_ ;[Red]\-#,##0\ </c:formatCode>
                <c:ptCount val="1"/>
                <c:pt idx="0">
                  <c:v>14000</c:v>
                </c:pt>
              </c:numCache>
            </c:numRef>
          </c:val>
          <c:extLst>
            <c:ext xmlns:c16="http://schemas.microsoft.com/office/drawing/2014/chart" uri="{C3380CC4-5D6E-409C-BE32-E72D297353CC}">
              <c16:uniqueId val="{00000008-1ACC-4BE4-976A-F2C2D2FB3729}"/>
            </c:ext>
          </c:extLst>
        </c:ser>
        <c:ser>
          <c:idx val="12"/>
          <c:order val="8"/>
          <c:tx>
            <c:strRef>
              <c:f>F.38!$R$4</c:f>
              <c:strCache>
                <c:ptCount val="1"/>
                <c:pt idx="0">
                  <c:v> CP30 2035 max capacity </c:v>
                </c:pt>
              </c:strCache>
            </c:strRef>
          </c:tx>
          <c:spPr>
            <a:solidFill>
              <a:schemeClr val="accent6">
                <a:lumMod val="50000"/>
              </a:schemeClr>
            </a:solidFill>
            <a:ln>
              <a:noFill/>
            </a:ln>
            <a:effectLst/>
          </c:spPr>
          <c:invertIfNegative val="0"/>
          <c:cat>
            <c:strRef>
              <c:f>F.38!$I$5:$I$5</c:f>
              <c:strCache>
                <c:ptCount val="1"/>
                <c:pt idx="0">
                  <c:v>Interconnectors</c:v>
                </c:pt>
              </c:strCache>
            </c:strRef>
          </c:cat>
          <c:val>
            <c:numRef>
              <c:f>F.38!$R$5:$R$5</c:f>
              <c:numCache>
                <c:formatCode>#,##0_ ;[Red]\-#,##0\ </c:formatCode>
                <c:ptCount val="1"/>
                <c:pt idx="0">
                  <c:v>24000</c:v>
                </c:pt>
              </c:numCache>
            </c:numRef>
          </c:val>
          <c:extLst>
            <c:ext xmlns:c16="http://schemas.microsoft.com/office/drawing/2014/chart" uri="{C3380CC4-5D6E-409C-BE32-E72D297353CC}">
              <c16:uniqueId val="{00000009-1ACC-4BE4-976A-F2C2D2FB3729}"/>
            </c:ext>
          </c:extLst>
        </c:ser>
        <c:dLbls>
          <c:showLegendKey val="0"/>
          <c:showVal val="0"/>
          <c:showCatName val="0"/>
          <c:showSerName val="0"/>
          <c:showPercent val="0"/>
          <c:showBubbleSize val="0"/>
        </c:dLbls>
        <c:gapWidth val="0"/>
        <c:overlap val="-30"/>
        <c:axId val="992039055"/>
        <c:axId val="992054895"/>
        <c:extLst>
          <c:ext xmlns:c15="http://schemas.microsoft.com/office/drawing/2012/chart" uri="{02D57815-91ED-43cb-92C2-25804820EDAC}">
            <c15:filteredBarSeries>
              <c15:ser>
                <c:idx val="7"/>
                <c:order val="0"/>
                <c:tx>
                  <c:strRef>
                    <c:extLst>
                      <c:ext uri="{02D57815-91ED-43cb-92C2-25804820EDAC}">
                        <c15:formulaRef>
                          <c15:sqref>F.38!$M$4</c15:sqref>
                        </c15:formulaRef>
                      </c:ext>
                    </c:extLst>
                    <c:strCache>
                      <c:ptCount val="1"/>
                      <c:pt idx="0">
                        <c:v>Column1</c:v>
                      </c:pt>
                    </c:strCache>
                  </c:strRef>
                </c:tx>
                <c:spPr>
                  <a:solidFill>
                    <a:schemeClr val="accent2">
                      <a:lumMod val="60000"/>
                    </a:schemeClr>
                  </a:solidFill>
                  <a:ln>
                    <a:noFill/>
                  </a:ln>
                  <a:effectLst/>
                </c:spPr>
                <c:invertIfNegative val="0"/>
                <c:cat>
                  <c:strRef>
                    <c:extLst>
                      <c:ext uri="{02D57815-91ED-43cb-92C2-25804820EDAC}">
                        <c15:formulaRef>
                          <c15:sqref>F.38!$I$5:$I$5</c15:sqref>
                        </c15:formulaRef>
                      </c:ext>
                    </c:extLst>
                    <c:strCache>
                      <c:ptCount val="1"/>
                      <c:pt idx="0">
                        <c:v>Interconnectors</c:v>
                      </c:pt>
                    </c:strCache>
                  </c:strRef>
                </c:cat>
                <c:val>
                  <c:numRef>
                    <c:extLst>
                      <c:ext uri="{02D57815-91ED-43cb-92C2-25804820EDAC}">
                        <c15:formulaRef>
                          <c15:sqref>F.38!$M$5:$M$5</c15:sqref>
                        </c15:formulaRef>
                      </c:ext>
                    </c:extLst>
                    <c:numCache>
                      <c:formatCode>#,##0_ ;[Red]\-#,##0\ </c:formatCode>
                      <c:ptCount val="1"/>
                    </c:numCache>
                  </c:numRef>
                </c:val>
                <c:extLst>
                  <c:ext xmlns:c16="http://schemas.microsoft.com/office/drawing/2014/chart" uri="{C3380CC4-5D6E-409C-BE32-E72D297353CC}">
                    <c16:uniqueId val="{0000000A-1ACC-4BE4-976A-F2C2D2FB3729}"/>
                  </c:ext>
                </c:extLst>
              </c15:ser>
            </c15:filteredBarSeries>
          </c:ext>
        </c:extLst>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25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Queue to 2030 compared to CP30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F.39!$J$4</c:f>
              <c:strCache>
                <c:ptCount val="1"/>
                <c:pt idx="0">
                  <c:v>Current built capacity</c:v>
                </c:pt>
              </c:strCache>
            </c:strRef>
          </c:tx>
          <c:spPr>
            <a:solidFill>
              <a:schemeClr val="accent4"/>
            </a:solidFill>
            <a:ln>
              <a:noFill/>
            </a:ln>
            <a:effectLst/>
          </c:spPr>
          <c:invertIfNegative val="0"/>
          <c:val>
            <c:numRef>
              <c:f>F.39!$J$5:$J$14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0-E57F-4600-BCAA-53772C964EFE}"/>
            </c:ext>
          </c:extLst>
        </c:ser>
        <c:ser>
          <c:idx val="3"/>
          <c:order val="1"/>
          <c:tx>
            <c:strRef>
              <c:f>F.39!$K$4</c:f>
              <c:strCache>
                <c:ptCount val="1"/>
                <c:pt idx="0">
                  <c:v> Queue to 2030 (incl. built capacity) </c:v>
                </c:pt>
              </c:strCache>
            </c:strRef>
          </c:tx>
          <c:spPr>
            <a:solidFill>
              <a:schemeClr val="accent1"/>
            </a:solidFill>
            <a:ln>
              <a:noFill/>
            </a:ln>
            <a:effectLst/>
          </c:spPr>
          <c:invertIfNegative val="0"/>
          <c:cat>
            <c:strRef>
              <c:f>F.39!$I$5:$I$14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F.39!$K$5:$K$14</c:f>
              <c:numCache>
                <c:formatCode>#,##0_ ;[Red]\-#,##0\ </c:formatCode>
                <c:ptCount val="10"/>
                <c:pt idx="0">
                  <c:v>65383.195000000029</c:v>
                </c:pt>
                <c:pt idx="1">
                  <c:v>7896</c:v>
                </c:pt>
                <c:pt idx="2">
                  <c:v>71524.070000000007</c:v>
                </c:pt>
                <c:pt idx="3">
                  <c:v>30319.100000000002</c:v>
                </c:pt>
                <c:pt idx="4">
                  <c:v>50992.25</c:v>
                </c:pt>
                <c:pt idx="5">
                  <c:v>54052.800000000003</c:v>
                </c:pt>
                <c:pt idx="6">
                  <c:v>4302</c:v>
                </c:pt>
                <c:pt idx="7">
                  <c:v>5690</c:v>
                </c:pt>
                <c:pt idx="8">
                  <c:v>28130</c:v>
                </c:pt>
                <c:pt idx="9">
                  <c:v>914.49</c:v>
                </c:pt>
              </c:numCache>
            </c:numRef>
          </c:val>
          <c:extLst>
            <c:ext xmlns:c16="http://schemas.microsoft.com/office/drawing/2014/chart" uri="{C3380CC4-5D6E-409C-BE32-E72D297353CC}">
              <c16:uniqueId val="{00000000-ECC9-49F2-81F1-0540B9986557}"/>
            </c:ext>
          </c:extLst>
        </c:ser>
        <c:ser>
          <c:idx val="1"/>
          <c:order val="2"/>
          <c:tx>
            <c:strRef>
              <c:f>F.39!$L$4</c:f>
              <c:strCache>
                <c:ptCount val="1"/>
                <c:pt idx="0">
                  <c:v> Low case queue to 2030 (incl. built capacity) </c:v>
                </c:pt>
              </c:strCache>
            </c:strRef>
          </c:tx>
          <c:spPr>
            <a:solidFill>
              <a:schemeClr val="accent2"/>
            </a:solidFill>
            <a:ln>
              <a:noFill/>
            </a:ln>
            <a:effectLst/>
          </c:spPr>
          <c:invertIfNegative val="0"/>
          <c:cat>
            <c:strRef>
              <c:f>F.39!$I$5:$I$14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F.39!$L$5:$L$14</c:f>
              <c:numCache>
                <c:formatCode>#,##0_ ;[Red]\-#,##0\ </c:formatCode>
                <c:ptCount val="10"/>
                <c:pt idx="0">
                  <c:v>49824.917760000091</c:v>
                </c:pt>
                <c:pt idx="1">
                  <c:v>4370</c:v>
                </c:pt>
                <c:pt idx="2">
                  <c:v>41825.210240000022</c:v>
                </c:pt>
                <c:pt idx="3">
                  <c:v>33425.530000000006</c:v>
                </c:pt>
                <c:pt idx="4">
                  <c:v>44693.25</c:v>
                </c:pt>
                <c:pt idx="5">
                  <c:v>35600</c:v>
                </c:pt>
                <c:pt idx="6">
                  <c:v>4349.99</c:v>
                </c:pt>
                <c:pt idx="7">
                  <c:v>5690</c:v>
                </c:pt>
                <c:pt idx="8">
                  <c:v>14100</c:v>
                </c:pt>
                <c:pt idx="9">
                  <c:v>5334.7449999999999</c:v>
                </c:pt>
              </c:numCache>
            </c:numRef>
          </c:val>
          <c:extLst>
            <c:ext xmlns:c16="http://schemas.microsoft.com/office/drawing/2014/chart" uri="{C3380CC4-5D6E-409C-BE32-E72D297353CC}">
              <c16:uniqueId val="{00000001-ECC9-49F2-81F1-0540B9986557}"/>
            </c:ext>
          </c:extLst>
        </c:ser>
        <c:ser>
          <c:idx val="4"/>
          <c:order val="3"/>
          <c:tx>
            <c:strRef>
              <c:f>F.39!$M$4</c:f>
              <c:strCache>
                <c:ptCount val="1"/>
                <c:pt idx="0">
                  <c:v>CP30 2030 max capacity</c:v>
                </c:pt>
              </c:strCache>
            </c:strRef>
          </c:tx>
          <c:spPr>
            <a:solidFill>
              <a:schemeClr val="accent6">
                <a:lumMod val="60000"/>
                <a:lumOff val="40000"/>
              </a:schemeClr>
            </a:solidFill>
            <a:ln>
              <a:noFill/>
            </a:ln>
            <a:effectLst/>
          </c:spPr>
          <c:invertIfNegative val="0"/>
          <c:cat>
            <c:strRef>
              <c:f>F.39!$I$5:$I$14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F.39!$M$5:$M$14</c:f>
              <c:numCache>
                <c:formatCode>#,##0_ ;[Red]\-#,##0\ </c:formatCode>
                <c:ptCount val="10"/>
                <c:pt idx="0">
                  <c:v>27000</c:v>
                </c:pt>
                <c:pt idx="1">
                  <c:v>6000</c:v>
                </c:pt>
                <c:pt idx="2">
                  <c:v>47000</c:v>
                </c:pt>
                <c:pt idx="3">
                  <c:v>29000</c:v>
                </c:pt>
                <c:pt idx="4">
                  <c:v>50000</c:v>
                </c:pt>
                <c:pt idx="5">
                  <c:v>35000</c:v>
                </c:pt>
                <c:pt idx="6">
                  <c:v>7000</c:v>
                </c:pt>
                <c:pt idx="7">
                  <c:v>4000</c:v>
                </c:pt>
                <c:pt idx="8">
                  <c:v>14000</c:v>
                </c:pt>
                <c:pt idx="9">
                  <c:v>0</c:v>
                </c:pt>
              </c:numCache>
            </c:numRef>
          </c:val>
          <c:extLst>
            <c:ext xmlns:c16="http://schemas.microsoft.com/office/drawing/2014/chart" uri="{C3380CC4-5D6E-409C-BE32-E72D297353CC}">
              <c16:uniqueId val="{00000003-ECC9-49F2-81F1-0540B9986557}"/>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US" sz="1100"/>
              <a:t>Queue to 2030, with 20% of capacity accelerated projects from the 2030-2035 queue</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4"/>
          <c:order val="0"/>
          <c:tx>
            <c:strRef>
              <c:f>F.40!$J$4</c:f>
              <c:strCache>
                <c:ptCount val="1"/>
                <c:pt idx="0">
                  <c:v>Current built capacity</c:v>
                </c:pt>
              </c:strCache>
            </c:strRef>
          </c:tx>
          <c:spPr>
            <a:solidFill>
              <a:schemeClr val="accent4"/>
            </a:solidFill>
            <a:ln>
              <a:noFill/>
            </a:ln>
            <a:effectLst/>
          </c:spPr>
          <c:invertIfNegative val="0"/>
          <c:val>
            <c:numRef>
              <c:f>F.40!$J$5:$J$14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0-73BA-4EA2-B26D-E01356515AD8}"/>
            </c:ext>
          </c:extLst>
        </c:ser>
        <c:ser>
          <c:idx val="0"/>
          <c:order val="1"/>
          <c:tx>
            <c:strRef>
              <c:f>F.40!$L$4</c:f>
              <c:strCache>
                <c:ptCount val="1"/>
                <c:pt idx="0">
                  <c:v> Queue to 2030 + 20% of queue to 2035 (incl. built capacity) </c:v>
                </c:pt>
              </c:strCache>
            </c:strRef>
          </c:tx>
          <c:spPr>
            <a:solidFill>
              <a:schemeClr val="accent1"/>
            </a:solidFill>
            <a:ln>
              <a:noFill/>
            </a:ln>
            <a:effectLst/>
          </c:spPr>
          <c:invertIfNegative val="0"/>
          <c:cat>
            <c:strRef>
              <c:f>F.40!$I$5:$I$14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F.40!$L$5:$L$14</c:f>
              <c:numCache>
                <c:formatCode>#,##0_ ;[Red]\-#,##0\ </c:formatCode>
                <c:ptCount val="10"/>
                <c:pt idx="0">
                  <c:v>78933.827000000019</c:v>
                </c:pt>
                <c:pt idx="1">
                  <c:v>8256</c:v>
                </c:pt>
                <c:pt idx="2">
                  <c:v>91487.475999999981</c:v>
                </c:pt>
                <c:pt idx="3">
                  <c:v>31725.000000000004</c:v>
                </c:pt>
                <c:pt idx="4">
                  <c:v>60336.65</c:v>
                </c:pt>
                <c:pt idx="5">
                  <c:v>55024.600000000006</c:v>
                </c:pt>
                <c:pt idx="6">
                  <c:v>8443.6</c:v>
                </c:pt>
                <c:pt idx="7">
                  <c:v>6024</c:v>
                </c:pt>
                <c:pt idx="8">
                  <c:v>28730</c:v>
                </c:pt>
                <c:pt idx="9">
                  <c:v>957.29</c:v>
                </c:pt>
              </c:numCache>
            </c:numRef>
          </c:val>
          <c:extLst>
            <c:ext xmlns:c16="http://schemas.microsoft.com/office/drawing/2014/chart" uri="{C3380CC4-5D6E-409C-BE32-E72D297353CC}">
              <c16:uniqueId val="{00000000-669D-4E1F-A207-B18CDA13824C}"/>
            </c:ext>
          </c:extLst>
        </c:ser>
        <c:ser>
          <c:idx val="1"/>
          <c:order val="2"/>
          <c:tx>
            <c:strRef>
              <c:f>F.40!$K$4</c:f>
              <c:strCache>
                <c:ptCount val="1"/>
                <c:pt idx="0">
                  <c:v> Low case queue to 2030 + 20% of queue to 2035 (incl. built capacity) </c:v>
                </c:pt>
              </c:strCache>
            </c:strRef>
          </c:tx>
          <c:spPr>
            <a:solidFill>
              <a:schemeClr val="accent2"/>
            </a:solidFill>
            <a:ln>
              <a:noFill/>
            </a:ln>
            <a:effectLst/>
          </c:spPr>
          <c:invertIfNegative val="0"/>
          <c:cat>
            <c:strRef>
              <c:f>F.40!$I$5:$I$14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F.40!$K$5:$K$14</c:f>
              <c:numCache>
                <c:formatCode>#,##0_ ;[Red]\-#,##0\ </c:formatCode>
                <c:ptCount val="10"/>
                <c:pt idx="0">
                  <c:v>57149.892759999988</c:v>
                </c:pt>
                <c:pt idx="1">
                  <c:v>4370</c:v>
                </c:pt>
                <c:pt idx="2">
                  <c:v>47287.257464000024</c:v>
                </c:pt>
                <c:pt idx="3">
                  <c:v>34208.594000000005</c:v>
                </c:pt>
                <c:pt idx="4">
                  <c:v>51107.45</c:v>
                </c:pt>
                <c:pt idx="5">
                  <c:v>35600</c:v>
                </c:pt>
                <c:pt idx="6">
                  <c:v>4389.7699999999995</c:v>
                </c:pt>
                <c:pt idx="7">
                  <c:v>6024</c:v>
                </c:pt>
                <c:pt idx="8">
                  <c:v>14200</c:v>
                </c:pt>
                <c:pt idx="9">
                  <c:v>6578.9049999999997</c:v>
                </c:pt>
              </c:numCache>
            </c:numRef>
          </c:val>
          <c:extLst>
            <c:ext xmlns:c16="http://schemas.microsoft.com/office/drawing/2014/chart" uri="{C3380CC4-5D6E-409C-BE32-E72D297353CC}">
              <c16:uniqueId val="{00000001-669D-4E1F-A207-B18CDA13824C}"/>
            </c:ext>
          </c:extLst>
        </c:ser>
        <c:ser>
          <c:idx val="2"/>
          <c:order val="3"/>
          <c:tx>
            <c:strRef>
              <c:f>F.40!$M$4</c:f>
              <c:strCache>
                <c:ptCount val="1"/>
                <c:pt idx="0">
                  <c:v>CP30 2030 max capacity</c:v>
                </c:pt>
              </c:strCache>
            </c:strRef>
          </c:tx>
          <c:spPr>
            <a:solidFill>
              <a:schemeClr val="accent6">
                <a:lumMod val="60000"/>
                <a:lumOff val="40000"/>
              </a:schemeClr>
            </a:solidFill>
            <a:ln>
              <a:noFill/>
            </a:ln>
            <a:effectLst/>
          </c:spPr>
          <c:invertIfNegative val="0"/>
          <c:cat>
            <c:strRef>
              <c:f>F.40!$I$5:$I$14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F.40!$M$5:$M$14</c:f>
              <c:numCache>
                <c:formatCode>#,##0_ ;[Red]\-#,##0\ </c:formatCode>
                <c:ptCount val="10"/>
                <c:pt idx="0">
                  <c:v>27000</c:v>
                </c:pt>
                <c:pt idx="1">
                  <c:v>6000</c:v>
                </c:pt>
                <c:pt idx="2">
                  <c:v>47000</c:v>
                </c:pt>
                <c:pt idx="3">
                  <c:v>29000</c:v>
                </c:pt>
                <c:pt idx="4">
                  <c:v>50000</c:v>
                </c:pt>
                <c:pt idx="5">
                  <c:v>35000</c:v>
                </c:pt>
                <c:pt idx="6">
                  <c:v>7000</c:v>
                </c:pt>
                <c:pt idx="7">
                  <c:v>4000</c:v>
                </c:pt>
                <c:pt idx="8">
                  <c:v>14000</c:v>
                </c:pt>
                <c:pt idx="9">
                  <c:v>0</c:v>
                </c:pt>
              </c:numCache>
            </c:numRef>
          </c:val>
          <c:extLst>
            <c:ext xmlns:c16="http://schemas.microsoft.com/office/drawing/2014/chart" uri="{C3380CC4-5D6E-409C-BE32-E72D297353CC}">
              <c16:uniqueId val="{00000002-669D-4E1F-A207-B18CDA13824C}"/>
            </c:ext>
          </c:extLst>
        </c:ser>
        <c:ser>
          <c:idx val="3"/>
          <c:order val="4"/>
          <c:tx>
            <c:strRef>
              <c:f>F.40!$N$4</c:f>
              <c:strCache>
                <c:ptCount val="1"/>
                <c:pt idx="0">
                  <c:v>CP30 2035 max capacity</c:v>
                </c:pt>
              </c:strCache>
            </c:strRef>
          </c:tx>
          <c:spPr>
            <a:solidFill>
              <a:schemeClr val="accent6">
                <a:lumMod val="50000"/>
              </a:schemeClr>
            </a:solidFill>
            <a:ln>
              <a:noFill/>
            </a:ln>
            <a:effectLst/>
          </c:spPr>
          <c:invertIfNegative val="0"/>
          <c:val>
            <c:numRef>
              <c:f>F.40!$N$5:$N$14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3-669D-4E1F-A207-B18CDA13824C}"/>
            </c:ext>
          </c:extLst>
        </c:ser>
        <c:dLbls>
          <c:showLegendKey val="0"/>
          <c:showVal val="0"/>
          <c:showCatName val="0"/>
          <c:showSerName val="0"/>
          <c:showPercent val="0"/>
          <c:showBubbleSize val="0"/>
        </c:dLbls>
        <c:gapWidth val="219"/>
        <c:overlap val="-27"/>
        <c:axId val="1356050272"/>
        <c:axId val="1356064192"/>
      </c:barChart>
      <c:catAx>
        <c:axId val="135605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356064192"/>
        <c:crosses val="autoZero"/>
        <c:auto val="1"/>
        <c:lblAlgn val="ctr"/>
        <c:lblOffset val="100"/>
        <c:noMultiLvlLbl val="0"/>
      </c:catAx>
      <c:valAx>
        <c:axId val="1356064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Capaicty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35605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queue (Tx &amp; Dx) to 2035 compared to 2035 capacities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F.41!$J$4</c:f>
              <c:strCache>
                <c:ptCount val="1"/>
                <c:pt idx="0">
                  <c:v>Current built capacity</c:v>
                </c:pt>
              </c:strCache>
            </c:strRef>
          </c:tx>
          <c:spPr>
            <a:solidFill>
              <a:schemeClr val="accent4"/>
            </a:solidFill>
            <a:ln>
              <a:noFill/>
            </a:ln>
            <a:effectLst/>
          </c:spPr>
          <c:invertIfNegative val="0"/>
          <c:val>
            <c:numRef>
              <c:f>F.41!$J$5:$J$14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2-36A7-47B1-AB80-6B9EE3FC40AB}"/>
            </c:ext>
          </c:extLst>
        </c:ser>
        <c:ser>
          <c:idx val="3"/>
          <c:order val="1"/>
          <c:tx>
            <c:strRef>
              <c:f>F.41!$K$4</c:f>
              <c:strCache>
                <c:ptCount val="1"/>
                <c:pt idx="0">
                  <c:v> Queue to 2035 (incl. built capacity) </c:v>
                </c:pt>
              </c:strCache>
            </c:strRef>
          </c:tx>
          <c:spPr>
            <a:solidFill>
              <a:schemeClr val="accent1"/>
            </a:solidFill>
            <a:ln>
              <a:noFill/>
            </a:ln>
            <a:effectLst/>
          </c:spPr>
          <c:invertIfNegative val="0"/>
          <c:cat>
            <c:strRef>
              <c:f>F.41!$I$5:$I$14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F.41!$K$5:$K$14</c:f>
              <c:numCache>
                <c:formatCode>#,##0_ ;[Red]\-#,##0\ </c:formatCode>
                <c:ptCount val="10"/>
                <c:pt idx="0">
                  <c:v>133136.35499999998</c:v>
                </c:pt>
                <c:pt idx="1">
                  <c:v>9696</c:v>
                </c:pt>
                <c:pt idx="2">
                  <c:v>171341.09999999989</c:v>
                </c:pt>
                <c:pt idx="3">
                  <c:v>37348.600000000006</c:v>
                </c:pt>
                <c:pt idx="4">
                  <c:v>97714.25</c:v>
                </c:pt>
                <c:pt idx="5">
                  <c:v>58911.8</c:v>
                </c:pt>
                <c:pt idx="6">
                  <c:v>25010</c:v>
                </c:pt>
                <c:pt idx="7">
                  <c:v>7360</c:v>
                </c:pt>
                <c:pt idx="8">
                  <c:v>31130</c:v>
                </c:pt>
                <c:pt idx="9">
                  <c:v>1128.49</c:v>
                </c:pt>
              </c:numCache>
            </c:numRef>
          </c:val>
          <c:extLst>
            <c:ext xmlns:c16="http://schemas.microsoft.com/office/drawing/2014/chart" uri="{C3380CC4-5D6E-409C-BE32-E72D297353CC}">
              <c16:uniqueId val="{00000000-9EC9-414B-8E82-4913DECA0C7D}"/>
            </c:ext>
          </c:extLst>
        </c:ser>
        <c:ser>
          <c:idx val="1"/>
          <c:order val="2"/>
          <c:tx>
            <c:strRef>
              <c:f>F.41!$L$4</c:f>
              <c:strCache>
                <c:ptCount val="1"/>
                <c:pt idx="0">
                  <c:v> Low case of readiness to 2035 (incl. built capacity) </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9EC9-414B-8E82-4913DECA0C7D}"/>
              </c:ext>
            </c:extLst>
          </c:dPt>
          <c:val>
            <c:numRef>
              <c:f>F.41!$L$5:$L$14</c:f>
              <c:numCache>
                <c:formatCode>#,##0_ ;[Red]\-#,##0\ </c:formatCode>
                <c:ptCount val="10"/>
                <c:pt idx="0">
                  <c:v>86449.792759999575</c:v>
                </c:pt>
                <c:pt idx="1">
                  <c:v>4370</c:v>
                </c:pt>
                <c:pt idx="2">
                  <c:v>69135.446360000045</c:v>
                </c:pt>
                <c:pt idx="3">
                  <c:v>37340.85</c:v>
                </c:pt>
                <c:pt idx="4">
                  <c:v>76764.25</c:v>
                </c:pt>
                <c:pt idx="5">
                  <c:v>35600</c:v>
                </c:pt>
                <c:pt idx="6">
                  <c:v>4548.8900000000003</c:v>
                </c:pt>
                <c:pt idx="7">
                  <c:v>7360</c:v>
                </c:pt>
                <c:pt idx="8">
                  <c:v>14600</c:v>
                </c:pt>
                <c:pt idx="9">
                  <c:v>11555.545</c:v>
                </c:pt>
              </c:numCache>
            </c:numRef>
          </c:val>
          <c:extLst>
            <c:ext xmlns:c16="http://schemas.microsoft.com/office/drawing/2014/chart" uri="{C3380CC4-5D6E-409C-BE32-E72D297353CC}">
              <c16:uniqueId val="{00000003-9EC9-414B-8E82-4913DECA0C7D}"/>
            </c:ext>
          </c:extLst>
        </c:ser>
        <c:ser>
          <c:idx val="4"/>
          <c:order val="3"/>
          <c:tx>
            <c:strRef>
              <c:f>F.41!$M$4</c:f>
              <c:strCache>
                <c:ptCount val="1"/>
                <c:pt idx="0">
                  <c:v>CP30 2035 max capacity</c:v>
                </c:pt>
              </c:strCache>
            </c:strRef>
          </c:tx>
          <c:spPr>
            <a:solidFill>
              <a:schemeClr val="accent6">
                <a:lumMod val="50000"/>
              </a:schemeClr>
            </a:solidFill>
            <a:ln>
              <a:noFill/>
            </a:ln>
            <a:effectLst/>
          </c:spPr>
          <c:invertIfNegative val="0"/>
          <c:cat>
            <c:strRef>
              <c:f>F.41!$I$5:$I$14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F.41!$M$5:$M$14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5-9EC9-414B-8E82-4913DECA0C7D}"/>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queue (including beyond 2035) compared to 2035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F.42!$J$4</c:f>
              <c:strCache>
                <c:ptCount val="1"/>
                <c:pt idx="0">
                  <c:v>Current built capacity</c:v>
                </c:pt>
              </c:strCache>
            </c:strRef>
          </c:tx>
          <c:spPr>
            <a:solidFill>
              <a:schemeClr val="accent4"/>
            </a:solidFill>
            <a:ln>
              <a:noFill/>
            </a:ln>
            <a:effectLst/>
          </c:spPr>
          <c:invertIfNegative val="0"/>
          <c:val>
            <c:numRef>
              <c:f>F.42!$J$5:$J$14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2-0C0C-4425-A309-A6ECF0FBB299}"/>
            </c:ext>
          </c:extLst>
        </c:ser>
        <c:ser>
          <c:idx val="3"/>
          <c:order val="1"/>
          <c:tx>
            <c:strRef>
              <c:f>F.42!$K$4</c:f>
              <c:strCache>
                <c:ptCount val="1"/>
                <c:pt idx="0">
                  <c:v> Remaining Full Queue (incl. built capacity) </c:v>
                </c:pt>
              </c:strCache>
            </c:strRef>
          </c:tx>
          <c:spPr>
            <a:solidFill>
              <a:schemeClr val="accent1"/>
            </a:solidFill>
            <a:ln>
              <a:noFill/>
            </a:ln>
            <a:effectLst/>
          </c:spPr>
          <c:invertIfNegative val="0"/>
          <c:cat>
            <c:strRef>
              <c:f>F.42!$I$5:$I$14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F.42!$K$5:$K$14</c:f>
              <c:numCache>
                <c:formatCode>#,##0_ ;[Red]\-#,##0\ </c:formatCode>
                <c:ptCount val="10"/>
                <c:pt idx="0">
                  <c:v>225658.34999999977</c:v>
                </c:pt>
                <c:pt idx="1">
                  <c:v>11191</c:v>
                </c:pt>
                <c:pt idx="2">
                  <c:v>220958.29999999984</c:v>
                </c:pt>
                <c:pt idx="3">
                  <c:v>41088.300000000003</c:v>
                </c:pt>
                <c:pt idx="4">
                  <c:v>112930.25</c:v>
                </c:pt>
                <c:pt idx="5">
                  <c:v>60672.899999999994</c:v>
                </c:pt>
                <c:pt idx="6">
                  <c:v>29110</c:v>
                </c:pt>
                <c:pt idx="7">
                  <c:v>9970</c:v>
                </c:pt>
                <c:pt idx="8">
                  <c:v>35530</c:v>
                </c:pt>
                <c:pt idx="9">
                  <c:v>1163.49</c:v>
                </c:pt>
              </c:numCache>
            </c:numRef>
          </c:val>
          <c:extLst>
            <c:ext xmlns:c16="http://schemas.microsoft.com/office/drawing/2014/chart" uri="{C3380CC4-5D6E-409C-BE32-E72D297353CC}">
              <c16:uniqueId val="{00000000-A5F8-497C-95DA-121FD28CF9BA}"/>
            </c:ext>
          </c:extLst>
        </c:ser>
        <c:ser>
          <c:idx val="1"/>
          <c:order val="2"/>
          <c:tx>
            <c:strRef>
              <c:f>F.42!$L$4</c:f>
              <c:strCache>
                <c:ptCount val="1"/>
                <c:pt idx="0">
                  <c:v> Low case of readiness full queue (incl. built capacity) </c:v>
                </c:pt>
              </c:strCache>
            </c:strRef>
          </c:tx>
          <c:spPr>
            <a:solidFill>
              <a:schemeClr val="accent2"/>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A5F8-497C-95DA-121FD28CF9BA}"/>
              </c:ext>
            </c:extLst>
          </c:dPt>
          <c:val>
            <c:numRef>
              <c:f>F.42!$L$5:$L$14</c:f>
              <c:numCache>
                <c:formatCode>#,##0_ ;[Red]\-#,##0\ </c:formatCode>
                <c:ptCount val="10"/>
                <c:pt idx="0">
                  <c:v>108799.38791999946</c:v>
                </c:pt>
                <c:pt idx="1">
                  <c:v>4370</c:v>
                </c:pt>
                <c:pt idx="2">
                  <c:v>75403.034260000044</c:v>
                </c:pt>
                <c:pt idx="3">
                  <c:v>38015.07</c:v>
                </c:pt>
                <c:pt idx="4">
                  <c:v>76764.25</c:v>
                </c:pt>
                <c:pt idx="5">
                  <c:v>35600</c:v>
                </c:pt>
                <c:pt idx="6">
                  <c:v>4548.8900000000003</c:v>
                </c:pt>
                <c:pt idx="7">
                  <c:v>9970</c:v>
                </c:pt>
                <c:pt idx="8">
                  <c:v>14600</c:v>
                </c:pt>
                <c:pt idx="9">
                  <c:v>12842.493000000002</c:v>
                </c:pt>
              </c:numCache>
            </c:numRef>
          </c:val>
          <c:extLst>
            <c:ext xmlns:c16="http://schemas.microsoft.com/office/drawing/2014/chart" uri="{C3380CC4-5D6E-409C-BE32-E72D297353CC}">
              <c16:uniqueId val="{00000003-A5F8-497C-95DA-121FD28CF9BA}"/>
            </c:ext>
          </c:extLst>
        </c:ser>
        <c:ser>
          <c:idx val="4"/>
          <c:order val="3"/>
          <c:tx>
            <c:strRef>
              <c:f>F.42!$M$4</c:f>
              <c:strCache>
                <c:ptCount val="1"/>
                <c:pt idx="0">
                  <c:v>CP30 2035 max capacity</c:v>
                </c:pt>
              </c:strCache>
            </c:strRef>
          </c:tx>
          <c:spPr>
            <a:solidFill>
              <a:schemeClr val="accent6">
                <a:lumMod val="50000"/>
              </a:schemeClr>
            </a:solidFill>
            <a:ln>
              <a:noFill/>
            </a:ln>
            <a:effectLst/>
          </c:spPr>
          <c:invertIfNegative val="0"/>
          <c:cat>
            <c:strRef>
              <c:f>F.42!$I$5:$I$14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F.42!$M$5:$M$14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5-A5F8-497C-95DA-121FD28CF9BA}"/>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lt"/>
                <a:ea typeface="+mn-ea"/>
                <a:cs typeface="+mn-cs"/>
              </a:defRPr>
            </a:pPr>
            <a:r>
              <a:rPr lang="en-GB" sz="1200"/>
              <a:t>Onshore Wind</a:t>
            </a:r>
            <a:r>
              <a:rPr lang="en-GB" sz="1200" baseline="0"/>
              <a:t> full queue </a:t>
            </a:r>
            <a:r>
              <a:rPr lang="en-GB" sz="1200"/>
              <a:t>for England &amp; Wales, and Scotland compared to CP30 capacities</a:t>
            </a:r>
          </a:p>
        </c:rich>
      </c:tx>
      <c:layout>
        <c:manualLayout>
          <c:xMode val="edge"/>
          <c:yMode val="edge"/>
          <c:x val="3.8801063460488498E-2"/>
          <c:y val="2.461875688211581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j-lt"/>
              <a:ea typeface="+mn-ea"/>
              <a:cs typeface="+mn-cs"/>
            </a:defRPr>
          </a:pPr>
          <a:endParaRPr lang="en-US"/>
        </a:p>
      </c:txPr>
    </c:title>
    <c:autoTitleDeleted val="0"/>
    <c:plotArea>
      <c:layout/>
      <c:barChart>
        <c:barDir val="col"/>
        <c:grouping val="clustered"/>
        <c:varyColors val="0"/>
        <c:ser>
          <c:idx val="0"/>
          <c:order val="0"/>
          <c:tx>
            <c:strRef>
              <c:f>F.43!$L$4</c:f>
              <c:strCache>
                <c:ptCount val="1"/>
                <c:pt idx="0">
                  <c:v> Current built capacity </c:v>
                </c:pt>
              </c:strCache>
            </c:strRef>
          </c:tx>
          <c:spPr>
            <a:solidFill>
              <a:schemeClr val="accent4"/>
            </a:solidFill>
            <a:ln>
              <a:noFill/>
            </a:ln>
            <a:effectLst/>
          </c:spPr>
          <c:invertIfNegative val="0"/>
          <c:cat>
            <c:strRef>
              <c:f>F.43!$M$3:$N$3</c:f>
              <c:strCache>
                <c:ptCount val="2"/>
                <c:pt idx="0">
                  <c:v> England and Wales </c:v>
                </c:pt>
                <c:pt idx="1">
                  <c:v> Scotland </c:v>
                </c:pt>
              </c:strCache>
            </c:strRef>
          </c:cat>
          <c:val>
            <c:numRef>
              <c:f>F.43!$M$4:$N$4</c:f>
              <c:numCache>
                <c:formatCode>_-* #,##0_-;\-* #,##0_-;_-* "-"??_-;_-@_-</c:formatCode>
                <c:ptCount val="2"/>
                <c:pt idx="0">
                  <c:v>8455.2200000000012</c:v>
                </c:pt>
                <c:pt idx="1">
                  <c:v>7184.7799999999988</c:v>
                </c:pt>
              </c:numCache>
            </c:numRef>
          </c:val>
          <c:extLst>
            <c:ext xmlns:c16="http://schemas.microsoft.com/office/drawing/2014/chart" uri="{C3380CC4-5D6E-409C-BE32-E72D297353CC}">
              <c16:uniqueId val="{00000000-BD1C-43CD-9791-D80B029F9507}"/>
            </c:ext>
          </c:extLst>
        </c:ser>
        <c:ser>
          <c:idx val="1"/>
          <c:order val="1"/>
          <c:tx>
            <c:strRef>
              <c:f>F.43!$L$5</c:f>
              <c:strCache>
                <c:ptCount val="1"/>
                <c:pt idx="0">
                  <c:v> Remaining full queue (incl. built capacity) </c:v>
                </c:pt>
              </c:strCache>
            </c:strRef>
          </c:tx>
          <c:spPr>
            <a:solidFill>
              <a:schemeClr val="accent1"/>
            </a:solidFill>
            <a:ln>
              <a:noFill/>
            </a:ln>
            <a:effectLst/>
          </c:spPr>
          <c:invertIfNegative val="0"/>
          <c:cat>
            <c:strRef>
              <c:f>F.43!$M$3:$N$3</c:f>
              <c:strCache>
                <c:ptCount val="2"/>
                <c:pt idx="0">
                  <c:v> England and Wales </c:v>
                </c:pt>
                <c:pt idx="1">
                  <c:v> Scotland </c:v>
                </c:pt>
              </c:strCache>
            </c:strRef>
          </c:cat>
          <c:val>
            <c:numRef>
              <c:f>F.43!$M$5:$N$5</c:f>
              <c:numCache>
                <c:formatCode>_-* #,##0_-;\-* #,##0_-;_-* "-"??_-;_-@_-</c:formatCode>
                <c:ptCount val="2"/>
                <c:pt idx="0">
                  <c:v>13630.420000000002</c:v>
                </c:pt>
                <c:pt idx="1">
                  <c:v>26731.38</c:v>
                </c:pt>
              </c:numCache>
            </c:numRef>
          </c:val>
          <c:extLst>
            <c:ext xmlns:c16="http://schemas.microsoft.com/office/drawing/2014/chart" uri="{C3380CC4-5D6E-409C-BE32-E72D297353CC}">
              <c16:uniqueId val="{00000001-BD1C-43CD-9791-D80B029F9507}"/>
            </c:ext>
          </c:extLst>
        </c:ser>
        <c:ser>
          <c:idx val="2"/>
          <c:order val="2"/>
          <c:tx>
            <c:strRef>
              <c:f>F.43!$L$6</c:f>
              <c:strCache>
                <c:ptCount val="1"/>
                <c:pt idx="0">
                  <c:v> Low case full queue (incl. built capacity) </c:v>
                </c:pt>
              </c:strCache>
            </c:strRef>
          </c:tx>
          <c:spPr>
            <a:solidFill>
              <a:schemeClr val="accent2"/>
            </a:solidFill>
            <a:ln>
              <a:noFill/>
            </a:ln>
            <a:effectLst/>
          </c:spPr>
          <c:invertIfNegative val="0"/>
          <c:cat>
            <c:strRef>
              <c:f>F.43!$M$3:$N$3</c:f>
              <c:strCache>
                <c:ptCount val="2"/>
                <c:pt idx="0">
                  <c:v> England and Wales </c:v>
                </c:pt>
                <c:pt idx="1">
                  <c:v> Scotland </c:v>
                </c:pt>
              </c:strCache>
            </c:strRef>
          </c:cat>
          <c:val>
            <c:numRef>
              <c:f>F.43!$M$6:$N$6</c:f>
              <c:numCache>
                <c:formatCode>_-* #,##0_-;\-* #,##0_-;_-* "-"??_-;_-@_-</c:formatCode>
                <c:ptCount val="2"/>
                <c:pt idx="0">
                  <c:v>17070.490000000002</c:v>
                </c:pt>
                <c:pt idx="1">
                  <c:v>17739.079999999998</c:v>
                </c:pt>
              </c:numCache>
            </c:numRef>
          </c:val>
          <c:extLst>
            <c:ext xmlns:c16="http://schemas.microsoft.com/office/drawing/2014/chart" uri="{C3380CC4-5D6E-409C-BE32-E72D297353CC}">
              <c16:uniqueId val="{00000002-BD1C-43CD-9791-D80B029F9507}"/>
            </c:ext>
          </c:extLst>
        </c:ser>
        <c:ser>
          <c:idx val="3"/>
          <c:order val="3"/>
          <c:tx>
            <c:strRef>
              <c:f>F.43!$L$7</c:f>
              <c:strCache>
                <c:ptCount val="1"/>
                <c:pt idx="0">
                  <c:v> CP30 2030 max capacity </c:v>
                </c:pt>
              </c:strCache>
            </c:strRef>
          </c:tx>
          <c:spPr>
            <a:solidFill>
              <a:schemeClr val="accent6">
                <a:lumMod val="60000"/>
                <a:lumOff val="40000"/>
              </a:schemeClr>
            </a:solidFill>
            <a:ln>
              <a:noFill/>
            </a:ln>
            <a:effectLst/>
          </c:spPr>
          <c:invertIfNegative val="0"/>
          <c:cat>
            <c:strRef>
              <c:f>F.43!$M$3:$N$3</c:f>
              <c:strCache>
                <c:ptCount val="2"/>
                <c:pt idx="0">
                  <c:v> England and Wales </c:v>
                </c:pt>
                <c:pt idx="1">
                  <c:v> Scotland </c:v>
                </c:pt>
              </c:strCache>
            </c:strRef>
          </c:cat>
          <c:val>
            <c:numRef>
              <c:f>F.43!$M$7:$N$7</c:f>
              <c:numCache>
                <c:formatCode>_-* #,##0_-;\-* #,##0_-;_-* "-"??_-;_-@_-</c:formatCode>
                <c:ptCount val="2"/>
                <c:pt idx="0">
                  <c:v>8600</c:v>
                </c:pt>
                <c:pt idx="1">
                  <c:v>20500</c:v>
                </c:pt>
              </c:numCache>
            </c:numRef>
          </c:val>
          <c:extLst>
            <c:ext xmlns:c16="http://schemas.microsoft.com/office/drawing/2014/chart" uri="{C3380CC4-5D6E-409C-BE32-E72D297353CC}">
              <c16:uniqueId val="{00000003-BD1C-43CD-9791-D80B029F9507}"/>
            </c:ext>
          </c:extLst>
        </c:ser>
        <c:ser>
          <c:idx val="4"/>
          <c:order val="4"/>
          <c:tx>
            <c:strRef>
              <c:f>F.43!$L$8</c:f>
              <c:strCache>
                <c:ptCount val="1"/>
                <c:pt idx="0">
                  <c:v> CP30 2035 max capacity </c:v>
                </c:pt>
              </c:strCache>
            </c:strRef>
          </c:tx>
          <c:spPr>
            <a:solidFill>
              <a:schemeClr val="accent6">
                <a:lumMod val="50000"/>
              </a:schemeClr>
            </a:solidFill>
            <a:ln>
              <a:noFill/>
            </a:ln>
            <a:effectLst/>
          </c:spPr>
          <c:invertIfNegative val="0"/>
          <c:cat>
            <c:strRef>
              <c:f>F.43!$M$3:$N$3</c:f>
              <c:strCache>
                <c:ptCount val="2"/>
                <c:pt idx="0">
                  <c:v> England and Wales </c:v>
                </c:pt>
                <c:pt idx="1">
                  <c:v> Scotland </c:v>
                </c:pt>
              </c:strCache>
            </c:strRef>
          </c:cat>
          <c:val>
            <c:numRef>
              <c:f>F.43!$M$8:$N$8</c:f>
              <c:numCache>
                <c:formatCode>_-* #,##0_-;\-* #,##0_-;_-* "-"??_-;_-@_-</c:formatCode>
                <c:ptCount val="2"/>
                <c:pt idx="0">
                  <c:v>15800</c:v>
                </c:pt>
                <c:pt idx="1">
                  <c:v>21200</c:v>
                </c:pt>
              </c:numCache>
            </c:numRef>
          </c:val>
          <c:extLst>
            <c:ext xmlns:c16="http://schemas.microsoft.com/office/drawing/2014/chart" uri="{C3380CC4-5D6E-409C-BE32-E72D297353CC}">
              <c16:uniqueId val="{00000004-BD1C-43CD-9791-D80B029F9507}"/>
            </c:ext>
          </c:extLst>
        </c:ser>
        <c:dLbls>
          <c:showLegendKey val="0"/>
          <c:showVal val="0"/>
          <c:showCatName val="0"/>
          <c:showSerName val="0"/>
          <c:showPercent val="0"/>
          <c:showBubbleSize val="0"/>
        </c:dLbls>
        <c:gapWidth val="219"/>
        <c:overlap val="-27"/>
        <c:axId val="626658303"/>
        <c:axId val="626660703"/>
      </c:barChart>
      <c:catAx>
        <c:axId val="6266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n-US"/>
          </a:p>
        </c:txPr>
        <c:crossAx val="626660703"/>
        <c:crosses val="autoZero"/>
        <c:auto val="1"/>
        <c:lblAlgn val="ctr"/>
        <c:lblOffset val="100"/>
        <c:noMultiLvlLbl val="0"/>
      </c:catAx>
      <c:valAx>
        <c:axId val="626660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n-US"/>
          </a:p>
        </c:txPr>
        <c:crossAx val="626658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j-lt"/>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Distribution queue to 2030 compared to CP30 distribution capacities</a:t>
            </a:r>
          </a:p>
        </c:rich>
      </c:tx>
      <c:overlay val="0"/>
      <c:spPr>
        <a:noFill/>
        <a:ln>
          <a:noFill/>
        </a:ln>
        <a:effectLst/>
      </c:spPr>
      <c:txPr>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7"/>
          <c:order val="0"/>
          <c:tx>
            <c:v>Built capacity</c:v>
          </c:tx>
          <c:spPr>
            <a:solidFill>
              <a:schemeClr val="accent4"/>
            </a:solidFill>
            <a:ln>
              <a:noFill/>
            </a:ln>
            <a:effectLst/>
          </c:spPr>
          <c:invertIfNegative val="0"/>
          <c:val>
            <c:numRef>
              <c:f>F.44!$J$5:$J$7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0-43A4-4E90-BB1D-656E6A4011E7}"/>
            </c:ext>
          </c:extLst>
        </c:ser>
        <c:ser>
          <c:idx val="3"/>
          <c:order val="1"/>
          <c:tx>
            <c:strRef>
              <c:f>F.44!$K$4</c:f>
              <c:strCache>
                <c:ptCount val="1"/>
                <c:pt idx="0">
                  <c:v> Distribution queue to 2030 (incl. built capacity) </c:v>
                </c:pt>
              </c:strCache>
            </c:strRef>
          </c:tx>
          <c:spPr>
            <a:solidFill>
              <a:schemeClr val="accent1"/>
            </a:solidFill>
            <a:ln>
              <a:noFill/>
            </a:ln>
            <a:effectLst/>
          </c:spPr>
          <c:invertIfNegative val="0"/>
          <c:cat>
            <c:strRef>
              <c:f>F.44!$I$5:$I$7</c:f>
              <c:strCache>
                <c:ptCount val="3"/>
                <c:pt idx="0">
                  <c:v>Batteries</c:v>
                </c:pt>
                <c:pt idx="1">
                  <c:v>Solar</c:v>
                </c:pt>
                <c:pt idx="2">
                  <c:v>Onshore Wind</c:v>
                </c:pt>
              </c:strCache>
            </c:strRef>
          </c:cat>
          <c:val>
            <c:numRef>
              <c:f>F.44!$K$5:$K$7</c:f>
              <c:numCache>
                <c:formatCode>#,##0_ ;[Red]\-#,##0\ </c:formatCode>
                <c:ptCount val="3"/>
                <c:pt idx="0">
                  <c:v>22746.34</c:v>
                </c:pt>
                <c:pt idx="1">
                  <c:v>27616.020369999998</c:v>
                </c:pt>
                <c:pt idx="2">
                  <c:v>7450.46</c:v>
                </c:pt>
              </c:numCache>
            </c:numRef>
          </c:val>
          <c:extLst>
            <c:ext xmlns:c16="http://schemas.microsoft.com/office/drawing/2014/chart" uri="{C3380CC4-5D6E-409C-BE32-E72D297353CC}">
              <c16:uniqueId val="{00000001-43A4-4E90-BB1D-656E6A4011E7}"/>
            </c:ext>
          </c:extLst>
        </c:ser>
        <c:ser>
          <c:idx val="1"/>
          <c:order val="2"/>
          <c:tx>
            <c:strRef>
              <c:f>F.44!$L$4</c:f>
              <c:strCache>
                <c:ptCount val="1"/>
                <c:pt idx="0">
                  <c:v> Low case distribution queue to 2030 (incl. built capacity) </c:v>
                </c:pt>
              </c:strCache>
            </c:strRef>
          </c:tx>
          <c:spPr>
            <a:solidFill>
              <a:schemeClr val="accent2"/>
            </a:solidFill>
            <a:ln>
              <a:noFill/>
            </a:ln>
            <a:effectLst/>
          </c:spPr>
          <c:invertIfNegative val="0"/>
          <c:cat>
            <c:strRef>
              <c:f>F.44!$I$5:$I$7</c:f>
              <c:strCache>
                <c:ptCount val="3"/>
                <c:pt idx="0">
                  <c:v>Batteries</c:v>
                </c:pt>
                <c:pt idx="1">
                  <c:v>Solar</c:v>
                </c:pt>
                <c:pt idx="2">
                  <c:v>Onshore Wind</c:v>
                </c:pt>
              </c:strCache>
            </c:strRef>
          </c:cat>
          <c:val>
            <c:numRef>
              <c:f>F.44!$L$5:$L$7</c:f>
              <c:numCache>
                <c:formatCode>#,##0_ ;[Red]\-#,##0\ </c:formatCode>
                <c:ptCount val="3"/>
                <c:pt idx="0">
                  <c:v>13036.149759999993</c:v>
                </c:pt>
                <c:pt idx="1">
                  <c:v>27757.040609999989</c:v>
                </c:pt>
                <c:pt idx="2">
                  <c:v>6754.94</c:v>
                </c:pt>
              </c:numCache>
            </c:numRef>
          </c:val>
          <c:extLst>
            <c:ext xmlns:c16="http://schemas.microsoft.com/office/drawing/2014/chart" uri="{C3380CC4-5D6E-409C-BE32-E72D297353CC}">
              <c16:uniqueId val="{00000002-43A4-4E90-BB1D-656E6A4011E7}"/>
            </c:ext>
          </c:extLst>
        </c:ser>
        <c:ser>
          <c:idx val="4"/>
          <c:order val="3"/>
          <c:tx>
            <c:strRef>
              <c:f>F.44!$M$4</c:f>
              <c:strCache>
                <c:ptCount val="1"/>
                <c:pt idx="0">
                  <c:v>CP30 2030 max capacity</c:v>
                </c:pt>
              </c:strCache>
            </c:strRef>
          </c:tx>
          <c:spPr>
            <a:solidFill>
              <a:schemeClr val="accent6">
                <a:lumMod val="60000"/>
                <a:lumOff val="40000"/>
              </a:schemeClr>
            </a:solidFill>
            <a:ln>
              <a:noFill/>
            </a:ln>
            <a:effectLst/>
          </c:spPr>
          <c:invertIfNegative val="0"/>
          <c:cat>
            <c:strRef>
              <c:f>F.44!$I$5:$I$7</c:f>
              <c:strCache>
                <c:ptCount val="3"/>
                <c:pt idx="0">
                  <c:v>Batteries</c:v>
                </c:pt>
                <c:pt idx="1">
                  <c:v>Solar</c:v>
                </c:pt>
                <c:pt idx="2">
                  <c:v>Onshore Wind</c:v>
                </c:pt>
              </c:strCache>
            </c:strRef>
          </c:cat>
          <c:val>
            <c:numRef>
              <c:f>F.44!$M$5:$M$7</c:f>
              <c:numCache>
                <c:formatCode>#,##0_ ;[Red]\-#,##0\ </c:formatCode>
                <c:ptCount val="3"/>
                <c:pt idx="0">
                  <c:v>11200</c:v>
                </c:pt>
                <c:pt idx="1">
                  <c:v>36200</c:v>
                </c:pt>
                <c:pt idx="2">
                  <c:v>13200</c:v>
                </c:pt>
              </c:numCache>
            </c:numRef>
          </c:val>
          <c:extLst>
            <c:ext xmlns:c16="http://schemas.microsoft.com/office/drawing/2014/chart" uri="{C3380CC4-5D6E-409C-BE32-E72D297353CC}">
              <c16:uniqueId val="{00000003-43A4-4E90-BB1D-656E6A4011E7}"/>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Transmission queue with project planning status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F.27!$J$4</c:f>
              <c:strCache>
                <c:ptCount val="1"/>
                <c:pt idx="0">
                  <c:v>Previously built capacity</c:v>
                </c:pt>
              </c:strCache>
            </c:strRef>
          </c:tx>
          <c:spPr>
            <a:solidFill>
              <a:schemeClr val="accent4"/>
            </a:solidFill>
            <a:ln>
              <a:noFill/>
            </a:ln>
            <a:effectLst/>
          </c:spPr>
          <c:invertIfNegative val="0"/>
          <c:cat>
            <c:strRef>
              <c:f>F.27!$I$5:$I$7</c:f>
              <c:strCache>
                <c:ptCount val="3"/>
                <c:pt idx="0">
                  <c:v>Batteries</c:v>
                </c:pt>
                <c:pt idx="1">
                  <c:v>Solar</c:v>
                </c:pt>
                <c:pt idx="2">
                  <c:v>Onshore Wind</c:v>
                </c:pt>
              </c:strCache>
            </c:strRef>
          </c:cat>
          <c:val>
            <c:numRef>
              <c:f>F.27!$J$5:$J$7</c:f>
              <c:numCache>
                <c:formatCode>#,##0_ ;[Red]\-#,##0\ </c:formatCode>
                <c:ptCount val="3"/>
                <c:pt idx="0">
                  <c:v>3787.9650000000001</c:v>
                </c:pt>
                <c:pt idx="1">
                  <c:v>579.69500000000005</c:v>
                </c:pt>
                <c:pt idx="2">
                  <c:v>9334.3799999999974</c:v>
                </c:pt>
              </c:numCache>
            </c:numRef>
          </c:val>
          <c:extLst>
            <c:ext xmlns:c16="http://schemas.microsoft.com/office/drawing/2014/chart" uri="{C3380CC4-5D6E-409C-BE32-E72D297353CC}">
              <c16:uniqueId val="{00000000-BF28-4427-8E1C-1632DCE947C6}"/>
            </c:ext>
          </c:extLst>
        </c:ser>
        <c:ser>
          <c:idx val="1"/>
          <c:order val="1"/>
          <c:tx>
            <c:strRef>
              <c:f>F.27!$K$4</c:f>
              <c:strCache>
                <c:ptCount val="1"/>
                <c:pt idx="0">
                  <c:v>Under Construction</c:v>
                </c:pt>
              </c:strCache>
            </c:strRef>
          </c:tx>
          <c:spPr>
            <a:solidFill>
              <a:schemeClr val="accent5">
                <a:lumMod val="50000"/>
              </a:schemeClr>
            </a:solidFill>
            <a:ln>
              <a:noFill/>
            </a:ln>
            <a:effectLst/>
          </c:spPr>
          <c:invertIfNegative val="0"/>
          <c:cat>
            <c:strRef>
              <c:f>F.27!$I$5:$I$7</c:f>
              <c:strCache>
                <c:ptCount val="3"/>
                <c:pt idx="0">
                  <c:v>Batteries</c:v>
                </c:pt>
                <c:pt idx="1">
                  <c:v>Solar</c:v>
                </c:pt>
                <c:pt idx="2">
                  <c:v>Onshore Wind</c:v>
                </c:pt>
              </c:strCache>
            </c:strRef>
          </c:cat>
          <c:val>
            <c:numRef>
              <c:f>F.27!$K$5:$K$7</c:f>
              <c:numCache>
                <c:formatCode>#,##0_ ;[Red]\-#,##0\ </c:formatCode>
                <c:ptCount val="3"/>
                <c:pt idx="0">
                  <c:v>2470</c:v>
                </c:pt>
                <c:pt idx="1">
                  <c:v>887.01</c:v>
                </c:pt>
                <c:pt idx="2">
                  <c:v>355.8</c:v>
                </c:pt>
              </c:numCache>
            </c:numRef>
          </c:val>
          <c:extLst>
            <c:ext xmlns:c16="http://schemas.microsoft.com/office/drawing/2014/chart" uri="{C3380CC4-5D6E-409C-BE32-E72D297353CC}">
              <c16:uniqueId val="{00000001-BF28-4427-8E1C-1632DCE947C6}"/>
            </c:ext>
          </c:extLst>
        </c:ser>
        <c:ser>
          <c:idx val="2"/>
          <c:order val="2"/>
          <c:tx>
            <c:strRef>
              <c:f>F.27!$L$4</c:f>
              <c:strCache>
                <c:ptCount val="1"/>
                <c:pt idx="0">
                  <c:v>Planning consents approved</c:v>
                </c:pt>
              </c:strCache>
            </c:strRef>
          </c:tx>
          <c:spPr>
            <a:solidFill>
              <a:schemeClr val="accent1"/>
            </a:solidFill>
            <a:ln>
              <a:noFill/>
            </a:ln>
            <a:effectLst/>
          </c:spPr>
          <c:invertIfNegative val="0"/>
          <c:cat>
            <c:strRef>
              <c:f>F.27!$I$5:$I$7</c:f>
              <c:strCache>
                <c:ptCount val="3"/>
                <c:pt idx="0">
                  <c:v>Batteries</c:v>
                </c:pt>
                <c:pt idx="1">
                  <c:v>Solar</c:v>
                </c:pt>
                <c:pt idx="2">
                  <c:v>Onshore Wind</c:v>
                </c:pt>
              </c:strCache>
            </c:strRef>
          </c:cat>
          <c:val>
            <c:numRef>
              <c:f>F.27!$L$5:$L$7</c:f>
              <c:numCache>
                <c:formatCode>#,##0_ ;[Red]\-#,##0\ </c:formatCode>
                <c:ptCount val="3"/>
                <c:pt idx="0">
                  <c:v>9996.7999999999993</c:v>
                </c:pt>
                <c:pt idx="1">
                  <c:v>3453.395</c:v>
                </c:pt>
                <c:pt idx="2">
                  <c:v>3818.1</c:v>
                </c:pt>
              </c:numCache>
            </c:numRef>
          </c:val>
          <c:extLst>
            <c:ext xmlns:c16="http://schemas.microsoft.com/office/drawing/2014/chart" uri="{C3380CC4-5D6E-409C-BE32-E72D297353CC}">
              <c16:uniqueId val="{00000002-BF28-4427-8E1C-1632DCE947C6}"/>
            </c:ext>
          </c:extLst>
        </c:ser>
        <c:ser>
          <c:idx val="3"/>
          <c:order val="3"/>
          <c:tx>
            <c:strRef>
              <c:f>F.27!$M$4</c:f>
              <c:strCache>
                <c:ptCount val="1"/>
                <c:pt idx="0">
                  <c:v>Planning submitted</c:v>
                </c:pt>
              </c:strCache>
            </c:strRef>
          </c:tx>
          <c:spPr>
            <a:solidFill>
              <a:schemeClr val="tx2">
                <a:lumMod val="10000"/>
                <a:lumOff val="90000"/>
              </a:schemeClr>
            </a:solidFill>
            <a:ln>
              <a:noFill/>
            </a:ln>
            <a:effectLst/>
          </c:spPr>
          <c:invertIfNegative val="0"/>
          <c:cat>
            <c:strRef>
              <c:f>F.27!$I$5:$I$7</c:f>
              <c:strCache>
                <c:ptCount val="3"/>
                <c:pt idx="0">
                  <c:v>Batteries</c:v>
                </c:pt>
                <c:pt idx="1">
                  <c:v>Solar</c:v>
                </c:pt>
                <c:pt idx="2">
                  <c:v>Onshore Wind</c:v>
                </c:pt>
              </c:strCache>
            </c:strRef>
          </c:cat>
          <c:val>
            <c:numRef>
              <c:f>F.27!$M$5:$M$7</c:f>
              <c:numCache>
                <c:formatCode>#,##0_ ;[Red]\-#,##0\ </c:formatCode>
                <c:ptCount val="3"/>
                <c:pt idx="0">
                  <c:v>16248.42</c:v>
                </c:pt>
                <c:pt idx="1">
                  <c:v>29533.295000000002</c:v>
                </c:pt>
                <c:pt idx="2">
                  <c:v>5403.9999999999991</c:v>
                </c:pt>
              </c:numCache>
            </c:numRef>
          </c:val>
          <c:extLst>
            <c:ext xmlns:c16="http://schemas.microsoft.com/office/drawing/2014/chart" uri="{C3380CC4-5D6E-409C-BE32-E72D297353CC}">
              <c16:uniqueId val="{00000003-BF28-4427-8E1C-1632DCE947C6}"/>
            </c:ext>
          </c:extLst>
        </c:ser>
        <c:ser>
          <c:idx val="4"/>
          <c:order val="4"/>
          <c:tx>
            <c:strRef>
              <c:f>F.27!$N$4</c:f>
              <c:strCache>
                <c:ptCount val="1"/>
                <c:pt idx="0">
                  <c:v>Scoping</c:v>
                </c:pt>
              </c:strCache>
            </c:strRef>
          </c:tx>
          <c:spPr>
            <a:solidFill>
              <a:schemeClr val="accent2"/>
            </a:solidFill>
            <a:ln>
              <a:noFill/>
            </a:ln>
            <a:effectLst/>
          </c:spPr>
          <c:invertIfNegative val="0"/>
          <c:cat>
            <c:strRef>
              <c:f>F.27!$I$5:$I$7</c:f>
              <c:strCache>
                <c:ptCount val="3"/>
                <c:pt idx="0">
                  <c:v>Batteries</c:v>
                </c:pt>
                <c:pt idx="1">
                  <c:v>Solar</c:v>
                </c:pt>
                <c:pt idx="2">
                  <c:v>Onshore Wind</c:v>
                </c:pt>
              </c:strCache>
            </c:strRef>
          </c:cat>
          <c:val>
            <c:numRef>
              <c:f>F.27!$N$5:$N$7</c:f>
              <c:numCache>
                <c:formatCode>#,##0_ ;[Red]\-#,##0\ </c:formatCode>
                <c:ptCount val="3"/>
                <c:pt idx="0">
                  <c:v>97648.129999999976</c:v>
                </c:pt>
                <c:pt idx="1">
                  <c:v>141902.59999999989</c:v>
                </c:pt>
                <c:pt idx="2">
                  <c:v>10885.4</c:v>
                </c:pt>
              </c:numCache>
            </c:numRef>
          </c:val>
          <c:extLst>
            <c:ext xmlns:c16="http://schemas.microsoft.com/office/drawing/2014/chart" uri="{C3380CC4-5D6E-409C-BE32-E72D297353CC}">
              <c16:uniqueId val="{00000004-BF28-4427-8E1C-1632DCE947C6}"/>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5"/>
          <c:order val="5"/>
          <c:tx>
            <c:strRef>
              <c:f>F.27!$O$4</c:f>
              <c:strCache>
                <c:ptCount val="1"/>
                <c:pt idx="0">
                  <c:v>Column3</c:v>
                </c:pt>
              </c:strCache>
            </c:strRef>
          </c:tx>
          <c:spPr>
            <a:solidFill>
              <a:schemeClr val="accent6"/>
            </a:solidFill>
            <a:ln>
              <a:noFill/>
            </a:ln>
            <a:effectLst/>
          </c:spPr>
          <c:invertIfNegative val="0"/>
          <c:cat>
            <c:strRef>
              <c:f>F.27!$I$5:$I$7</c:f>
              <c:strCache>
                <c:ptCount val="3"/>
                <c:pt idx="0">
                  <c:v>Batteries</c:v>
                </c:pt>
                <c:pt idx="1">
                  <c:v>Solar</c:v>
                </c:pt>
                <c:pt idx="2">
                  <c:v>Onshore Wind</c:v>
                </c:pt>
              </c:strCache>
            </c:strRef>
          </c:cat>
          <c:val>
            <c:numRef>
              <c:f>F.27!$O$5:$O$7</c:f>
              <c:numCache>
                <c:formatCode>#,##0_ ;[Red]\-#,##0\ </c:formatCode>
                <c:ptCount val="3"/>
              </c:numCache>
            </c:numRef>
          </c:val>
          <c:extLst>
            <c:ext xmlns:c16="http://schemas.microsoft.com/office/drawing/2014/chart" uri="{C3380CC4-5D6E-409C-BE32-E72D297353CC}">
              <c16:uniqueId val="{00000005-BF28-4427-8E1C-1632DCE947C6}"/>
            </c:ext>
          </c:extLst>
        </c:ser>
        <c:ser>
          <c:idx val="6"/>
          <c:order val="6"/>
          <c:tx>
            <c:strRef>
              <c:f>F.27!$P$4</c:f>
              <c:strCache>
                <c:ptCount val="1"/>
                <c:pt idx="0">
                  <c:v>Column2</c:v>
                </c:pt>
              </c:strCache>
            </c:strRef>
          </c:tx>
          <c:spPr>
            <a:solidFill>
              <a:schemeClr val="accent1">
                <a:lumMod val="60000"/>
              </a:schemeClr>
            </a:solidFill>
            <a:ln>
              <a:noFill/>
            </a:ln>
            <a:effectLst/>
          </c:spPr>
          <c:invertIfNegative val="0"/>
          <c:cat>
            <c:strRef>
              <c:f>F.27!$I$5:$I$7</c:f>
              <c:strCache>
                <c:ptCount val="3"/>
                <c:pt idx="0">
                  <c:v>Batteries</c:v>
                </c:pt>
                <c:pt idx="1">
                  <c:v>Solar</c:v>
                </c:pt>
                <c:pt idx="2">
                  <c:v>Onshore Wind</c:v>
                </c:pt>
              </c:strCache>
            </c:strRef>
          </c:cat>
          <c:val>
            <c:numRef>
              <c:f>F.27!$P$5:$P$7</c:f>
              <c:numCache>
                <c:formatCode>#,##0_ ;[Red]\-#,##0\ </c:formatCode>
                <c:ptCount val="3"/>
              </c:numCache>
            </c:numRef>
          </c:val>
          <c:extLst>
            <c:ext xmlns:c16="http://schemas.microsoft.com/office/drawing/2014/chart" uri="{C3380CC4-5D6E-409C-BE32-E72D297353CC}">
              <c16:uniqueId val="{00000006-BF28-4427-8E1C-1632DCE947C6}"/>
            </c:ext>
          </c:extLst>
        </c:ser>
        <c:ser>
          <c:idx val="7"/>
          <c:order val="7"/>
          <c:tx>
            <c:strRef>
              <c:f>F.27!$Q$4</c:f>
              <c:strCache>
                <c:ptCount val="1"/>
                <c:pt idx="0">
                  <c:v>Column1</c:v>
                </c:pt>
              </c:strCache>
            </c:strRef>
          </c:tx>
          <c:spPr>
            <a:solidFill>
              <a:schemeClr val="accent2">
                <a:lumMod val="60000"/>
              </a:schemeClr>
            </a:solidFill>
            <a:ln>
              <a:noFill/>
            </a:ln>
            <a:effectLst/>
          </c:spPr>
          <c:invertIfNegative val="0"/>
          <c:cat>
            <c:strRef>
              <c:f>F.27!$I$5:$I$7</c:f>
              <c:strCache>
                <c:ptCount val="3"/>
                <c:pt idx="0">
                  <c:v>Batteries</c:v>
                </c:pt>
                <c:pt idx="1">
                  <c:v>Solar</c:v>
                </c:pt>
                <c:pt idx="2">
                  <c:v>Onshore Wind</c:v>
                </c:pt>
              </c:strCache>
            </c:strRef>
          </c:cat>
          <c:val>
            <c:numRef>
              <c:f>F.27!$Q$5:$Q$7</c:f>
              <c:numCache>
                <c:formatCode>#,##0_ ;[Red]\-#,##0\ </c:formatCode>
                <c:ptCount val="3"/>
              </c:numCache>
            </c:numRef>
          </c:val>
          <c:extLst>
            <c:ext xmlns:c16="http://schemas.microsoft.com/office/drawing/2014/chart" uri="{C3380CC4-5D6E-409C-BE32-E72D297353CC}">
              <c16:uniqueId val="{00000007-BF28-4427-8E1C-1632DCE947C6}"/>
            </c:ext>
          </c:extLst>
        </c:ser>
        <c:ser>
          <c:idx val="8"/>
          <c:order val="8"/>
          <c:tx>
            <c:strRef>
              <c:f>F.27!$R$4</c:f>
              <c:strCache>
                <c:ptCount val="1"/>
                <c:pt idx="0">
                  <c:v> CP30 2030 max capacity </c:v>
                </c:pt>
              </c:strCache>
            </c:strRef>
          </c:tx>
          <c:spPr>
            <a:solidFill>
              <a:schemeClr val="accent6">
                <a:lumMod val="60000"/>
                <a:lumOff val="40000"/>
              </a:schemeClr>
            </a:solidFill>
            <a:ln>
              <a:noFill/>
            </a:ln>
            <a:effectLst/>
          </c:spPr>
          <c:invertIfNegative val="0"/>
          <c:cat>
            <c:strRef>
              <c:f>F.27!$I$5:$I$7</c:f>
              <c:strCache>
                <c:ptCount val="3"/>
                <c:pt idx="0">
                  <c:v>Batteries</c:v>
                </c:pt>
                <c:pt idx="1">
                  <c:v>Solar</c:v>
                </c:pt>
                <c:pt idx="2">
                  <c:v>Onshore Wind</c:v>
                </c:pt>
              </c:strCache>
            </c:strRef>
          </c:cat>
          <c:val>
            <c:numRef>
              <c:f>F.27!$R$5:$R$7</c:f>
              <c:numCache>
                <c:formatCode>#,##0_ ;[Red]\-#,##0\ </c:formatCode>
                <c:ptCount val="3"/>
                <c:pt idx="0">
                  <c:v>15900</c:v>
                </c:pt>
                <c:pt idx="1">
                  <c:v>10800</c:v>
                </c:pt>
                <c:pt idx="2">
                  <c:v>15900</c:v>
                </c:pt>
              </c:numCache>
            </c:numRef>
          </c:val>
          <c:extLst>
            <c:ext xmlns:c16="http://schemas.microsoft.com/office/drawing/2014/chart" uri="{C3380CC4-5D6E-409C-BE32-E72D297353CC}">
              <c16:uniqueId val="{00000008-BF28-4427-8E1C-1632DCE947C6}"/>
            </c:ext>
          </c:extLst>
        </c:ser>
        <c:ser>
          <c:idx val="9"/>
          <c:order val="9"/>
          <c:tx>
            <c:strRef>
              <c:f>F.27!$S$4</c:f>
              <c:strCache>
                <c:ptCount val="1"/>
                <c:pt idx="0">
                  <c:v> CP30 2035 max capacity </c:v>
                </c:pt>
              </c:strCache>
            </c:strRef>
          </c:tx>
          <c:spPr>
            <a:solidFill>
              <a:schemeClr val="accent6">
                <a:lumMod val="50000"/>
              </a:schemeClr>
            </a:solidFill>
            <a:ln>
              <a:noFill/>
            </a:ln>
            <a:effectLst/>
          </c:spPr>
          <c:invertIfNegative val="0"/>
          <c:cat>
            <c:strRef>
              <c:f>F.27!$I$5:$I$7</c:f>
              <c:strCache>
                <c:ptCount val="3"/>
                <c:pt idx="0">
                  <c:v>Batteries</c:v>
                </c:pt>
                <c:pt idx="1">
                  <c:v>Solar</c:v>
                </c:pt>
                <c:pt idx="2">
                  <c:v>Onshore Wind</c:v>
                </c:pt>
              </c:strCache>
            </c:strRef>
          </c:cat>
          <c:val>
            <c:numRef>
              <c:f>F.27!$S$5:$S$7</c:f>
              <c:numCache>
                <c:formatCode>#,##0_ ;[Red]\-#,##0\ </c:formatCode>
                <c:ptCount val="3"/>
                <c:pt idx="0">
                  <c:v>15900</c:v>
                </c:pt>
                <c:pt idx="1">
                  <c:v>17000</c:v>
                </c:pt>
                <c:pt idx="2">
                  <c:v>0</c:v>
                </c:pt>
              </c:numCache>
            </c:numRef>
          </c:val>
          <c:extLst>
            <c:ext xmlns:c16="http://schemas.microsoft.com/office/drawing/2014/chart" uri="{C3380CC4-5D6E-409C-BE32-E72D297353CC}">
              <c16:uniqueId val="{00000009-BF28-4427-8E1C-1632DCE947C6}"/>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20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distribution queue compared to 2035 distribution capacities</a:t>
            </a:r>
          </a:p>
        </c:rich>
      </c:tx>
      <c:overlay val="0"/>
      <c:spPr>
        <a:noFill/>
        <a:ln>
          <a:noFill/>
        </a:ln>
        <a:effectLst/>
      </c:spPr>
      <c:txPr>
        <a:bodyPr rot="0" spcFirstLastPara="1" vertOverflow="ellipsis" vert="horz" wrap="square" anchor="ctr" anchorCtr="1"/>
        <a:lstStyle/>
        <a:p>
          <a:pPr algn="ctr" rtl="0">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7"/>
          <c:order val="0"/>
          <c:tx>
            <c:v>Built capacity</c:v>
          </c:tx>
          <c:spPr>
            <a:solidFill>
              <a:schemeClr val="accent4"/>
            </a:solidFill>
            <a:ln>
              <a:noFill/>
            </a:ln>
            <a:effectLst/>
          </c:spPr>
          <c:invertIfNegative val="0"/>
          <c:val>
            <c:numRef>
              <c:f>F.45!$J$5:$J$7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0-80E1-4D8B-81A8-10E9E52765AB}"/>
            </c:ext>
          </c:extLst>
        </c:ser>
        <c:ser>
          <c:idx val="3"/>
          <c:order val="1"/>
          <c:tx>
            <c:strRef>
              <c:f>F.45!$K$4</c:f>
              <c:strCache>
                <c:ptCount val="1"/>
                <c:pt idx="0">
                  <c:v> Remaining full distribution queue (incl. built capacity) </c:v>
                </c:pt>
              </c:strCache>
            </c:strRef>
          </c:tx>
          <c:spPr>
            <a:solidFill>
              <a:schemeClr val="accent1"/>
            </a:solidFill>
            <a:ln>
              <a:noFill/>
            </a:ln>
            <a:effectLst/>
          </c:spPr>
          <c:invertIfNegative val="0"/>
          <c:cat>
            <c:strRef>
              <c:f>F.45!$I$5:$I$7</c:f>
              <c:strCache>
                <c:ptCount val="3"/>
                <c:pt idx="0">
                  <c:v>Batteries</c:v>
                </c:pt>
                <c:pt idx="1">
                  <c:v>Solar</c:v>
                </c:pt>
                <c:pt idx="2">
                  <c:v>Onshore Wind</c:v>
                </c:pt>
              </c:strCache>
            </c:strRef>
          </c:cat>
          <c:val>
            <c:numRef>
              <c:f>F.45!$K$5:$K$7</c:f>
              <c:numCache>
                <c:formatCode>#,##0_ ;[Red]\-#,##0\ </c:formatCode>
                <c:ptCount val="3"/>
                <c:pt idx="0">
                  <c:v>98815.34</c:v>
                </c:pt>
                <c:pt idx="1">
                  <c:v>46238.020369999998</c:v>
                </c:pt>
                <c:pt idx="2">
                  <c:v>10877.46</c:v>
                </c:pt>
              </c:numCache>
            </c:numRef>
          </c:val>
          <c:extLst>
            <c:ext xmlns:c16="http://schemas.microsoft.com/office/drawing/2014/chart" uri="{C3380CC4-5D6E-409C-BE32-E72D297353CC}">
              <c16:uniqueId val="{00000001-80E1-4D8B-81A8-10E9E52765AB}"/>
            </c:ext>
          </c:extLst>
        </c:ser>
        <c:ser>
          <c:idx val="1"/>
          <c:order val="2"/>
          <c:tx>
            <c:strRef>
              <c:f>F.45!$L$4</c:f>
              <c:strCache>
                <c:ptCount val="1"/>
                <c:pt idx="0">
                  <c:v> Low case full distribution queue (incl. built capacity) </c:v>
                </c:pt>
              </c:strCache>
            </c:strRef>
          </c:tx>
          <c:spPr>
            <a:solidFill>
              <a:schemeClr val="accent2"/>
            </a:solidFill>
            <a:ln>
              <a:noFill/>
            </a:ln>
            <a:effectLst/>
          </c:spPr>
          <c:invertIfNegative val="0"/>
          <c:cat>
            <c:strRef>
              <c:f>F.45!$I$5:$I$7</c:f>
              <c:strCache>
                <c:ptCount val="3"/>
                <c:pt idx="0">
                  <c:v>Batteries</c:v>
                </c:pt>
                <c:pt idx="1">
                  <c:v>Solar</c:v>
                </c:pt>
                <c:pt idx="2">
                  <c:v>Onshore Wind</c:v>
                </c:pt>
              </c:strCache>
            </c:strRef>
          </c:cat>
          <c:val>
            <c:numRef>
              <c:f>F.45!$L$5:$L$7</c:f>
              <c:numCache>
                <c:formatCode>#,##0_ ;[Red]\-#,##0\ </c:formatCode>
                <c:ptCount val="3"/>
                <c:pt idx="0">
                  <c:v>22042.819919999976</c:v>
                </c:pt>
                <c:pt idx="1">
                  <c:v>34040.49662999998</c:v>
                </c:pt>
                <c:pt idx="2">
                  <c:v>7446.08</c:v>
                </c:pt>
              </c:numCache>
            </c:numRef>
          </c:val>
          <c:extLst>
            <c:ext xmlns:c16="http://schemas.microsoft.com/office/drawing/2014/chart" uri="{C3380CC4-5D6E-409C-BE32-E72D297353CC}">
              <c16:uniqueId val="{00000002-80E1-4D8B-81A8-10E9E52765AB}"/>
            </c:ext>
          </c:extLst>
        </c:ser>
        <c:ser>
          <c:idx val="4"/>
          <c:order val="3"/>
          <c:tx>
            <c:strRef>
              <c:f>F.45!$M$4</c:f>
              <c:strCache>
                <c:ptCount val="1"/>
                <c:pt idx="0">
                  <c:v>CP30 2030 max capacity</c:v>
                </c:pt>
              </c:strCache>
            </c:strRef>
          </c:tx>
          <c:spPr>
            <a:solidFill>
              <a:schemeClr val="accent6">
                <a:lumMod val="60000"/>
                <a:lumOff val="40000"/>
              </a:schemeClr>
            </a:solidFill>
            <a:ln>
              <a:noFill/>
            </a:ln>
            <a:effectLst/>
          </c:spPr>
          <c:invertIfNegative val="0"/>
          <c:cat>
            <c:strRef>
              <c:f>F.45!$I$5:$I$7</c:f>
              <c:strCache>
                <c:ptCount val="3"/>
                <c:pt idx="0">
                  <c:v>Batteries</c:v>
                </c:pt>
                <c:pt idx="1">
                  <c:v>Solar</c:v>
                </c:pt>
                <c:pt idx="2">
                  <c:v>Onshore Wind</c:v>
                </c:pt>
              </c:strCache>
            </c:strRef>
          </c:cat>
          <c:val>
            <c:numRef>
              <c:f>F.45!$M$5:$M$7</c:f>
              <c:numCache>
                <c:formatCode>#,##0_ ;[Red]\-#,##0\ </c:formatCode>
                <c:ptCount val="3"/>
                <c:pt idx="0">
                  <c:v>11200</c:v>
                </c:pt>
                <c:pt idx="1">
                  <c:v>36200</c:v>
                </c:pt>
                <c:pt idx="2">
                  <c:v>13200</c:v>
                </c:pt>
              </c:numCache>
            </c:numRef>
          </c:val>
          <c:extLst>
            <c:ext xmlns:c16="http://schemas.microsoft.com/office/drawing/2014/chart" uri="{C3380CC4-5D6E-409C-BE32-E72D297353CC}">
              <c16:uniqueId val="{00000003-80E1-4D8B-81A8-10E9E52765AB}"/>
            </c:ext>
          </c:extLst>
        </c:ser>
        <c:ser>
          <c:idx val="9"/>
          <c:order val="4"/>
          <c:tx>
            <c:strRef>
              <c:f>F.45!$N$4</c:f>
              <c:strCache>
                <c:ptCount val="1"/>
                <c:pt idx="0">
                  <c:v>CP30 2035 max capacity</c:v>
                </c:pt>
              </c:strCache>
            </c:strRef>
          </c:tx>
          <c:spPr>
            <a:solidFill>
              <a:schemeClr val="accent6">
                <a:lumMod val="50000"/>
              </a:schemeClr>
            </a:solidFill>
            <a:ln>
              <a:noFill/>
            </a:ln>
            <a:effectLst/>
          </c:spPr>
          <c:invertIfNegative val="0"/>
          <c:cat>
            <c:strRef>
              <c:f>F.45!$I$5:$I$7</c:f>
              <c:strCache>
                <c:ptCount val="3"/>
                <c:pt idx="0">
                  <c:v>Batteries</c:v>
                </c:pt>
                <c:pt idx="1">
                  <c:v>Solar</c:v>
                </c:pt>
                <c:pt idx="2">
                  <c:v>Onshore Wind</c:v>
                </c:pt>
              </c:strCache>
            </c:strRef>
          </c:cat>
          <c:val>
            <c:numRef>
              <c:f>F.45!$N$5:$N$7</c:f>
              <c:numCache>
                <c:formatCode>#,##0_ ;[Red]\-#,##0\ </c:formatCode>
                <c:ptCount val="3"/>
                <c:pt idx="0">
                  <c:v>12800</c:v>
                </c:pt>
                <c:pt idx="1">
                  <c:v>52400</c:v>
                </c:pt>
                <c:pt idx="2">
                  <c:v>0</c:v>
                </c:pt>
              </c:numCache>
            </c:numRef>
          </c:val>
          <c:extLst>
            <c:ext xmlns:c16="http://schemas.microsoft.com/office/drawing/2014/chart" uri="{C3380CC4-5D6E-409C-BE32-E72D297353CC}">
              <c16:uniqueId val="{00000004-80E1-4D8B-81A8-10E9E52765AB}"/>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Tranmission queue to 2030 compared to CP30 transmission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F.46!$K$4</c:f>
              <c:strCache>
                <c:ptCount val="1"/>
                <c:pt idx="0">
                  <c:v>Built capacity</c:v>
                </c:pt>
              </c:strCache>
            </c:strRef>
          </c:tx>
          <c:spPr>
            <a:solidFill>
              <a:schemeClr val="accent4"/>
            </a:solidFill>
            <a:ln>
              <a:noFill/>
            </a:ln>
            <a:effectLst/>
          </c:spPr>
          <c:invertIfNegative val="0"/>
          <c:val>
            <c:numRef>
              <c:f>F.46!$K$5:$K$7</c:f>
              <c:numCache>
                <c:formatCode>#,##0_ ;[Red]\-#,##0\ </c:formatCode>
                <c:ptCount val="3"/>
                <c:pt idx="0">
                  <c:v>3787.9650000000001</c:v>
                </c:pt>
                <c:pt idx="1">
                  <c:v>579.69500000000005</c:v>
                </c:pt>
                <c:pt idx="2">
                  <c:v>9265.3799999999974</c:v>
                </c:pt>
              </c:numCache>
            </c:numRef>
          </c:val>
          <c:extLst>
            <c:ext xmlns:c16="http://schemas.microsoft.com/office/drawing/2014/chart" uri="{C3380CC4-5D6E-409C-BE32-E72D297353CC}">
              <c16:uniqueId val="{00000000-A06E-4D78-9E37-CD6A4888B190}"/>
            </c:ext>
          </c:extLst>
        </c:ser>
        <c:ser>
          <c:idx val="3"/>
          <c:order val="1"/>
          <c:tx>
            <c:strRef>
              <c:f>F.46!$L$4</c:f>
              <c:strCache>
                <c:ptCount val="1"/>
                <c:pt idx="0">
                  <c:v> Transmission queue to 2030 (incl. built capacity) </c:v>
                </c:pt>
              </c:strCache>
            </c:strRef>
          </c:tx>
          <c:spPr>
            <a:solidFill>
              <a:schemeClr val="accent1"/>
            </a:solidFill>
            <a:ln>
              <a:noFill/>
            </a:ln>
            <a:effectLst/>
          </c:spPr>
          <c:invertIfNegative val="0"/>
          <c:cat>
            <c:strRef>
              <c:f>F.46!$J$5:$J$7</c:f>
              <c:strCache>
                <c:ptCount val="3"/>
                <c:pt idx="0">
                  <c:v>Batteries</c:v>
                </c:pt>
                <c:pt idx="1">
                  <c:v>Solar</c:v>
                </c:pt>
                <c:pt idx="2">
                  <c:v>Onshore Wind</c:v>
                </c:pt>
              </c:strCache>
            </c:strRef>
          </c:cat>
          <c:val>
            <c:numRef>
              <c:f>F.46!$L$5:$L$7</c:f>
              <c:numCache>
                <c:formatCode>#,##0_ ;[Red]\-#,##0\ </c:formatCode>
                <c:ptCount val="3"/>
                <c:pt idx="0">
                  <c:v>64621.160000000033</c:v>
                </c:pt>
                <c:pt idx="1">
                  <c:v>55163.765000000014</c:v>
                </c:pt>
                <c:pt idx="2">
                  <c:v>23944.48</c:v>
                </c:pt>
              </c:numCache>
            </c:numRef>
          </c:val>
          <c:extLst>
            <c:ext xmlns:c16="http://schemas.microsoft.com/office/drawing/2014/chart" uri="{C3380CC4-5D6E-409C-BE32-E72D297353CC}">
              <c16:uniqueId val="{00000001-1A5B-40F3-A66E-8BB7BE61E33C}"/>
            </c:ext>
          </c:extLst>
        </c:ser>
        <c:ser>
          <c:idx val="1"/>
          <c:order val="2"/>
          <c:tx>
            <c:strRef>
              <c:f>F.46!$M$4</c:f>
              <c:strCache>
                <c:ptCount val="1"/>
                <c:pt idx="0">
                  <c:v> Low case transmission queue to 2030 (incl. built capacity) </c:v>
                </c:pt>
              </c:strCache>
            </c:strRef>
          </c:tx>
          <c:spPr>
            <a:solidFill>
              <a:schemeClr val="accent2"/>
            </a:solidFill>
            <a:ln>
              <a:noFill/>
            </a:ln>
            <a:effectLst/>
          </c:spPr>
          <c:invertIfNegative val="0"/>
          <c:cat>
            <c:strRef>
              <c:f>F.46!$J$5:$J$7</c:f>
              <c:strCache>
                <c:ptCount val="3"/>
                <c:pt idx="0">
                  <c:v>Batteries</c:v>
                </c:pt>
                <c:pt idx="1">
                  <c:v>Solar</c:v>
                </c:pt>
                <c:pt idx="2">
                  <c:v>Onshore Wind</c:v>
                </c:pt>
              </c:strCache>
            </c:strRef>
          </c:cat>
          <c:val>
            <c:numRef>
              <c:f>F.46!$M$5:$M$7</c:f>
              <c:numCache>
                <c:formatCode>#,##0_ ;[Red]\-#,##0\ </c:formatCode>
                <c:ptCount val="3"/>
                <c:pt idx="0">
                  <c:v>35327.165000000008</c:v>
                </c:pt>
                <c:pt idx="1">
                  <c:v>14776.134999999998</c:v>
                </c:pt>
                <c:pt idx="2">
                  <c:v>23163.339999999997</c:v>
                </c:pt>
              </c:numCache>
            </c:numRef>
          </c:val>
          <c:extLst>
            <c:ext xmlns:c16="http://schemas.microsoft.com/office/drawing/2014/chart" uri="{C3380CC4-5D6E-409C-BE32-E72D297353CC}">
              <c16:uniqueId val="{00000002-1A5B-40F3-A66E-8BB7BE61E33C}"/>
            </c:ext>
          </c:extLst>
        </c:ser>
        <c:ser>
          <c:idx val="4"/>
          <c:order val="3"/>
          <c:tx>
            <c:strRef>
              <c:f>F.46!$N$4</c:f>
              <c:strCache>
                <c:ptCount val="1"/>
                <c:pt idx="0">
                  <c:v>CP30 2030 max capacity</c:v>
                </c:pt>
              </c:strCache>
            </c:strRef>
          </c:tx>
          <c:spPr>
            <a:solidFill>
              <a:schemeClr val="accent6">
                <a:lumMod val="60000"/>
                <a:lumOff val="40000"/>
              </a:schemeClr>
            </a:solidFill>
            <a:ln>
              <a:noFill/>
            </a:ln>
            <a:effectLst/>
          </c:spPr>
          <c:invertIfNegative val="0"/>
          <c:cat>
            <c:strRef>
              <c:f>F.46!$J$5:$J$7</c:f>
              <c:strCache>
                <c:ptCount val="3"/>
                <c:pt idx="0">
                  <c:v>Batteries</c:v>
                </c:pt>
                <c:pt idx="1">
                  <c:v>Solar</c:v>
                </c:pt>
                <c:pt idx="2">
                  <c:v>Onshore Wind</c:v>
                </c:pt>
              </c:strCache>
            </c:strRef>
          </c:cat>
          <c:val>
            <c:numRef>
              <c:f>F.46!$N$5:$N$7</c:f>
              <c:numCache>
                <c:formatCode>#,##0_ ;[Red]\-#,##0\ </c:formatCode>
                <c:ptCount val="3"/>
                <c:pt idx="0">
                  <c:v>15900</c:v>
                </c:pt>
                <c:pt idx="1">
                  <c:v>10800</c:v>
                </c:pt>
                <c:pt idx="2">
                  <c:v>15900</c:v>
                </c:pt>
              </c:numCache>
            </c:numRef>
          </c:val>
          <c:extLst>
            <c:ext xmlns:c16="http://schemas.microsoft.com/office/drawing/2014/chart" uri="{C3380CC4-5D6E-409C-BE32-E72D297353CC}">
              <c16:uniqueId val="{00000004-1A5B-40F3-A66E-8BB7BE61E33C}"/>
            </c:ext>
          </c:extLst>
        </c:ser>
        <c:ser>
          <c:idx val="9"/>
          <c:order val="4"/>
          <c:tx>
            <c:strRef>
              <c:f>F.46!$O$4</c:f>
              <c:strCache>
                <c:ptCount val="1"/>
                <c:pt idx="0">
                  <c:v>CP30 2035 max capacity</c:v>
                </c:pt>
              </c:strCache>
            </c:strRef>
          </c:tx>
          <c:spPr>
            <a:solidFill>
              <a:schemeClr val="accent6">
                <a:lumMod val="50000"/>
              </a:schemeClr>
            </a:solidFill>
            <a:ln>
              <a:noFill/>
            </a:ln>
            <a:effectLst/>
          </c:spPr>
          <c:invertIfNegative val="0"/>
          <c:cat>
            <c:strRef>
              <c:f>F.46!$J$5:$J$7</c:f>
              <c:strCache>
                <c:ptCount val="3"/>
                <c:pt idx="0">
                  <c:v>Batteries</c:v>
                </c:pt>
                <c:pt idx="1">
                  <c:v>Solar</c:v>
                </c:pt>
                <c:pt idx="2">
                  <c:v>Onshore Wind</c:v>
                </c:pt>
              </c:strCache>
            </c:strRef>
          </c:cat>
          <c:val>
            <c:numRef>
              <c:f>F.46!$O$5:$O$7</c:f>
              <c:numCache>
                <c:formatCode>#,##0_ ;[Red]\-#,##0\ </c:formatCode>
                <c:ptCount val="3"/>
                <c:pt idx="0">
                  <c:v>15900</c:v>
                </c:pt>
                <c:pt idx="1">
                  <c:v>17000</c:v>
                </c:pt>
                <c:pt idx="2">
                  <c:v>0</c:v>
                </c:pt>
              </c:numCache>
            </c:numRef>
          </c:val>
          <c:extLst>
            <c:ext xmlns:c16="http://schemas.microsoft.com/office/drawing/2014/chart" uri="{C3380CC4-5D6E-409C-BE32-E72D297353CC}">
              <c16:uniqueId val="{00000009-1A5B-40F3-A66E-8BB7BE61E33C}"/>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transmission queue compared to 2035 pathway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F.47!$K$4</c:f>
              <c:strCache>
                <c:ptCount val="1"/>
                <c:pt idx="0">
                  <c:v>Built capacity</c:v>
                </c:pt>
              </c:strCache>
            </c:strRef>
          </c:tx>
          <c:spPr>
            <a:solidFill>
              <a:schemeClr val="accent4"/>
            </a:solidFill>
            <a:ln>
              <a:noFill/>
            </a:ln>
            <a:effectLst/>
          </c:spPr>
          <c:invertIfNegative val="0"/>
          <c:val>
            <c:numRef>
              <c:f>F.47!$K$5:$K$7</c:f>
              <c:numCache>
                <c:formatCode>#,##0_ ;[Red]\-#,##0\ </c:formatCode>
                <c:ptCount val="3"/>
                <c:pt idx="0">
                  <c:v>3787.9650000000001</c:v>
                </c:pt>
                <c:pt idx="1">
                  <c:v>579.69500000000005</c:v>
                </c:pt>
                <c:pt idx="2">
                  <c:v>9265.3799999999974</c:v>
                </c:pt>
              </c:numCache>
            </c:numRef>
          </c:val>
          <c:extLst>
            <c:ext xmlns:c16="http://schemas.microsoft.com/office/drawing/2014/chart" uri="{C3380CC4-5D6E-409C-BE32-E72D297353CC}">
              <c16:uniqueId val="{00000000-35CD-47BB-ACCC-3393DD16D6A9}"/>
            </c:ext>
          </c:extLst>
        </c:ser>
        <c:ser>
          <c:idx val="3"/>
          <c:order val="1"/>
          <c:tx>
            <c:strRef>
              <c:f>F.47!$L$4</c:f>
              <c:strCache>
                <c:ptCount val="1"/>
                <c:pt idx="0">
                  <c:v> Remaining full transmission queue (incl. built capacity) </c:v>
                </c:pt>
              </c:strCache>
            </c:strRef>
          </c:tx>
          <c:spPr>
            <a:solidFill>
              <a:schemeClr val="accent1"/>
            </a:solidFill>
            <a:ln>
              <a:noFill/>
            </a:ln>
            <a:effectLst/>
          </c:spPr>
          <c:invertIfNegative val="0"/>
          <c:cat>
            <c:strRef>
              <c:f>F.47!$J$5:$J$7</c:f>
              <c:strCache>
                <c:ptCount val="3"/>
                <c:pt idx="0">
                  <c:v>Batteries</c:v>
                </c:pt>
                <c:pt idx="1">
                  <c:v>Solar</c:v>
                </c:pt>
                <c:pt idx="2">
                  <c:v>Onshore Wind</c:v>
                </c:pt>
              </c:strCache>
            </c:strRef>
          </c:cat>
          <c:val>
            <c:numRef>
              <c:f>F.47!$L$5:$L$7</c:f>
              <c:numCache>
                <c:formatCode>#,##0_ ;[Red]\-#,##0\ </c:formatCode>
                <c:ptCount val="3"/>
                <c:pt idx="0">
                  <c:v>130251.31499999996</c:v>
                </c:pt>
                <c:pt idx="1">
                  <c:v>176355.99499999988</c:v>
                </c:pt>
                <c:pt idx="2">
                  <c:v>29797.68</c:v>
                </c:pt>
              </c:numCache>
            </c:numRef>
          </c:val>
          <c:extLst>
            <c:ext xmlns:c16="http://schemas.microsoft.com/office/drawing/2014/chart" uri="{C3380CC4-5D6E-409C-BE32-E72D297353CC}">
              <c16:uniqueId val="{00000001-35CD-47BB-ACCC-3393DD16D6A9}"/>
            </c:ext>
          </c:extLst>
        </c:ser>
        <c:ser>
          <c:idx val="1"/>
          <c:order val="2"/>
          <c:tx>
            <c:strRef>
              <c:f>F.47!$M$4</c:f>
              <c:strCache>
                <c:ptCount val="1"/>
                <c:pt idx="0">
                  <c:v> Low case full transmission queue (incl. built capacity) </c:v>
                </c:pt>
              </c:strCache>
            </c:strRef>
          </c:tx>
          <c:spPr>
            <a:solidFill>
              <a:schemeClr val="accent2"/>
            </a:solidFill>
            <a:ln>
              <a:noFill/>
            </a:ln>
            <a:effectLst/>
          </c:spPr>
          <c:invertIfNegative val="0"/>
          <c:cat>
            <c:strRef>
              <c:f>F.47!$J$5:$J$7</c:f>
              <c:strCache>
                <c:ptCount val="3"/>
                <c:pt idx="0">
                  <c:v>Batteries</c:v>
                </c:pt>
                <c:pt idx="1">
                  <c:v>Solar</c:v>
                </c:pt>
                <c:pt idx="2">
                  <c:v>Onshore Wind</c:v>
                </c:pt>
              </c:strCache>
            </c:strRef>
          </c:cat>
          <c:val>
            <c:numRef>
              <c:f>F.47!$M$5:$M$7</c:f>
              <c:numCache>
                <c:formatCode>#,##0_ ;[Red]\-#,##0\ </c:formatCode>
                <c:ptCount val="3"/>
                <c:pt idx="0">
                  <c:v>78841.664999999979</c:v>
                </c:pt>
                <c:pt idx="1">
                  <c:v>40440.932999999997</c:v>
                </c:pt>
                <c:pt idx="2">
                  <c:v>26509.339999999993</c:v>
                </c:pt>
              </c:numCache>
            </c:numRef>
          </c:val>
          <c:extLst>
            <c:ext xmlns:c16="http://schemas.microsoft.com/office/drawing/2014/chart" uri="{C3380CC4-5D6E-409C-BE32-E72D297353CC}">
              <c16:uniqueId val="{00000002-35CD-47BB-ACCC-3393DD16D6A9}"/>
            </c:ext>
          </c:extLst>
        </c:ser>
        <c:ser>
          <c:idx val="4"/>
          <c:order val="3"/>
          <c:tx>
            <c:strRef>
              <c:f>F.47!$N$4</c:f>
              <c:strCache>
                <c:ptCount val="1"/>
                <c:pt idx="0">
                  <c:v>CP30 2030 max capacity</c:v>
                </c:pt>
              </c:strCache>
            </c:strRef>
          </c:tx>
          <c:spPr>
            <a:solidFill>
              <a:schemeClr val="accent6">
                <a:lumMod val="60000"/>
                <a:lumOff val="40000"/>
              </a:schemeClr>
            </a:solidFill>
            <a:ln>
              <a:noFill/>
            </a:ln>
            <a:effectLst/>
          </c:spPr>
          <c:invertIfNegative val="0"/>
          <c:cat>
            <c:strRef>
              <c:f>F.47!$J$5:$J$7</c:f>
              <c:strCache>
                <c:ptCount val="3"/>
                <c:pt idx="0">
                  <c:v>Batteries</c:v>
                </c:pt>
                <c:pt idx="1">
                  <c:v>Solar</c:v>
                </c:pt>
                <c:pt idx="2">
                  <c:v>Onshore Wind</c:v>
                </c:pt>
              </c:strCache>
            </c:strRef>
          </c:cat>
          <c:val>
            <c:numRef>
              <c:f>F.47!$N$5:$N$7</c:f>
              <c:numCache>
                <c:formatCode>#,##0_ ;[Red]\-#,##0\ </c:formatCode>
                <c:ptCount val="3"/>
                <c:pt idx="0">
                  <c:v>15900</c:v>
                </c:pt>
                <c:pt idx="1">
                  <c:v>10800</c:v>
                </c:pt>
                <c:pt idx="2">
                  <c:v>15900</c:v>
                </c:pt>
              </c:numCache>
            </c:numRef>
          </c:val>
          <c:extLst>
            <c:ext xmlns:c16="http://schemas.microsoft.com/office/drawing/2014/chart" uri="{C3380CC4-5D6E-409C-BE32-E72D297353CC}">
              <c16:uniqueId val="{00000003-35CD-47BB-ACCC-3393DD16D6A9}"/>
            </c:ext>
          </c:extLst>
        </c:ser>
        <c:ser>
          <c:idx val="9"/>
          <c:order val="4"/>
          <c:tx>
            <c:strRef>
              <c:f>F.47!$O$4</c:f>
              <c:strCache>
                <c:ptCount val="1"/>
                <c:pt idx="0">
                  <c:v>CP30 2035 max capacity</c:v>
                </c:pt>
              </c:strCache>
            </c:strRef>
          </c:tx>
          <c:spPr>
            <a:solidFill>
              <a:schemeClr val="accent6">
                <a:lumMod val="50000"/>
              </a:schemeClr>
            </a:solidFill>
            <a:ln>
              <a:noFill/>
            </a:ln>
            <a:effectLst/>
          </c:spPr>
          <c:invertIfNegative val="0"/>
          <c:cat>
            <c:strRef>
              <c:f>F.47!$J$5:$J$7</c:f>
              <c:strCache>
                <c:ptCount val="3"/>
                <c:pt idx="0">
                  <c:v>Batteries</c:v>
                </c:pt>
                <c:pt idx="1">
                  <c:v>Solar</c:v>
                </c:pt>
                <c:pt idx="2">
                  <c:v>Onshore Wind</c:v>
                </c:pt>
              </c:strCache>
            </c:strRef>
          </c:cat>
          <c:val>
            <c:numRef>
              <c:f>F.47!$O$5:$O$7</c:f>
              <c:numCache>
                <c:formatCode>#,##0_ ;[Red]\-#,##0\ </c:formatCode>
                <c:ptCount val="3"/>
                <c:pt idx="0">
                  <c:v>15900</c:v>
                </c:pt>
                <c:pt idx="1">
                  <c:v>17000</c:v>
                </c:pt>
                <c:pt idx="2">
                  <c:v>0</c:v>
                </c:pt>
              </c:numCache>
            </c:numRef>
          </c:val>
          <c:extLst>
            <c:ext xmlns:c16="http://schemas.microsoft.com/office/drawing/2014/chart" uri="{C3380CC4-5D6E-409C-BE32-E72D297353CC}">
              <c16:uniqueId val="{00000004-35CD-47BB-ACCC-3393DD16D6A9}"/>
            </c:ext>
          </c:extLst>
        </c:ser>
        <c:dLbls>
          <c:showLegendKey val="0"/>
          <c:showVal val="0"/>
          <c:showCatName val="0"/>
          <c:showSerName val="0"/>
          <c:showPercent val="0"/>
          <c:showBubbleSize val="0"/>
        </c:dLbls>
        <c:gapWidth val="219"/>
        <c:overlap val="-27"/>
        <c:axId val="1575723424"/>
        <c:axId val="1575723904"/>
      </c:barChart>
      <c:catAx>
        <c:axId val="157572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904"/>
        <c:crosses val="autoZero"/>
        <c:auto val="1"/>
        <c:lblAlgn val="ctr"/>
        <c:lblOffset val="100"/>
        <c:noMultiLvlLbl val="0"/>
      </c:catAx>
      <c:valAx>
        <c:axId val="157572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1575723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dirty="0">
                <a:solidFill>
                  <a:sysClr val="windowText" lastClr="000000">
                    <a:lumMod val="65000"/>
                    <a:lumOff val="35000"/>
                  </a:sysClr>
                </a:solidFill>
              </a:rPr>
              <a:t>Regional view (Tx only) for the queue to 2030 (only for solar, </a:t>
            </a:r>
          </a:p>
          <a:p>
            <a:pPr>
              <a:defRPr sz="1200"/>
            </a:pPr>
            <a:r>
              <a:rPr lang="en-GB" sz="1200" b="0" i="0" u="none" strike="noStrike" kern="1200" spc="0" baseline="0" dirty="0">
                <a:solidFill>
                  <a:sysClr val="windowText" lastClr="000000">
                    <a:lumMod val="65000"/>
                    <a:lumOff val="35000"/>
                  </a:sysClr>
                </a:solidFill>
              </a:rPr>
              <a:t>batteries, and onshore wind) compared to 2030 pathway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F.48!$O$3</c:f>
              <c:strCache>
                <c:ptCount val="1"/>
                <c:pt idx="0">
                  <c:v>Current built capacity</c:v>
                </c:pt>
              </c:strCache>
            </c:strRef>
          </c:tx>
          <c:spPr>
            <a:solidFill>
              <a:schemeClr val="accent4"/>
            </a:solidFill>
            <a:ln>
              <a:noFill/>
            </a:ln>
            <a:effectLst/>
          </c:spPr>
          <c:invertIfNegative val="0"/>
          <c:cat>
            <c:strRef>
              <c:f>F.48!$N$4:$N$14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F.48!$O$4:$O$14</c:f>
              <c:numCache>
                <c:formatCode>#,##0_ ;[Red]\-#,##0\ </c:formatCode>
                <c:ptCount val="11"/>
                <c:pt idx="0">
                  <c:v>3250.2000000000003</c:v>
                </c:pt>
                <c:pt idx="1">
                  <c:v>6181.13</c:v>
                </c:pt>
                <c:pt idx="2">
                  <c:v>135.4</c:v>
                </c:pt>
                <c:pt idx="3">
                  <c:v>1112.58</c:v>
                </c:pt>
                <c:pt idx="4">
                  <c:v>2816.89</c:v>
                </c:pt>
                <c:pt idx="5">
                  <c:v>586.8900000000001</c:v>
                </c:pt>
                <c:pt idx="6">
                  <c:v>163.5</c:v>
                </c:pt>
                <c:pt idx="7">
                  <c:v>878.19999999999993</c:v>
                </c:pt>
                <c:pt idx="8">
                  <c:v>264.89999999999998</c:v>
                </c:pt>
                <c:pt idx="9">
                  <c:v>206.70000000000002</c:v>
                </c:pt>
                <c:pt idx="10">
                  <c:v>613.70000000000005</c:v>
                </c:pt>
              </c:numCache>
            </c:numRef>
          </c:val>
          <c:extLst>
            <c:ext xmlns:c16="http://schemas.microsoft.com/office/drawing/2014/chart" uri="{C3380CC4-5D6E-409C-BE32-E72D297353CC}">
              <c16:uniqueId val="{00000000-6B0A-4562-A0AD-2B5E8DA6BBA7}"/>
            </c:ext>
          </c:extLst>
        </c:ser>
        <c:ser>
          <c:idx val="1"/>
          <c:order val="1"/>
          <c:tx>
            <c:strRef>
              <c:f>F.48!$P$3</c:f>
              <c:strCache>
                <c:ptCount val="1"/>
                <c:pt idx="0">
                  <c:v> Queue to 2030 (incl. built capacity) </c:v>
                </c:pt>
              </c:strCache>
            </c:strRef>
          </c:tx>
          <c:spPr>
            <a:solidFill>
              <a:schemeClr val="accent1"/>
            </a:solidFill>
            <a:ln>
              <a:noFill/>
            </a:ln>
            <a:effectLst/>
          </c:spPr>
          <c:invertIfNegative val="0"/>
          <c:cat>
            <c:strRef>
              <c:f>F.48!$N$4:$N$14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F.48!$P$4:$P$14</c:f>
              <c:numCache>
                <c:formatCode>#,##0_ ;[Red]\-#,##0\ </c:formatCode>
                <c:ptCount val="11"/>
                <c:pt idx="0">
                  <c:v>14114.7</c:v>
                </c:pt>
                <c:pt idx="1">
                  <c:v>36241.03</c:v>
                </c:pt>
                <c:pt idx="2">
                  <c:v>1956.3000000000002</c:v>
                </c:pt>
                <c:pt idx="3">
                  <c:v>10540.060000000001</c:v>
                </c:pt>
                <c:pt idx="4">
                  <c:v>21306.880000000001</c:v>
                </c:pt>
                <c:pt idx="5">
                  <c:v>4234.59</c:v>
                </c:pt>
                <c:pt idx="6">
                  <c:v>1369.5</c:v>
                </c:pt>
                <c:pt idx="7">
                  <c:v>9705.2000000000007</c:v>
                </c:pt>
                <c:pt idx="8">
                  <c:v>1935.1</c:v>
                </c:pt>
                <c:pt idx="9">
                  <c:v>4706.6949999999997</c:v>
                </c:pt>
                <c:pt idx="10">
                  <c:v>9337.4000000000015</c:v>
                </c:pt>
              </c:numCache>
            </c:numRef>
          </c:val>
          <c:extLst>
            <c:ext xmlns:c16="http://schemas.microsoft.com/office/drawing/2014/chart" uri="{C3380CC4-5D6E-409C-BE32-E72D297353CC}">
              <c16:uniqueId val="{00000001-6B0A-4562-A0AD-2B5E8DA6BBA7}"/>
            </c:ext>
          </c:extLst>
        </c:ser>
        <c:ser>
          <c:idx val="2"/>
          <c:order val="2"/>
          <c:tx>
            <c:strRef>
              <c:f>F.48!$Q$3</c:f>
              <c:strCache>
                <c:ptCount val="1"/>
                <c:pt idx="0">
                  <c:v> Low case queue to 2030 (incl. built capacity) </c:v>
                </c:pt>
              </c:strCache>
            </c:strRef>
          </c:tx>
          <c:spPr>
            <a:solidFill>
              <a:schemeClr val="accent2"/>
            </a:solidFill>
            <a:ln>
              <a:noFill/>
            </a:ln>
            <a:effectLst/>
          </c:spPr>
          <c:invertIfNegative val="0"/>
          <c:cat>
            <c:strRef>
              <c:f>F.48!$N$4:$N$14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F.48!$Q$4:$Q$14</c:f>
              <c:numCache>
                <c:formatCode>#,##0_ ;[Red]\-#,##0\ </c:formatCode>
                <c:ptCount val="11"/>
                <c:pt idx="0">
                  <c:v>7937.1</c:v>
                </c:pt>
                <c:pt idx="1">
                  <c:v>19651.73</c:v>
                </c:pt>
                <c:pt idx="2">
                  <c:v>933.3</c:v>
                </c:pt>
                <c:pt idx="3">
                  <c:v>10484.679999999998</c:v>
                </c:pt>
                <c:pt idx="4">
                  <c:v>10293.129999999999</c:v>
                </c:pt>
                <c:pt idx="5">
                  <c:v>2467.6900000000005</c:v>
                </c:pt>
                <c:pt idx="6">
                  <c:v>3281.5</c:v>
                </c:pt>
                <c:pt idx="7">
                  <c:v>4776.1400000000003</c:v>
                </c:pt>
                <c:pt idx="8">
                  <c:v>1297.4000000000001</c:v>
                </c:pt>
                <c:pt idx="9">
                  <c:v>656.7</c:v>
                </c:pt>
                <c:pt idx="10">
                  <c:v>3651.1499999999996</c:v>
                </c:pt>
              </c:numCache>
            </c:numRef>
          </c:val>
          <c:extLst>
            <c:ext xmlns:c16="http://schemas.microsoft.com/office/drawing/2014/chart" uri="{C3380CC4-5D6E-409C-BE32-E72D297353CC}">
              <c16:uniqueId val="{00000002-6B0A-4562-A0AD-2B5E8DA6BBA7}"/>
            </c:ext>
          </c:extLst>
        </c:ser>
        <c:ser>
          <c:idx val="3"/>
          <c:order val="3"/>
          <c:tx>
            <c:strRef>
              <c:f>F.48!$R$3</c:f>
              <c:strCache>
                <c:ptCount val="1"/>
                <c:pt idx="0">
                  <c:v>CP30 2030 max capacity</c:v>
                </c:pt>
              </c:strCache>
            </c:strRef>
          </c:tx>
          <c:spPr>
            <a:solidFill>
              <a:schemeClr val="accent6">
                <a:lumMod val="60000"/>
                <a:lumOff val="40000"/>
              </a:schemeClr>
            </a:solidFill>
            <a:ln>
              <a:noFill/>
            </a:ln>
            <a:effectLst/>
          </c:spPr>
          <c:invertIfNegative val="0"/>
          <c:cat>
            <c:strRef>
              <c:f>F.48!$N$4:$N$14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F.48!$R$4:$R$14</c:f>
              <c:numCache>
                <c:formatCode>#,##0_ ;[Red]\-#,##0\ </c:formatCode>
                <c:ptCount val="11"/>
                <c:pt idx="0">
                  <c:v>7500</c:v>
                </c:pt>
                <c:pt idx="1">
                  <c:v>13300</c:v>
                </c:pt>
                <c:pt idx="2">
                  <c:v>1300</c:v>
                </c:pt>
                <c:pt idx="3">
                  <c:v>5700</c:v>
                </c:pt>
                <c:pt idx="4">
                  <c:v>5300</c:v>
                </c:pt>
                <c:pt idx="5">
                  <c:v>2600</c:v>
                </c:pt>
                <c:pt idx="6">
                  <c:v>300</c:v>
                </c:pt>
                <c:pt idx="7">
                  <c:v>3300</c:v>
                </c:pt>
                <c:pt idx="8">
                  <c:v>700</c:v>
                </c:pt>
                <c:pt idx="9">
                  <c:v>300</c:v>
                </c:pt>
                <c:pt idx="10">
                  <c:v>2300</c:v>
                </c:pt>
              </c:numCache>
            </c:numRef>
          </c:val>
          <c:extLst>
            <c:ext xmlns:c16="http://schemas.microsoft.com/office/drawing/2014/chart" uri="{C3380CC4-5D6E-409C-BE32-E72D297353CC}">
              <c16:uniqueId val="{00000003-6B0A-4562-A0AD-2B5E8DA6BBA7}"/>
            </c:ext>
          </c:extLst>
        </c:ser>
        <c:dLbls>
          <c:showLegendKey val="0"/>
          <c:showVal val="0"/>
          <c:showCatName val="0"/>
          <c:showSerName val="0"/>
          <c:showPercent val="0"/>
          <c:showBubbleSize val="0"/>
        </c:dLbls>
        <c:gapWidth val="219"/>
        <c:overlap val="-27"/>
        <c:axId val="870324143"/>
        <c:axId val="870342383"/>
      </c:barChart>
      <c:catAx>
        <c:axId val="870324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870342383"/>
        <c:crosses val="autoZero"/>
        <c:auto val="1"/>
        <c:lblAlgn val="ctr"/>
        <c:lblOffset val="100"/>
        <c:noMultiLvlLbl val="0"/>
      </c:catAx>
      <c:valAx>
        <c:axId val="870342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870324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dirty="0">
                <a:solidFill>
                  <a:sysClr val="windowText" lastClr="000000">
                    <a:lumMod val="65000"/>
                    <a:lumOff val="35000"/>
                  </a:sysClr>
                </a:solidFill>
              </a:rPr>
              <a:t>Regional view (Tx only) for the full queue (only for solar, </a:t>
            </a:r>
          </a:p>
          <a:p>
            <a:pPr>
              <a:defRPr sz="1200"/>
            </a:pPr>
            <a:r>
              <a:rPr lang="en-GB" sz="1200" b="0" i="0" u="none" strike="noStrike" kern="1200" spc="0" baseline="0" dirty="0">
                <a:solidFill>
                  <a:sysClr val="windowText" lastClr="000000">
                    <a:lumMod val="65000"/>
                    <a:lumOff val="35000"/>
                  </a:sysClr>
                </a:solidFill>
              </a:rPr>
              <a:t>batteries, and onshore wind) compared to 2035 pathway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F.49!$O$3</c:f>
              <c:strCache>
                <c:ptCount val="1"/>
                <c:pt idx="0">
                  <c:v>Current built capacity</c:v>
                </c:pt>
              </c:strCache>
            </c:strRef>
          </c:tx>
          <c:spPr>
            <a:solidFill>
              <a:schemeClr val="accent4"/>
            </a:solidFill>
            <a:ln>
              <a:noFill/>
            </a:ln>
            <a:effectLst/>
          </c:spPr>
          <c:invertIfNegative val="0"/>
          <c:cat>
            <c:strRef>
              <c:f>F.49!$N$4:$N$14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F.49!$O$4:$O$14</c:f>
              <c:numCache>
                <c:formatCode>#,##0_ ;[Red]\-#,##0\ </c:formatCode>
                <c:ptCount val="11"/>
                <c:pt idx="0">
                  <c:v>3250.2000000000003</c:v>
                </c:pt>
                <c:pt idx="1">
                  <c:v>6181.13</c:v>
                </c:pt>
                <c:pt idx="2">
                  <c:v>135.4</c:v>
                </c:pt>
                <c:pt idx="3">
                  <c:v>1112.58</c:v>
                </c:pt>
                <c:pt idx="4">
                  <c:v>2816.89</c:v>
                </c:pt>
                <c:pt idx="5">
                  <c:v>586.8900000000001</c:v>
                </c:pt>
                <c:pt idx="6">
                  <c:v>163.5</c:v>
                </c:pt>
                <c:pt idx="7">
                  <c:v>878.19999999999993</c:v>
                </c:pt>
                <c:pt idx="8">
                  <c:v>264.89999999999998</c:v>
                </c:pt>
                <c:pt idx="9">
                  <c:v>206.70000000000002</c:v>
                </c:pt>
                <c:pt idx="10">
                  <c:v>613.70000000000005</c:v>
                </c:pt>
              </c:numCache>
            </c:numRef>
          </c:val>
          <c:extLst>
            <c:ext xmlns:c16="http://schemas.microsoft.com/office/drawing/2014/chart" uri="{C3380CC4-5D6E-409C-BE32-E72D297353CC}">
              <c16:uniqueId val="{00000000-B43B-41A1-A0E4-67D5F3CC068C}"/>
            </c:ext>
          </c:extLst>
        </c:ser>
        <c:ser>
          <c:idx val="1"/>
          <c:order val="1"/>
          <c:tx>
            <c:strRef>
              <c:f>F.49!$P$3</c:f>
              <c:strCache>
                <c:ptCount val="1"/>
                <c:pt idx="0">
                  <c:v> Remaining full queue (incl. built capacity) </c:v>
                </c:pt>
              </c:strCache>
            </c:strRef>
          </c:tx>
          <c:spPr>
            <a:solidFill>
              <a:schemeClr val="accent1"/>
            </a:solidFill>
            <a:ln>
              <a:noFill/>
            </a:ln>
            <a:effectLst/>
          </c:spPr>
          <c:invertIfNegative val="0"/>
          <c:cat>
            <c:strRef>
              <c:f>F.49!$N$4:$N$14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F.49!$P$4:$P$14</c:f>
              <c:numCache>
                <c:formatCode>#,##0_ ;[Red]\-#,##0\ </c:formatCode>
                <c:ptCount val="11"/>
                <c:pt idx="0">
                  <c:v>30330.25</c:v>
                </c:pt>
                <c:pt idx="1">
                  <c:v>55230.229999999996</c:v>
                </c:pt>
                <c:pt idx="2">
                  <c:v>12132.199999999999</c:v>
                </c:pt>
                <c:pt idx="3">
                  <c:v>34776.589999999997</c:v>
                </c:pt>
                <c:pt idx="4">
                  <c:v>46752.590000000011</c:v>
                </c:pt>
                <c:pt idx="5">
                  <c:v>29122.39</c:v>
                </c:pt>
                <c:pt idx="6">
                  <c:v>12125.3</c:v>
                </c:pt>
                <c:pt idx="7">
                  <c:v>10579.2</c:v>
                </c:pt>
                <c:pt idx="8">
                  <c:v>5331</c:v>
                </c:pt>
                <c:pt idx="9">
                  <c:v>8175.4949999999999</c:v>
                </c:pt>
                <c:pt idx="10">
                  <c:v>20189.3</c:v>
                </c:pt>
              </c:numCache>
            </c:numRef>
          </c:val>
          <c:extLst>
            <c:ext xmlns:c16="http://schemas.microsoft.com/office/drawing/2014/chart" uri="{C3380CC4-5D6E-409C-BE32-E72D297353CC}">
              <c16:uniqueId val="{00000001-B43B-41A1-A0E4-67D5F3CC068C}"/>
            </c:ext>
          </c:extLst>
        </c:ser>
        <c:ser>
          <c:idx val="2"/>
          <c:order val="2"/>
          <c:tx>
            <c:strRef>
              <c:f>F.49!$Q$3</c:f>
              <c:strCache>
                <c:ptCount val="1"/>
                <c:pt idx="0">
                  <c:v> Low case full queue (incl. built capacity) </c:v>
                </c:pt>
              </c:strCache>
            </c:strRef>
          </c:tx>
          <c:spPr>
            <a:solidFill>
              <a:schemeClr val="accent2"/>
            </a:solidFill>
            <a:ln>
              <a:noFill/>
            </a:ln>
            <a:effectLst/>
          </c:spPr>
          <c:invertIfNegative val="0"/>
          <c:cat>
            <c:strRef>
              <c:f>F.49!$N$4:$N$14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F.49!$Q$4:$Q$14</c:f>
              <c:numCache>
                <c:formatCode>#,##0_ ;[Red]\-#,##0\ </c:formatCode>
                <c:ptCount val="11"/>
                <c:pt idx="0">
                  <c:v>15551.900000000001</c:v>
                </c:pt>
                <c:pt idx="1">
                  <c:v>27348.34</c:v>
                </c:pt>
                <c:pt idx="2">
                  <c:v>1788.2</c:v>
                </c:pt>
                <c:pt idx="3">
                  <c:v>18501.080000000002</c:v>
                </c:pt>
                <c:pt idx="4">
                  <c:v>15729.13</c:v>
                </c:pt>
                <c:pt idx="5">
                  <c:v>6257.5100000000011</c:v>
                </c:pt>
                <c:pt idx="6">
                  <c:v>4030.5</c:v>
                </c:pt>
                <c:pt idx="7">
                  <c:v>4776.1400000000003</c:v>
                </c:pt>
                <c:pt idx="8">
                  <c:v>4093.4</c:v>
                </c:pt>
                <c:pt idx="9">
                  <c:v>1985.7</c:v>
                </c:pt>
                <c:pt idx="10">
                  <c:v>4900.1499999999996</c:v>
                </c:pt>
              </c:numCache>
            </c:numRef>
          </c:val>
          <c:extLst>
            <c:ext xmlns:c16="http://schemas.microsoft.com/office/drawing/2014/chart" uri="{C3380CC4-5D6E-409C-BE32-E72D297353CC}">
              <c16:uniqueId val="{00000002-B43B-41A1-A0E4-67D5F3CC068C}"/>
            </c:ext>
          </c:extLst>
        </c:ser>
        <c:ser>
          <c:idx val="3"/>
          <c:order val="3"/>
          <c:tx>
            <c:strRef>
              <c:f>F.49!$R$3</c:f>
              <c:strCache>
                <c:ptCount val="1"/>
                <c:pt idx="0">
                  <c:v>CP30 2030 max capacity</c:v>
                </c:pt>
              </c:strCache>
            </c:strRef>
          </c:tx>
          <c:spPr>
            <a:solidFill>
              <a:schemeClr val="accent6">
                <a:lumMod val="60000"/>
                <a:lumOff val="40000"/>
              </a:schemeClr>
            </a:solidFill>
            <a:ln>
              <a:noFill/>
            </a:ln>
            <a:effectLst/>
          </c:spPr>
          <c:invertIfNegative val="0"/>
          <c:cat>
            <c:strRef>
              <c:f>F.49!$N$4:$N$14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F.49!$R$4:$R$14</c:f>
              <c:numCache>
                <c:formatCode>#,##0_ ;[Red]\-#,##0\ </c:formatCode>
                <c:ptCount val="11"/>
                <c:pt idx="0">
                  <c:v>7500</c:v>
                </c:pt>
                <c:pt idx="1">
                  <c:v>13300</c:v>
                </c:pt>
                <c:pt idx="2">
                  <c:v>1300</c:v>
                </c:pt>
                <c:pt idx="3">
                  <c:v>5700</c:v>
                </c:pt>
                <c:pt idx="4">
                  <c:v>5300</c:v>
                </c:pt>
                <c:pt idx="5">
                  <c:v>2600</c:v>
                </c:pt>
                <c:pt idx="6">
                  <c:v>300</c:v>
                </c:pt>
                <c:pt idx="7">
                  <c:v>3300</c:v>
                </c:pt>
                <c:pt idx="8">
                  <c:v>700</c:v>
                </c:pt>
                <c:pt idx="9">
                  <c:v>300</c:v>
                </c:pt>
                <c:pt idx="10">
                  <c:v>2300</c:v>
                </c:pt>
              </c:numCache>
            </c:numRef>
          </c:val>
          <c:extLst>
            <c:ext xmlns:c16="http://schemas.microsoft.com/office/drawing/2014/chart" uri="{C3380CC4-5D6E-409C-BE32-E72D297353CC}">
              <c16:uniqueId val="{00000003-B43B-41A1-A0E4-67D5F3CC068C}"/>
            </c:ext>
          </c:extLst>
        </c:ser>
        <c:ser>
          <c:idx val="4"/>
          <c:order val="4"/>
          <c:tx>
            <c:strRef>
              <c:f>F.49!$S$3</c:f>
              <c:strCache>
                <c:ptCount val="1"/>
                <c:pt idx="0">
                  <c:v>CP30 2035 max capacity</c:v>
                </c:pt>
              </c:strCache>
            </c:strRef>
          </c:tx>
          <c:spPr>
            <a:solidFill>
              <a:schemeClr val="accent6">
                <a:lumMod val="50000"/>
              </a:schemeClr>
            </a:solidFill>
            <a:ln>
              <a:noFill/>
            </a:ln>
            <a:effectLst/>
          </c:spPr>
          <c:invertIfNegative val="0"/>
          <c:cat>
            <c:strRef>
              <c:f>F.49!$N$4:$N$14</c:f>
              <c:strCache>
                <c:ptCount val="11"/>
                <c:pt idx="0">
                  <c:v>T1 - N. Scotland</c:v>
                </c:pt>
                <c:pt idx="1">
                  <c:v>T2 - S. Scotland</c:v>
                </c:pt>
                <c:pt idx="2">
                  <c:v>T3 - N. England</c:v>
                </c:pt>
                <c:pt idx="3">
                  <c:v>T4 - N. Wales, the Mersey and the Humber</c:v>
                </c:pt>
                <c:pt idx="4">
                  <c:v>T5 - Midlands</c:v>
                </c:pt>
                <c:pt idx="5">
                  <c:v>T6 - Central England</c:v>
                </c:pt>
                <c:pt idx="6">
                  <c:v>T7 - E. Anglia</c:v>
                </c:pt>
                <c:pt idx="7">
                  <c:v>T8 - S. Wales and the Severn</c:v>
                </c:pt>
                <c:pt idx="8">
                  <c:v>T9 - S.W. England</c:v>
                </c:pt>
                <c:pt idx="9">
                  <c:v>T10 - S. England</c:v>
                </c:pt>
                <c:pt idx="10">
                  <c:v>T11 - South-East England</c:v>
                </c:pt>
              </c:strCache>
            </c:strRef>
          </c:cat>
          <c:val>
            <c:numRef>
              <c:f>F.49!$S$4:$S$14</c:f>
              <c:numCache>
                <c:formatCode>#,##0_ ;[Red]\-#,##0\ </c:formatCode>
                <c:ptCount val="11"/>
                <c:pt idx="0">
                  <c:v>2700</c:v>
                </c:pt>
                <c:pt idx="1">
                  <c:v>4700</c:v>
                </c:pt>
                <c:pt idx="2">
                  <c:v>2200</c:v>
                </c:pt>
                <c:pt idx="3">
                  <c:v>5900</c:v>
                </c:pt>
                <c:pt idx="4">
                  <c:v>6500</c:v>
                </c:pt>
                <c:pt idx="5">
                  <c:v>3800</c:v>
                </c:pt>
                <c:pt idx="6">
                  <c:v>1100</c:v>
                </c:pt>
                <c:pt idx="7">
                  <c:v>2200</c:v>
                </c:pt>
                <c:pt idx="8">
                  <c:v>700</c:v>
                </c:pt>
                <c:pt idx="9">
                  <c:v>300</c:v>
                </c:pt>
                <c:pt idx="10">
                  <c:v>2800</c:v>
                </c:pt>
              </c:numCache>
            </c:numRef>
          </c:val>
          <c:extLst>
            <c:ext xmlns:c16="http://schemas.microsoft.com/office/drawing/2014/chart" uri="{C3380CC4-5D6E-409C-BE32-E72D297353CC}">
              <c16:uniqueId val="{00000004-B43B-41A1-A0E4-67D5F3CC068C}"/>
            </c:ext>
          </c:extLst>
        </c:ser>
        <c:dLbls>
          <c:showLegendKey val="0"/>
          <c:showVal val="0"/>
          <c:showCatName val="0"/>
          <c:showSerName val="0"/>
          <c:showPercent val="0"/>
          <c:showBubbleSize val="0"/>
        </c:dLbls>
        <c:gapWidth val="219"/>
        <c:overlap val="-27"/>
        <c:axId val="870324143"/>
        <c:axId val="870342383"/>
      </c:barChart>
      <c:catAx>
        <c:axId val="870324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870342383"/>
        <c:crosses val="autoZero"/>
        <c:auto val="1"/>
        <c:lblAlgn val="ctr"/>
        <c:lblOffset val="100"/>
        <c:noMultiLvlLbl val="0"/>
      </c:catAx>
      <c:valAx>
        <c:axId val="870342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870324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'F.50-F.60'!$U$4</c:f>
          <c:strCache>
            <c:ptCount val="1"/>
            <c:pt idx="0">
              <c:v> T7 - E. Anglia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'F.50-F.60'!$W$4:$Y$4</c:f>
              <c:numCache>
                <c:formatCode>_-* #,##0_-;\-* #,##0_-;_-* "-"??_-;_-@_-</c:formatCode>
                <c:ptCount val="3"/>
                <c:pt idx="0">
                  <c:v>57</c:v>
                </c:pt>
                <c:pt idx="1">
                  <c:v>106.5</c:v>
                </c:pt>
                <c:pt idx="2">
                  <c:v>0</c:v>
                </c:pt>
              </c:numCache>
            </c:numRef>
          </c:val>
          <c:extLst>
            <c:ext xmlns:c16="http://schemas.microsoft.com/office/drawing/2014/chart" uri="{C3380CC4-5D6E-409C-BE32-E72D297353CC}">
              <c16:uniqueId val="{00000000-9A7E-431B-A370-F9675B50D2AB}"/>
            </c:ext>
          </c:extLst>
        </c:ser>
        <c:ser>
          <c:idx val="1"/>
          <c:order val="1"/>
          <c:tx>
            <c:strRef>
              <c:f>'F.50-F.60'!$V$5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'F.50-F.60'!$W$5:$Y$5</c:f>
              <c:numCache>
                <c:formatCode>_-* #,##0_-;\-* #,##0_-;_-* "-"??_-;_-@_-</c:formatCode>
                <c:ptCount val="3"/>
                <c:pt idx="0">
                  <c:v>957</c:v>
                </c:pt>
                <c:pt idx="1">
                  <c:v>412.5</c:v>
                </c:pt>
                <c:pt idx="2">
                  <c:v>0</c:v>
                </c:pt>
              </c:numCache>
            </c:numRef>
          </c:val>
          <c:extLst>
            <c:ext xmlns:c16="http://schemas.microsoft.com/office/drawing/2014/chart" uri="{C3380CC4-5D6E-409C-BE32-E72D297353CC}">
              <c16:uniqueId val="{00000001-9A7E-431B-A370-F9675B50D2AB}"/>
            </c:ext>
          </c:extLst>
        </c:ser>
        <c:ser>
          <c:idx val="2"/>
          <c:order val="2"/>
          <c:tx>
            <c:strRef>
              <c:f>'F.50-F.60'!$V$6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'F.50-F.60'!$W$6:$Y$6</c:f>
              <c:numCache>
                <c:formatCode>_-* #,##0_-;\-* #,##0_-;_-* "-"??_-;_-@_-</c:formatCode>
                <c:ptCount val="3"/>
                <c:pt idx="0">
                  <c:v>535</c:v>
                </c:pt>
                <c:pt idx="1">
                  <c:v>106.5</c:v>
                </c:pt>
                <c:pt idx="2">
                  <c:v>2640</c:v>
                </c:pt>
              </c:numCache>
            </c:numRef>
          </c:val>
          <c:extLst>
            <c:ext xmlns:c16="http://schemas.microsoft.com/office/drawing/2014/chart" uri="{C3380CC4-5D6E-409C-BE32-E72D297353CC}">
              <c16:uniqueId val="{00000002-9A7E-431B-A370-F9675B50D2AB}"/>
            </c:ext>
          </c:extLst>
        </c:ser>
        <c:ser>
          <c:idx val="3"/>
          <c:order val="3"/>
          <c:tx>
            <c:strRef>
              <c:f>'F.50-F.60'!$V$7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'F.50-F.60'!$W$7:$Y$7</c:f>
              <c:numCache>
                <c:formatCode>_-* #,##0_-;\-* #,##0_-;_-* "-"??_-;_-@_-</c:formatCode>
                <c:ptCount val="3"/>
                <c:pt idx="0">
                  <c:v>200</c:v>
                </c:pt>
                <c:pt idx="1">
                  <c:v>100</c:v>
                </c:pt>
                <c:pt idx="2">
                  <c:v>0</c:v>
                </c:pt>
              </c:numCache>
            </c:numRef>
          </c:val>
          <c:extLst>
            <c:ext xmlns:c16="http://schemas.microsoft.com/office/drawing/2014/chart" uri="{C3380CC4-5D6E-409C-BE32-E72D297353CC}">
              <c16:uniqueId val="{00000000-F16F-45A1-8BE4-6248396C7329}"/>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'F.50-F.60'!$U$9</c:f>
          <c:strCache>
            <c:ptCount val="1"/>
            <c:pt idx="0">
              <c:v> T6 - Central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'F.50-F.60'!$V$9</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'F.50-F.60'!$W$9:$Y$9</c:f>
              <c:numCache>
                <c:formatCode>_-* #,##0_-;\-* #,##0_-;_-* "-"??_-;_-@_-</c:formatCode>
                <c:ptCount val="3"/>
                <c:pt idx="0">
                  <c:v>280</c:v>
                </c:pt>
                <c:pt idx="1">
                  <c:v>306.89000000000004</c:v>
                </c:pt>
                <c:pt idx="2">
                  <c:v>0</c:v>
                </c:pt>
              </c:numCache>
            </c:numRef>
          </c:val>
          <c:extLst>
            <c:ext xmlns:c16="http://schemas.microsoft.com/office/drawing/2014/chart" uri="{C3380CC4-5D6E-409C-BE32-E72D297353CC}">
              <c16:uniqueId val="{00000000-7E1A-4EA6-82D9-C1C469322C84}"/>
            </c:ext>
          </c:extLst>
        </c:ser>
        <c:ser>
          <c:idx val="1"/>
          <c:order val="1"/>
          <c:tx>
            <c:strRef>
              <c:f>'F.50-F.60'!$V$10</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'F.50-F.60'!$W$10:$Y$10</c:f>
              <c:numCache>
                <c:formatCode>_-* #,##0_-;\-* #,##0_-;_-* "-"??_-;_-@_-</c:formatCode>
                <c:ptCount val="3"/>
                <c:pt idx="0">
                  <c:v>958.1</c:v>
                </c:pt>
                <c:pt idx="1">
                  <c:v>3276.4900000000002</c:v>
                </c:pt>
                <c:pt idx="2">
                  <c:v>0</c:v>
                </c:pt>
              </c:numCache>
            </c:numRef>
          </c:val>
          <c:extLst>
            <c:ext xmlns:c16="http://schemas.microsoft.com/office/drawing/2014/chart" uri="{C3380CC4-5D6E-409C-BE32-E72D297353CC}">
              <c16:uniqueId val="{00000001-7E1A-4EA6-82D9-C1C469322C84}"/>
            </c:ext>
          </c:extLst>
        </c:ser>
        <c:ser>
          <c:idx val="2"/>
          <c:order val="2"/>
          <c:tx>
            <c:strRef>
              <c:f>'F.50-F.60'!$V$11</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'F.50-F.60'!$W$11:$Y$11</c:f>
              <c:numCache>
                <c:formatCode>_-* #,##0_-;\-* #,##0_-;_-* "-"??_-;_-@_-</c:formatCode>
                <c:ptCount val="3"/>
                <c:pt idx="0">
                  <c:v>870.9</c:v>
                </c:pt>
                <c:pt idx="1">
                  <c:v>1596.7900000000002</c:v>
                </c:pt>
                <c:pt idx="2">
                  <c:v>0</c:v>
                </c:pt>
              </c:numCache>
            </c:numRef>
          </c:val>
          <c:extLst>
            <c:ext xmlns:c16="http://schemas.microsoft.com/office/drawing/2014/chart" uri="{C3380CC4-5D6E-409C-BE32-E72D297353CC}">
              <c16:uniqueId val="{00000002-7E1A-4EA6-82D9-C1C469322C84}"/>
            </c:ext>
          </c:extLst>
        </c:ser>
        <c:ser>
          <c:idx val="3"/>
          <c:order val="3"/>
          <c:tx>
            <c:strRef>
              <c:f>'F.50-F.60'!$V$12</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'F.50-F.60'!$W$12:$Y$12</c:f>
              <c:numCache>
                <c:formatCode>_-* #,##0_-;\-* #,##0_-;_-* "-"??_-;_-@_-</c:formatCode>
                <c:ptCount val="3"/>
                <c:pt idx="0">
                  <c:v>500</c:v>
                </c:pt>
                <c:pt idx="1">
                  <c:v>2100</c:v>
                </c:pt>
                <c:pt idx="2">
                  <c:v>0</c:v>
                </c:pt>
              </c:numCache>
            </c:numRef>
          </c:val>
          <c:extLst>
            <c:ext xmlns:c16="http://schemas.microsoft.com/office/drawing/2014/chart" uri="{C3380CC4-5D6E-409C-BE32-E72D297353CC}">
              <c16:uniqueId val="{00000003-7E1A-4EA6-82D9-C1C469322C84}"/>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'F.50-F.60'!$U$14</c:f>
          <c:strCache>
            <c:ptCount val="1"/>
            <c:pt idx="0">
              <c:v> T5 - Midlands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'F.50-F.60'!$V$14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'F.50-F.60'!$W$14:$Y$14</c:f>
              <c:numCache>
                <c:formatCode>_-* #,##0_-;\-* #,##0_-;_-* "-"??_-;_-@_-</c:formatCode>
                <c:ptCount val="3"/>
                <c:pt idx="0">
                  <c:v>520.9</c:v>
                </c:pt>
                <c:pt idx="1">
                  <c:v>2184.9899999999998</c:v>
                </c:pt>
                <c:pt idx="2">
                  <c:v>111</c:v>
                </c:pt>
              </c:numCache>
            </c:numRef>
          </c:val>
          <c:extLst>
            <c:ext xmlns:c16="http://schemas.microsoft.com/office/drawing/2014/chart" uri="{C3380CC4-5D6E-409C-BE32-E72D297353CC}">
              <c16:uniqueId val="{00000000-5BF7-4FF6-A875-3A7CD338427C}"/>
            </c:ext>
          </c:extLst>
        </c:ser>
        <c:ser>
          <c:idx val="1"/>
          <c:order val="1"/>
          <c:tx>
            <c:strRef>
              <c:f>'F.50-F.60'!$V$15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'F.50-F.60'!$W$15:$Y$15</c:f>
              <c:numCache>
                <c:formatCode>_-* #,##0_-;\-* #,##0_-;_-* "-"??_-;_-@_-</c:formatCode>
                <c:ptCount val="3"/>
                <c:pt idx="0">
                  <c:v>2971.6000000000004</c:v>
                </c:pt>
                <c:pt idx="1">
                  <c:v>18118.28</c:v>
                </c:pt>
                <c:pt idx="2">
                  <c:v>217</c:v>
                </c:pt>
              </c:numCache>
            </c:numRef>
          </c:val>
          <c:extLst>
            <c:ext xmlns:c16="http://schemas.microsoft.com/office/drawing/2014/chart" uri="{C3380CC4-5D6E-409C-BE32-E72D297353CC}">
              <c16:uniqueId val="{00000001-5BF7-4FF6-A875-3A7CD338427C}"/>
            </c:ext>
          </c:extLst>
        </c:ser>
        <c:ser>
          <c:idx val="2"/>
          <c:order val="2"/>
          <c:tx>
            <c:strRef>
              <c:f>'F.50-F.60'!$V$16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'F.50-F.60'!$W$16:$Y$16</c:f>
              <c:numCache>
                <c:formatCode>_-* #,##0_-;\-* #,##0_-;_-* "-"??_-;_-@_-</c:formatCode>
                <c:ptCount val="3"/>
                <c:pt idx="0">
                  <c:v>2070.9</c:v>
                </c:pt>
                <c:pt idx="1">
                  <c:v>7511.23</c:v>
                </c:pt>
                <c:pt idx="2">
                  <c:v>711</c:v>
                </c:pt>
              </c:numCache>
            </c:numRef>
          </c:val>
          <c:extLst>
            <c:ext xmlns:c16="http://schemas.microsoft.com/office/drawing/2014/chart" uri="{C3380CC4-5D6E-409C-BE32-E72D297353CC}">
              <c16:uniqueId val="{00000002-5BF7-4FF6-A875-3A7CD338427C}"/>
            </c:ext>
          </c:extLst>
        </c:ser>
        <c:ser>
          <c:idx val="3"/>
          <c:order val="3"/>
          <c:tx>
            <c:strRef>
              <c:f>'F.50-F.60'!$V$17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'F.50-F.60'!$W$17:$Y$17</c:f>
              <c:numCache>
                <c:formatCode>_-* #,##0_-;\-* #,##0_-;_-* "-"??_-;_-@_-</c:formatCode>
                <c:ptCount val="3"/>
                <c:pt idx="0">
                  <c:v>1300</c:v>
                </c:pt>
                <c:pt idx="1">
                  <c:v>4000</c:v>
                </c:pt>
                <c:pt idx="2">
                  <c:v>0</c:v>
                </c:pt>
              </c:numCache>
            </c:numRef>
          </c:val>
          <c:extLst>
            <c:ext xmlns:c16="http://schemas.microsoft.com/office/drawing/2014/chart" uri="{C3380CC4-5D6E-409C-BE32-E72D297353CC}">
              <c16:uniqueId val="{00000003-5BF7-4FF6-A875-3A7CD338427C}"/>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'F.50-F.60'!$U$19</c:f>
          <c:strCache>
            <c:ptCount val="1"/>
            <c:pt idx="0">
              <c:v> T3 - N.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'F.50-F.60'!$V$19</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'F.50-F.60'!$W$19:$Y$19</c:f>
              <c:numCache>
                <c:formatCode>_-* #,##0_-;\-* #,##0_-;_-* "-"??_-;_-@_-</c:formatCode>
                <c:ptCount val="3"/>
                <c:pt idx="0">
                  <c:v>57</c:v>
                </c:pt>
                <c:pt idx="1">
                  <c:v>78.400000000000006</c:v>
                </c:pt>
                <c:pt idx="2">
                  <c:v>0</c:v>
                </c:pt>
              </c:numCache>
            </c:numRef>
          </c:val>
          <c:extLst>
            <c:ext xmlns:c16="http://schemas.microsoft.com/office/drawing/2014/chart" uri="{C3380CC4-5D6E-409C-BE32-E72D297353CC}">
              <c16:uniqueId val="{00000000-1594-40CD-B5D4-846020AD831F}"/>
            </c:ext>
          </c:extLst>
        </c:ser>
        <c:ser>
          <c:idx val="1"/>
          <c:order val="1"/>
          <c:tx>
            <c:strRef>
              <c:f>'F.50-F.60'!$V$20</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'F.50-F.60'!$W$20:$Y$20</c:f>
              <c:numCache>
                <c:formatCode>_-* #,##0_-;\-* #,##0_-;_-* "-"??_-;_-@_-</c:formatCode>
                <c:ptCount val="3"/>
                <c:pt idx="0">
                  <c:v>563.9</c:v>
                </c:pt>
                <c:pt idx="1">
                  <c:v>1392.4</c:v>
                </c:pt>
                <c:pt idx="2">
                  <c:v>0</c:v>
                </c:pt>
              </c:numCache>
            </c:numRef>
          </c:val>
          <c:extLst>
            <c:ext xmlns:c16="http://schemas.microsoft.com/office/drawing/2014/chart" uri="{C3380CC4-5D6E-409C-BE32-E72D297353CC}">
              <c16:uniqueId val="{00000001-1594-40CD-B5D4-846020AD831F}"/>
            </c:ext>
          </c:extLst>
        </c:ser>
        <c:ser>
          <c:idx val="2"/>
          <c:order val="2"/>
          <c:tx>
            <c:strRef>
              <c:f>'F.50-F.60'!$V$21</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'F.50-F.60'!$W$21:$Y$21</c:f>
              <c:numCache>
                <c:formatCode>_-* #,##0_-;\-* #,##0_-;_-* "-"??_-;_-@_-</c:formatCode>
                <c:ptCount val="3"/>
                <c:pt idx="0">
                  <c:v>814</c:v>
                </c:pt>
                <c:pt idx="1">
                  <c:v>119.30000000000001</c:v>
                </c:pt>
                <c:pt idx="2">
                  <c:v>0</c:v>
                </c:pt>
              </c:numCache>
            </c:numRef>
          </c:val>
          <c:extLst>
            <c:ext xmlns:c16="http://schemas.microsoft.com/office/drawing/2014/chart" uri="{C3380CC4-5D6E-409C-BE32-E72D297353CC}">
              <c16:uniqueId val="{00000002-1594-40CD-B5D4-846020AD831F}"/>
            </c:ext>
          </c:extLst>
        </c:ser>
        <c:ser>
          <c:idx val="3"/>
          <c:order val="3"/>
          <c:tx>
            <c:strRef>
              <c:f>'F.50-F.60'!$V$22</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'F.50-F.60'!$W$22:$Y$22</c:f>
              <c:numCache>
                <c:formatCode>_-* #,##0_-;\-* #,##0_-;_-* "-"??_-;_-@_-</c:formatCode>
                <c:ptCount val="3"/>
                <c:pt idx="0">
                  <c:v>800</c:v>
                </c:pt>
                <c:pt idx="1">
                  <c:v>500</c:v>
                </c:pt>
                <c:pt idx="2">
                  <c:v>0</c:v>
                </c:pt>
              </c:numCache>
            </c:numRef>
          </c:val>
          <c:extLst>
            <c:ext xmlns:c16="http://schemas.microsoft.com/office/drawing/2014/chart" uri="{C3380CC4-5D6E-409C-BE32-E72D297353CC}">
              <c16:uniqueId val="{00000003-1594-40CD-B5D4-846020AD831F}"/>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'F.50-F.60'!$U$24</c:f>
          <c:strCache>
            <c:ptCount val="1"/>
            <c:pt idx="0">
              <c:v> T1 - N. Scotland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'F.50-F.60'!$V$24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'F.50-F.60'!$W$24:$Y$24</c:f>
              <c:numCache>
                <c:formatCode>_-* #,##0_-;\-* #,##0_-;_-* "-"??_-;_-@_-</c:formatCode>
                <c:ptCount val="3"/>
                <c:pt idx="0">
                  <c:v>548</c:v>
                </c:pt>
                <c:pt idx="1">
                  <c:v>0</c:v>
                </c:pt>
                <c:pt idx="2">
                  <c:v>2702.2000000000003</c:v>
                </c:pt>
              </c:numCache>
            </c:numRef>
          </c:val>
          <c:extLst>
            <c:ext xmlns:c16="http://schemas.microsoft.com/office/drawing/2014/chart" uri="{C3380CC4-5D6E-409C-BE32-E72D297353CC}">
              <c16:uniqueId val="{00000000-9D09-4781-BFEE-42303ECAA6EB}"/>
            </c:ext>
          </c:extLst>
        </c:ser>
        <c:ser>
          <c:idx val="1"/>
          <c:order val="1"/>
          <c:tx>
            <c:strRef>
              <c:f>'F.50-F.60'!$V$25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'F.50-F.60'!$W$25:$Y$25</c:f>
              <c:numCache>
                <c:formatCode>_-* #,##0_-;\-* #,##0_-;_-* "-"??_-;_-@_-</c:formatCode>
                <c:ptCount val="3"/>
                <c:pt idx="0">
                  <c:v>4934.8999999999996</c:v>
                </c:pt>
                <c:pt idx="1">
                  <c:v>770</c:v>
                </c:pt>
                <c:pt idx="2">
                  <c:v>8409.7999999999993</c:v>
                </c:pt>
              </c:numCache>
            </c:numRef>
          </c:val>
          <c:extLst>
            <c:ext xmlns:c16="http://schemas.microsoft.com/office/drawing/2014/chart" uri="{C3380CC4-5D6E-409C-BE32-E72D297353CC}">
              <c16:uniqueId val="{00000001-9D09-4781-BFEE-42303ECAA6EB}"/>
            </c:ext>
          </c:extLst>
        </c:ser>
        <c:ser>
          <c:idx val="2"/>
          <c:order val="2"/>
          <c:tx>
            <c:strRef>
              <c:f>'F.50-F.60'!$V$26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'F.50-F.60'!$W$26:$Y$26</c:f>
              <c:numCache>
                <c:formatCode>_-* #,##0_-;\-* #,##0_-;_-* "-"??_-;_-@_-</c:formatCode>
                <c:ptCount val="3"/>
                <c:pt idx="0">
                  <c:v>2093</c:v>
                </c:pt>
                <c:pt idx="1">
                  <c:v>1167</c:v>
                </c:pt>
                <c:pt idx="2">
                  <c:v>4677.1000000000004</c:v>
                </c:pt>
              </c:numCache>
            </c:numRef>
          </c:val>
          <c:extLst>
            <c:ext xmlns:c16="http://schemas.microsoft.com/office/drawing/2014/chart" uri="{C3380CC4-5D6E-409C-BE32-E72D297353CC}">
              <c16:uniqueId val="{00000002-9D09-4781-BFEE-42303ECAA6EB}"/>
            </c:ext>
          </c:extLst>
        </c:ser>
        <c:ser>
          <c:idx val="3"/>
          <c:order val="3"/>
          <c:tx>
            <c:strRef>
              <c:f>'F.50-F.60'!$V$27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'F.50-F.60'!$W$27:$Y$27</c:f>
              <c:numCache>
                <c:formatCode>_-* #,##0_-;\-* #,##0_-;_-* "-"??_-;_-@_-</c:formatCode>
                <c:ptCount val="3"/>
                <c:pt idx="0">
                  <c:v>1900</c:v>
                </c:pt>
                <c:pt idx="1">
                  <c:v>100</c:v>
                </c:pt>
                <c:pt idx="2">
                  <c:v>5500</c:v>
                </c:pt>
              </c:numCache>
            </c:numRef>
          </c:val>
          <c:extLst>
            <c:ext xmlns:c16="http://schemas.microsoft.com/office/drawing/2014/chart" uri="{C3380CC4-5D6E-409C-BE32-E72D297353CC}">
              <c16:uniqueId val="{00000003-9D09-4781-BFEE-42303ECAA6EB}"/>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Distribution queue with project planning status (based off RFI responses)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F.28!$J$4</c:f>
              <c:strCache>
                <c:ptCount val="1"/>
                <c:pt idx="0">
                  <c:v>Previously built capacity</c:v>
                </c:pt>
              </c:strCache>
            </c:strRef>
          </c:tx>
          <c:spPr>
            <a:solidFill>
              <a:schemeClr val="accent4"/>
            </a:solidFill>
            <a:ln>
              <a:noFill/>
            </a:ln>
            <a:effectLst/>
          </c:spPr>
          <c:invertIfNegative val="0"/>
          <c:cat>
            <c:strRef>
              <c:f>F.28!$I$5:$I$7</c:f>
              <c:strCache>
                <c:ptCount val="3"/>
                <c:pt idx="0">
                  <c:v>Batteries</c:v>
                </c:pt>
                <c:pt idx="1">
                  <c:v>Solar</c:v>
                </c:pt>
                <c:pt idx="2">
                  <c:v>Onshore Wind</c:v>
                </c:pt>
              </c:strCache>
            </c:strRef>
          </c:cat>
          <c:val>
            <c:numRef>
              <c:f>F.28!$J$5:$J$7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0-5ED5-4780-BB1A-43E6DF20287E}"/>
            </c:ext>
          </c:extLst>
        </c:ser>
        <c:ser>
          <c:idx val="2"/>
          <c:order val="1"/>
          <c:tx>
            <c:strRef>
              <c:f>F.28!$K$4</c:f>
              <c:strCache>
                <c:ptCount val="1"/>
                <c:pt idx="0">
                  <c:v>Planning consents approved</c:v>
                </c:pt>
              </c:strCache>
            </c:strRef>
          </c:tx>
          <c:spPr>
            <a:solidFill>
              <a:schemeClr val="accent1"/>
            </a:solidFill>
            <a:ln>
              <a:noFill/>
            </a:ln>
            <a:effectLst/>
          </c:spPr>
          <c:invertIfNegative val="0"/>
          <c:cat>
            <c:strRef>
              <c:f>F.28!$I$5:$I$7</c:f>
              <c:strCache>
                <c:ptCount val="3"/>
                <c:pt idx="0">
                  <c:v>Batteries</c:v>
                </c:pt>
                <c:pt idx="1">
                  <c:v>Solar</c:v>
                </c:pt>
                <c:pt idx="2">
                  <c:v>Onshore Wind</c:v>
                </c:pt>
              </c:strCache>
            </c:strRef>
          </c:cat>
          <c:val>
            <c:numRef>
              <c:f>F.28!$K$5:$K$7</c:f>
              <c:numCache>
                <c:formatCode>#,##0_ ;[Red]\-#,##0\ </c:formatCode>
                <c:ptCount val="3"/>
                <c:pt idx="0">
                  <c:v>9017.4499999999916</c:v>
                </c:pt>
                <c:pt idx="1">
                  <c:v>5223.6259999999966</c:v>
                </c:pt>
                <c:pt idx="2">
                  <c:v>768.06999999999982</c:v>
                </c:pt>
              </c:numCache>
            </c:numRef>
          </c:val>
          <c:extLst>
            <c:ext xmlns:c16="http://schemas.microsoft.com/office/drawing/2014/chart" uri="{C3380CC4-5D6E-409C-BE32-E72D297353CC}">
              <c16:uniqueId val="{00000002-5ED5-4780-BB1A-43E6DF20287E}"/>
            </c:ext>
          </c:extLst>
        </c:ser>
        <c:ser>
          <c:idx val="3"/>
          <c:order val="2"/>
          <c:tx>
            <c:strRef>
              <c:f>F.28!$L$4</c:f>
              <c:strCache>
                <c:ptCount val="1"/>
                <c:pt idx="0">
                  <c:v>Planning submitted</c:v>
                </c:pt>
              </c:strCache>
            </c:strRef>
          </c:tx>
          <c:spPr>
            <a:solidFill>
              <a:schemeClr val="tx2">
                <a:lumMod val="10000"/>
                <a:lumOff val="90000"/>
              </a:schemeClr>
            </a:solidFill>
            <a:ln>
              <a:noFill/>
            </a:ln>
            <a:effectLst/>
          </c:spPr>
          <c:invertIfNegative val="0"/>
          <c:cat>
            <c:strRef>
              <c:f>F.28!$I$5:$I$7</c:f>
              <c:strCache>
                <c:ptCount val="3"/>
                <c:pt idx="0">
                  <c:v>Batteries</c:v>
                </c:pt>
                <c:pt idx="1">
                  <c:v>Solar</c:v>
                </c:pt>
                <c:pt idx="2">
                  <c:v>Onshore Wind</c:v>
                </c:pt>
              </c:strCache>
            </c:strRef>
          </c:cat>
          <c:val>
            <c:numRef>
              <c:f>F.28!$L$5:$L$7</c:f>
              <c:numCache>
                <c:formatCode>#,##0_ ;[Red]\-#,##0\ </c:formatCode>
                <c:ptCount val="3"/>
                <c:pt idx="0">
                  <c:v>9244.9652599999899</c:v>
                </c:pt>
                <c:pt idx="1">
                  <c:v>5464.7989999999982</c:v>
                </c:pt>
                <c:pt idx="2">
                  <c:v>769.30000000000007</c:v>
                </c:pt>
              </c:numCache>
            </c:numRef>
          </c:val>
          <c:extLst>
            <c:ext xmlns:c16="http://schemas.microsoft.com/office/drawing/2014/chart" uri="{C3380CC4-5D6E-409C-BE32-E72D297353CC}">
              <c16:uniqueId val="{00000003-5ED5-4780-BB1A-43E6DF20287E}"/>
            </c:ext>
          </c:extLst>
        </c:ser>
        <c:ser>
          <c:idx val="4"/>
          <c:order val="3"/>
          <c:tx>
            <c:strRef>
              <c:f>F.28!$M$4</c:f>
              <c:strCache>
                <c:ptCount val="1"/>
                <c:pt idx="0">
                  <c:v>Scoping</c:v>
                </c:pt>
              </c:strCache>
            </c:strRef>
          </c:tx>
          <c:spPr>
            <a:solidFill>
              <a:schemeClr val="accent2"/>
            </a:solidFill>
            <a:ln>
              <a:noFill/>
            </a:ln>
            <a:effectLst/>
          </c:spPr>
          <c:invertIfNegative val="0"/>
          <c:cat>
            <c:strRef>
              <c:f>F.28!$I$5:$I$7</c:f>
              <c:strCache>
                <c:ptCount val="3"/>
                <c:pt idx="0">
                  <c:v>Batteries</c:v>
                </c:pt>
                <c:pt idx="1">
                  <c:v>Solar</c:v>
                </c:pt>
                <c:pt idx="2">
                  <c:v>Onshore Wind</c:v>
                </c:pt>
              </c:strCache>
            </c:strRef>
          </c:cat>
          <c:val>
            <c:numRef>
              <c:f>F.28!$M$5:$M$7</c:f>
              <c:numCache>
                <c:formatCode>#,##0_ ;[Red]\-#,##0\ </c:formatCode>
                <c:ptCount val="3"/>
                <c:pt idx="0">
                  <c:v>35648.074500000148</c:v>
                </c:pt>
                <c:pt idx="1">
                  <c:v>19385.692590000013</c:v>
                </c:pt>
                <c:pt idx="2">
                  <c:v>6883.130000000001</c:v>
                </c:pt>
              </c:numCache>
            </c:numRef>
          </c:val>
          <c:extLst>
            <c:ext xmlns:c16="http://schemas.microsoft.com/office/drawing/2014/chart" uri="{C3380CC4-5D6E-409C-BE32-E72D297353CC}">
              <c16:uniqueId val="{00000004-5ED5-4780-BB1A-43E6DF20287E}"/>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5"/>
          <c:order val="4"/>
          <c:tx>
            <c:strRef>
              <c:f>F.28!$N$4</c:f>
              <c:strCache>
                <c:ptCount val="1"/>
                <c:pt idx="0">
                  <c:v>Column3</c:v>
                </c:pt>
              </c:strCache>
            </c:strRef>
          </c:tx>
          <c:spPr>
            <a:solidFill>
              <a:schemeClr val="accent2"/>
            </a:solidFill>
            <a:ln>
              <a:noFill/>
            </a:ln>
            <a:effectLst/>
          </c:spPr>
          <c:invertIfNegative val="0"/>
          <c:cat>
            <c:strRef>
              <c:f>F.27!$I$5:$I$7</c:f>
              <c:strCache>
                <c:ptCount val="3"/>
                <c:pt idx="0">
                  <c:v>Batteries</c:v>
                </c:pt>
                <c:pt idx="1">
                  <c:v>Solar</c:v>
                </c:pt>
                <c:pt idx="2">
                  <c:v>Onshore Wind</c:v>
                </c:pt>
              </c:strCache>
            </c:strRef>
          </c:cat>
          <c:val>
            <c:numRef>
              <c:f>F.28!$N$5:$N$7</c:f>
              <c:numCache>
                <c:formatCode>#,##0_ ;[Red]\-#,##0\ </c:formatCode>
                <c:ptCount val="3"/>
              </c:numCache>
            </c:numRef>
          </c:val>
          <c:extLst>
            <c:ext xmlns:c16="http://schemas.microsoft.com/office/drawing/2014/chart" uri="{C3380CC4-5D6E-409C-BE32-E72D297353CC}">
              <c16:uniqueId val="{00000005-5ED5-4780-BB1A-43E6DF20287E}"/>
            </c:ext>
          </c:extLst>
        </c:ser>
        <c:ser>
          <c:idx val="6"/>
          <c:order val="5"/>
          <c:tx>
            <c:strRef>
              <c:f>F.28!$O$4</c:f>
              <c:strCache>
                <c:ptCount val="1"/>
                <c:pt idx="0">
                  <c:v>Column2</c:v>
                </c:pt>
              </c:strCache>
            </c:strRef>
          </c:tx>
          <c:spPr>
            <a:solidFill>
              <a:schemeClr val="accent1">
                <a:lumMod val="60000"/>
              </a:schemeClr>
            </a:solidFill>
            <a:ln>
              <a:noFill/>
            </a:ln>
            <a:effectLst/>
          </c:spPr>
          <c:invertIfNegative val="0"/>
          <c:cat>
            <c:strRef>
              <c:f>F.27!$I$5:$I$7</c:f>
              <c:strCache>
                <c:ptCount val="3"/>
                <c:pt idx="0">
                  <c:v>Batteries</c:v>
                </c:pt>
                <c:pt idx="1">
                  <c:v>Solar</c:v>
                </c:pt>
                <c:pt idx="2">
                  <c:v>Onshore Wind</c:v>
                </c:pt>
              </c:strCache>
            </c:strRef>
          </c:cat>
          <c:val>
            <c:numRef>
              <c:f>F.28!$O$5:$O$7</c:f>
              <c:numCache>
                <c:formatCode>#,##0_ ;[Red]\-#,##0\ </c:formatCode>
                <c:ptCount val="3"/>
              </c:numCache>
            </c:numRef>
          </c:val>
          <c:extLst>
            <c:ext xmlns:c16="http://schemas.microsoft.com/office/drawing/2014/chart" uri="{C3380CC4-5D6E-409C-BE32-E72D297353CC}">
              <c16:uniqueId val="{00000006-5ED5-4780-BB1A-43E6DF20287E}"/>
            </c:ext>
          </c:extLst>
        </c:ser>
        <c:ser>
          <c:idx val="7"/>
          <c:order val="6"/>
          <c:tx>
            <c:strRef>
              <c:f>F.28!$P$4</c:f>
              <c:strCache>
                <c:ptCount val="1"/>
                <c:pt idx="0">
                  <c:v>Column1</c:v>
                </c:pt>
              </c:strCache>
            </c:strRef>
          </c:tx>
          <c:spPr>
            <a:solidFill>
              <a:schemeClr val="accent2">
                <a:lumMod val="60000"/>
              </a:schemeClr>
            </a:solidFill>
            <a:ln>
              <a:noFill/>
            </a:ln>
            <a:effectLst/>
          </c:spPr>
          <c:invertIfNegative val="0"/>
          <c:cat>
            <c:strRef>
              <c:f>F.27!$I$5:$I$7</c:f>
              <c:strCache>
                <c:ptCount val="3"/>
                <c:pt idx="0">
                  <c:v>Batteries</c:v>
                </c:pt>
                <c:pt idx="1">
                  <c:v>Solar</c:v>
                </c:pt>
                <c:pt idx="2">
                  <c:v>Onshore Wind</c:v>
                </c:pt>
              </c:strCache>
            </c:strRef>
          </c:cat>
          <c:val>
            <c:numRef>
              <c:f>F.28!$P$5:$P$7</c:f>
              <c:numCache>
                <c:formatCode>#,##0_ ;[Red]\-#,##0\ </c:formatCode>
                <c:ptCount val="3"/>
              </c:numCache>
            </c:numRef>
          </c:val>
          <c:extLst>
            <c:ext xmlns:c16="http://schemas.microsoft.com/office/drawing/2014/chart" uri="{C3380CC4-5D6E-409C-BE32-E72D297353CC}">
              <c16:uniqueId val="{00000007-5ED5-4780-BB1A-43E6DF20287E}"/>
            </c:ext>
          </c:extLst>
        </c:ser>
        <c:ser>
          <c:idx val="8"/>
          <c:order val="7"/>
          <c:tx>
            <c:strRef>
              <c:f>F.28!$Q$4</c:f>
              <c:strCache>
                <c:ptCount val="1"/>
                <c:pt idx="0">
                  <c:v> CP30 2030 max capacity </c:v>
                </c:pt>
              </c:strCache>
            </c:strRef>
          </c:tx>
          <c:spPr>
            <a:solidFill>
              <a:schemeClr val="accent6">
                <a:lumMod val="60000"/>
                <a:lumOff val="40000"/>
              </a:schemeClr>
            </a:solidFill>
            <a:ln>
              <a:noFill/>
            </a:ln>
            <a:effectLst/>
          </c:spPr>
          <c:invertIfNegative val="0"/>
          <c:cat>
            <c:strRef>
              <c:f>F.27!$I$5:$I$7</c:f>
              <c:strCache>
                <c:ptCount val="3"/>
                <c:pt idx="0">
                  <c:v>Batteries</c:v>
                </c:pt>
                <c:pt idx="1">
                  <c:v>Solar</c:v>
                </c:pt>
                <c:pt idx="2">
                  <c:v>Onshore Wind</c:v>
                </c:pt>
              </c:strCache>
            </c:strRef>
          </c:cat>
          <c:val>
            <c:numRef>
              <c:f>F.28!$Q$5:$Q$7</c:f>
              <c:numCache>
                <c:formatCode>#,##0_ ;[Red]\-#,##0\ </c:formatCode>
                <c:ptCount val="3"/>
                <c:pt idx="0">
                  <c:v>11200</c:v>
                </c:pt>
                <c:pt idx="1">
                  <c:v>36200</c:v>
                </c:pt>
                <c:pt idx="2">
                  <c:v>13200</c:v>
                </c:pt>
              </c:numCache>
            </c:numRef>
          </c:val>
          <c:extLst>
            <c:ext xmlns:c16="http://schemas.microsoft.com/office/drawing/2014/chart" uri="{C3380CC4-5D6E-409C-BE32-E72D297353CC}">
              <c16:uniqueId val="{00000008-5ED5-4780-BB1A-43E6DF20287E}"/>
            </c:ext>
          </c:extLst>
        </c:ser>
        <c:ser>
          <c:idx val="9"/>
          <c:order val="8"/>
          <c:tx>
            <c:strRef>
              <c:f>F.28!$R$4</c:f>
              <c:strCache>
                <c:ptCount val="1"/>
                <c:pt idx="0">
                  <c:v> CP30 2035 max capacity </c:v>
                </c:pt>
              </c:strCache>
            </c:strRef>
          </c:tx>
          <c:spPr>
            <a:solidFill>
              <a:schemeClr val="accent6">
                <a:lumMod val="50000"/>
              </a:schemeClr>
            </a:solidFill>
            <a:ln>
              <a:noFill/>
            </a:ln>
            <a:effectLst/>
          </c:spPr>
          <c:invertIfNegative val="0"/>
          <c:cat>
            <c:strRef>
              <c:f>F.27!$I$5:$I$7</c:f>
              <c:strCache>
                <c:ptCount val="3"/>
                <c:pt idx="0">
                  <c:v>Batteries</c:v>
                </c:pt>
                <c:pt idx="1">
                  <c:v>Solar</c:v>
                </c:pt>
                <c:pt idx="2">
                  <c:v>Onshore Wind</c:v>
                </c:pt>
              </c:strCache>
            </c:strRef>
          </c:cat>
          <c:val>
            <c:numRef>
              <c:f>F.28!$R$5:$R$7</c:f>
              <c:numCache>
                <c:formatCode>#,##0_ ;[Red]\-#,##0\ </c:formatCode>
                <c:ptCount val="3"/>
                <c:pt idx="0">
                  <c:v>12800</c:v>
                </c:pt>
                <c:pt idx="1">
                  <c:v>52400</c:v>
                </c:pt>
                <c:pt idx="2">
                  <c:v>0</c:v>
                </c:pt>
              </c:numCache>
            </c:numRef>
          </c:val>
          <c:extLst>
            <c:ext xmlns:c16="http://schemas.microsoft.com/office/drawing/2014/chart" uri="{C3380CC4-5D6E-409C-BE32-E72D297353CC}">
              <c16:uniqueId val="{00000009-5ED5-4780-BB1A-43E6DF20287E}"/>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max val="7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7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4"/>
        <c:delete val="1"/>
      </c:legendEntry>
      <c:legendEntry>
        <c:idx val="5"/>
        <c:delete val="1"/>
      </c:legendEntry>
      <c:legendEntry>
        <c:idx val="6"/>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'F.50-F.60'!$U$29</c:f>
          <c:strCache>
            <c:ptCount val="1"/>
            <c:pt idx="0">
              <c:v> T4 - N. Wales, the Mersey and the Humber </c:v>
            </c:pt>
          </c:strCache>
        </c:strRef>
      </c:tx>
      <c:layout>
        <c:manualLayout>
          <c:xMode val="edge"/>
          <c:yMode val="edge"/>
          <c:x val="0.12867903115606488"/>
          <c:y val="1.70696439231955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'F.50-F.60'!$V$29</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'F.50-F.60'!$W$29:$Y$29</c:f>
              <c:numCache>
                <c:formatCode>_-* #,##0_-;\-* #,##0_-;_-* "-"??_-;_-@_-</c:formatCode>
                <c:ptCount val="3"/>
                <c:pt idx="0">
                  <c:v>962.69999999999993</c:v>
                </c:pt>
                <c:pt idx="1">
                  <c:v>149.88</c:v>
                </c:pt>
                <c:pt idx="2">
                  <c:v>0</c:v>
                </c:pt>
              </c:numCache>
            </c:numRef>
          </c:val>
          <c:extLst>
            <c:ext xmlns:c16="http://schemas.microsoft.com/office/drawing/2014/chart" uri="{C3380CC4-5D6E-409C-BE32-E72D297353CC}">
              <c16:uniqueId val="{00000000-78A7-4DA5-BD1A-0178BC6444BD}"/>
            </c:ext>
          </c:extLst>
        </c:ser>
        <c:ser>
          <c:idx val="1"/>
          <c:order val="1"/>
          <c:tx>
            <c:strRef>
              <c:f>'F.50-F.60'!$V$30</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'F.50-F.60'!$W$30:$Y$30</c:f>
              <c:numCache>
                <c:formatCode>_-* #,##0_-;\-* #,##0_-;_-* "-"??_-;_-@_-</c:formatCode>
                <c:ptCount val="3"/>
                <c:pt idx="0">
                  <c:v>4868.9000000000005</c:v>
                </c:pt>
                <c:pt idx="1">
                  <c:v>5414.96</c:v>
                </c:pt>
                <c:pt idx="2">
                  <c:v>256.2</c:v>
                </c:pt>
              </c:numCache>
            </c:numRef>
          </c:val>
          <c:extLst>
            <c:ext xmlns:c16="http://schemas.microsoft.com/office/drawing/2014/chart" uri="{C3380CC4-5D6E-409C-BE32-E72D297353CC}">
              <c16:uniqueId val="{00000001-78A7-4DA5-BD1A-0178BC6444BD}"/>
            </c:ext>
          </c:extLst>
        </c:ser>
        <c:ser>
          <c:idx val="2"/>
          <c:order val="2"/>
          <c:tx>
            <c:strRef>
              <c:f>'F.50-F.60'!$V$31</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'F.50-F.60'!$W$31:$Y$31</c:f>
              <c:numCache>
                <c:formatCode>_-* #,##0_-;\-* #,##0_-;_-* "-"??_-;_-@_-</c:formatCode>
                <c:ptCount val="3"/>
                <c:pt idx="0">
                  <c:v>6039.5999999999995</c:v>
                </c:pt>
                <c:pt idx="1">
                  <c:v>1763.88</c:v>
                </c:pt>
                <c:pt idx="2">
                  <c:v>2681.2</c:v>
                </c:pt>
              </c:numCache>
            </c:numRef>
          </c:val>
          <c:extLst>
            <c:ext xmlns:c16="http://schemas.microsoft.com/office/drawing/2014/chart" uri="{C3380CC4-5D6E-409C-BE32-E72D297353CC}">
              <c16:uniqueId val="{00000002-78A7-4DA5-BD1A-0178BC6444BD}"/>
            </c:ext>
          </c:extLst>
        </c:ser>
        <c:ser>
          <c:idx val="3"/>
          <c:order val="3"/>
          <c:tx>
            <c:strRef>
              <c:f>'F.50-F.60'!$V$32</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'F.50-F.60'!$W$32:$Y$32</c:f>
              <c:numCache>
                <c:formatCode>_-* #,##0_-;\-* #,##0_-;_-* "-"??_-;_-@_-</c:formatCode>
                <c:ptCount val="3"/>
                <c:pt idx="0">
                  <c:v>4200</c:v>
                </c:pt>
                <c:pt idx="1">
                  <c:v>1200</c:v>
                </c:pt>
                <c:pt idx="2">
                  <c:v>300</c:v>
                </c:pt>
              </c:numCache>
            </c:numRef>
          </c:val>
          <c:extLst>
            <c:ext xmlns:c16="http://schemas.microsoft.com/office/drawing/2014/chart" uri="{C3380CC4-5D6E-409C-BE32-E72D297353CC}">
              <c16:uniqueId val="{00000003-78A7-4DA5-BD1A-0178BC6444BD}"/>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'F.50-F.60'!$U$34</c:f>
          <c:strCache>
            <c:ptCount val="1"/>
            <c:pt idx="0">
              <c:v> T10 - S.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'F.50-F.60'!$V$34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'F.50-F.60'!$W$34:$Y$34</c:f>
              <c:numCache>
                <c:formatCode>_-* #,##0_-;\-* #,##0_-;_-* "-"??_-;_-@_-</c:formatCode>
                <c:ptCount val="3"/>
                <c:pt idx="0">
                  <c:v>49.9</c:v>
                </c:pt>
                <c:pt idx="1">
                  <c:v>156.80000000000001</c:v>
                </c:pt>
                <c:pt idx="2">
                  <c:v>0</c:v>
                </c:pt>
              </c:numCache>
            </c:numRef>
          </c:val>
          <c:extLst>
            <c:ext xmlns:c16="http://schemas.microsoft.com/office/drawing/2014/chart" uri="{C3380CC4-5D6E-409C-BE32-E72D297353CC}">
              <c16:uniqueId val="{00000000-92A5-4626-85D5-FBA6F405E12C}"/>
            </c:ext>
          </c:extLst>
        </c:ser>
        <c:ser>
          <c:idx val="1"/>
          <c:order val="1"/>
          <c:tx>
            <c:strRef>
              <c:f>'F.50-F.60'!$V$35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'F.50-F.60'!$W$35:$Y$35</c:f>
              <c:numCache>
                <c:formatCode>_-* #,##0_-;\-* #,##0_-;_-* "-"??_-;_-@_-</c:formatCode>
                <c:ptCount val="3"/>
                <c:pt idx="0">
                  <c:v>456.69499999999999</c:v>
                </c:pt>
                <c:pt idx="1">
                  <c:v>4250</c:v>
                </c:pt>
                <c:pt idx="2">
                  <c:v>0</c:v>
                </c:pt>
              </c:numCache>
            </c:numRef>
          </c:val>
          <c:extLst>
            <c:ext xmlns:c16="http://schemas.microsoft.com/office/drawing/2014/chart" uri="{C3380CC4-5D6E-409C-BE32-E72D297353CC}">
              <c16:uniqueId val="{00000001-92A5-4626-85D5-FBA6F405E12C}"/>
            </c:ext>
          </c:extLst>
        </c:ser>
        <c:ser>
          <c:idx val="2"/>
          <c:order val="2"/>
          <c:tx>
            <c:strRef>
              <c:f>'F.50-F.60'!$V$36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'F.50-F.60'!$W$36:$Y$36</c:f>
              <c:numCache>
                <c:formatCode>_-* #,##0_-;\-* #,##0_-;_-* "-"??_-;_-@_-</c:formatCode>
                <c:ptCount val="3"/>
                <c:pt idx="0">
                  <c:v>499.9</c:v>
                </c:pt>
                <c:pt idx="1">
                  <c:v>156.80000000000001</c:v>
                </c:pt>
                <c:pt idx="2">
                  <c:v>0</c:v>
                </c:pt>
              </c:numCache>
            </c:numRef>
          </c:val>
          <c:extLst>
            <c:ext xmlns:c16="http://schemas.microsoft.com/office/drawing/2014/chart" uri="{C3380CC4-5D6E-409C-BE32-E72D297353CC}">
              <c16:uniqueId val="{00000002-92A5-4626-85D5-FBA6F405E12C}"/>
            </c:ext>
          </c:extLst>
        </c:ser>
        <c:ser>
          <c:idx val="3"/>
          <c:order val="3"/>
          <c:tx>
            <c:strRef>
              <c:f>'F.50-F.60'!$V$37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'F.50-F.60'!$W$37:$Y$37</c:f>
              <c:numCache>
                <c:formatCode>_-* #,##0_-;\-* #,##0_-;_-* "-"??_-;_-@_-</c:formatCode>
                <c:ptCount val="3"/>
                <c:pt idx="0">
                  <c:v>100</c:v>
                </c:pt>
                <c:pt idx="1">
                  <c:v>200</c:v>
                </c:pt>
                <c:pt idx="2">
                  <c:v>0</c:v>
                </c:pt>
              </c:numCache>
            </c:numRef>
          </c:val>
          <c:extLst>
            <c:ext xmlns:c16="http://schemas.microsoft.com/office/drawing/2014/chart" uri="{C3380CC4-5D6E-409C-BE32-E72D297353CC}">
              <c16:uniqueId val="{00000003-92A5-4626-85D5-FBA6F405E12C}"/>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'F.50-F.60'!$U$39</c:f>
          <c:strCache>
            <c:ptCount val="1"/>
            <c:pt idx="0">
              <c:v> T2 - S. Scotland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'F.50-F.60'!$V$39</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'F.50-F.60'!$W$39:$Y$39</c:f>
              <c:numCache>
                <c:formatCode>_-* #,##0_-;\-* #,##0_-;_-* "-"??_-;_-@_-</c:formatCode>
                <c:ptCount val="3"/>
                <c:pt idx="0">
                  <c:v>1609.55</c:v>
                </c:pt>
                <c:pt idx="1">
                  <c:v>89</c:v>
                </c:pt>
                <c:pt idx="2">
                  <c:v>4482.58</c:v>
                </c:pt>
              </c:numCache>
            </c:numRef>
          </c:val>
          <c:extLst>
            <c:ext xmlns:c16="http://schemas.microsoft.com/office/drawing/2014/chart" uri="{C3380CC4-5D6E-409C-BE32-E72D297353CC}">
              <c16:uniqueId val="{00000000-8E99-4772-87C9-76C1F7C5EEB2}"/>
            </c:ext>
          </c:extLst>
        </c:ser>
        <c:ser>
          <c:idx val="1"/>
          <c:order val="1"/>
          <c:tx>
            <c:strRef>
              <c:f>'F.50-F.60'!$V$40</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'F.50-F.60'!$W$40:$Y$40</c:f>
              <c:numCache>
                <c:formatCode>_-* #,##0_-;\-* #,##0_-;_-* "-"??_-;_-@_-</c:formatCode>
                <c:ptCount val="3"/>
                <c:pt idx="0">
                  <c:v>22213.350000000002</c:v>
                </c:pt>
                <c:pt idx="1">
                  <c:v>3506.0000000000005</c:v>
                </c:pt>
                <c:pt idx="2">
                  <c:v>10521.68</c:v>
                </c:pt>
              </c:numCache>
            </c:numRef>
          </c:val>
          <c:extLst>
            <c:ext xmlns:c16="http://schemas.microsoft.com/office/drawing/2014/chart" uri="{C3380CC4-5D6E-409C-BE32-E72D297353CC}">
              <c16:uniqueId val="{00000001-8E99-4772-87C9-76C1F7C5EEB2}"/>
            </c:ext>
          </c:extLst>
        </c:ser>
        <c:ser>
          <c:idx val="2"/>
          <c:order val="2"/>
          <c:tx>
            <c:strRef>
              <c:f>'F.50-F.60'!$V$41</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'F.50-F.60'!$W$41:$Y$41</c:f>
              <c:numCache>
                <c:formatCode>_-* #,##0_-;\-* #,##0_-;_-* "-"??_-;_-@_-</c:formatCode>
                <c:ptCount val="3"/>
                <c:pt idx="0">
                  <c:v>11237.449999999999</c:v>
                </c:pt>
                <c:pt idx="1">
                  <c:v>239</c:v>
                </c:pt>
                <c:pt idx="2">
                  <c:v>8175.2800000000007</c:v>
                </c:pt>
              </c:numCache>
            </c:numRef>
          </c:val>
          <c:extLst>
            <c:ext xmlns:c16="http://schemas.microsoft.com/office/drawing/2014/chart" uri="{C3380CC4-5D6E-409C-BE32-E72D297353CC}">
              <c16:uniqueId val="{00000002-8E99-4772-87C9-76C1F7C5EEB2}"/>
            </c:ext>
          </c:extLst>
        </c:ser>
        <c:ser>
          <c:idx val="3"/>
          <c:order val="3"/>
          <c:tx>
            <c:strRef>
              <c:f>'F.50-F.60'!$V$42</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'F.50-F.60'!$W$42:$Y$42</c:f>
              <c:numCache>
                <c:formatCode>_-* #,##0_-;\-* #,##0_-;_-* "-"??_-;_-@_-</c:formatCode>
                <c:ptCount val="3"/>
                <c:pt idx="0">
                  <c:v>3900</c:v>
                </c:pt>
                <c:pt idx="1">
                  <c:v>600</c:v>
                </c:pt>
                <c:pt idx="2">
                  <c:v>8800</c:v>
                </c:pt>
              </c:numCache>
            </c:numRef>
          </c:val>
          <c:extLst>
            <c:ext xmlns:c16="http://schemas.microsoft.com/office/drawing/2014/chart" uri="{C3380CC4-5D6E-409C-BE32-E72D297353CC}">
              <c16:uniqueId val="{00000003-8E99-4772-87C9-76C1F7C5EEB2}"/>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'F.50-F.60'!$U$44</c:f>
          <c:strCache>
            <c:ptCount val="1"/>
            <c:pt idx="0">
              <c:v> T9 - S.W.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'F.50-F.60'!$V$44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'F.50-F.60'!$W$44:$Y$44</c:f>
              <c:numCache>
                <c:formatCode>_-* #,##0_-;\-* #,##0_-;_-* "-"??_-;_-@_-</c:formatCode>
                <c:ptCount val="3"/>
                <c:pt idx="0">
                  <c:v>264.89999999999998</c:v>
                </c:pt>
                <c:pt idx="1">
                  <c:v>0</c:v>
                </c:pt>
                <c:pt idx="2">
                  <c:v>0</c:v>
                </c:pt>
              </c:numCache>
            </c:numRef>
          </c:val>
          <c:extLst>
            <c:ext xmlns:c16="http://schemas.microsoft.com/office/drawing/2014/chart" uri="{C3380CC4-5D6E-409C-BE32-E72D297353CC}">
              <c16:uniqueId val="{00000000-CF4B-429D-86D6-7EC2DE309EF3}"/>
            </c:ext>
          </c:extLst>
        </c:ser>
        <c:ser>
          <c:idx val="1"/>
          <c:order val="1"/>
          <c:tx>
            <c:strRef>
              <c:f>'F.50-F.60'!$V$45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'F.50-F.60'!$W$45:$Y$45</c:f>
              <c:numCache>
                <c:formatCode>_-* #,##0_-;\-* #,##0_-;_-* "-"??_-;_-@_-</c:formatCode>
                <c:ptCount val="3"/>
                <c:pt idx="0">
                  <c:v>660.59999999999991</c:v>
                </c:pt>
                <c:pt idx="1">
                  <c:v>1274.5</c:v>
                </c:pt>
                <c:pt idx="2">
                  <c:v>0</c:v>
                </c:pt>
              </c:numCache>
            </c:numRef>
          </c:val>
          <c:extLst>
            <c:ext xmlns:c16="http://schemas.microsoft.com/office/drawing/2014/chart" uri="{C3380CC4-5D6E-409C-BE32-E72D297353CC}">
              <c16:uniqueId val="{00000001-CF4B-429D-86D6-7EC2DE309EF3}"/>
            </c:ext>
          </c:extLst>
        </c:ser>
        <c:ser>
          <c:idx val="2"/>
          <c:order val="2"/>
          <c:tx>
            <c:strRef>
              <c:f>'F.50-F.60'!$V$46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'F.50-F.60'!$W$46:$Y$46</c:f>
              <c:numCache>
                <c:formatCode>_-* #,##0_-;\-* #,##0_-;_-* "-"??_-;_-@_-</c:formatCode>
                <c:ptCount val="3"/>
                <c:pt idx="0">
                  <c:v>1154.9000000000001</c:v>
                </c:pt>
                <c:pt idx="1">
                  <c:v>142.5</c:v>
                </c:pt>
                <c:pt idx="2">
                  <c:v>0</c:v>
                </c:pt>
              </c:numCache>
            </c:numRef>
          </c:val>
          <c:extLst>
            <c:ext xmlns:c16="http://schemas.microsoft.com/office/drawing/2014/chart" uri="{C3380CC4-5D6E-409C-BE32-E72D297353CC}">
              <c16:uniqueId val="{00000002-CF4B-429D-86D6-7EC2DE309EF3}"/>
            </c:ext>
          </c:extLst>
        </c:ser>
        <c:ser>
          <c:idx val="3"/>
          <c:order val="3"/>
          <c:tx>
            <c:strRef>
              <c:f>'F.50-F.60'!$V$47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'F.50-F.60'!$W$47:$Y$47</c:f>
              <c:numCache>
                <c:formatCode>_-* #,##0_-;\-* #,##0_-;_-* "-"??_-;_-@_-</c:formatCode>
                <c:ptCount val="3"/>
                <c:pt idx="0">
                  <c:v>400</c:v>
                </c:pt>
                <c:pt idx="1">
                  <c:v>300</c:v>
                </c:pt>
                <c:pt idx="2">
                  <c:v>0</c:v>
                </c:pt>
              </c:numCache>
            </c:numRef>
          </c:val>
          <c:extLst>
            <c:ext xmlns:c16="http://schemas.microsoft.com/office/drawing/2014/chart" uri="{C3380CC4-5D6E-409C-BE32-E72D297353CC}">
              <c16:uniqueId val="{00000003-CF4B-429D-86D6-7EC2DE309EF3}"/>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'F.50-F.60'!$U$49</c:f>
          <c:strCache>
            <c:ptCount val="1"/>
            <c:pt idx="0">
              <c:v> T8 - S. Wales and the Severn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'F.50-F.60'!$V$49</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'F.50-F.60'!$W$49:$Y$49</c:f>
              <c:numCache>
                <c:formatCode>_-* #,##0_-;\-* #,##0_-;_-* "-"??_-;_-@_-</c:formatCode>
                <c:ptCount val="3"/>
                <c:pt idx="0">
                  <c:v>389.29999999999995</c:v>
                </c:pt>
                <c:pt idx="1">
                  <c:v>260.89999999999998</c:v>
                </c:pt>
                <c:pt idx="2">
                  <c:v>228</c:v>
                </c:pt>
              </c:numCache>
            </c:numRef>
          </c:val>
          <c:extLst>
            <c:ext xmlns:c16="http://schemas.microsoft.com/office/drawing/2014/chart" uri="{C3380CC4-5D6E-409C-BE32-E72D297353CC}">
              <c16:uniqueId val="{00000000-AE54-44B1-9017-A83B21BBC517}"/>
            </c:ext>
          </c:extLst>
        </c:ser>
        <c:ser>
          <c:idx val="1"/>
          <c:order val="1"/>
          <c:tx>
            <c:strRef>
              <c:f>'F.50-F.60'!$V$50</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'F.50-F.60'!$W$50:$Y$50</c:f>
              <c:numCache>
                <c:formatCode>_-* #,##0_-;\-* #,##0_-;_-* "-"??_-;_-@_-</c:formatCode>
                <c:ptCount val="3"/>
                <c:pt idx="0">
                  <c:v>3899.6000000000004</c:v>
                </c:pt>
                <c:pt idx="1">
                  <c:v>4802.3999999999996</c:v>
                </c:pt>
                <c:pt idx="2">
                  <c:v>1003.2</c:v>
                </c:pt>
              </c:numCache>
            </c:numRef>
          </c:val>
          <c:extLst>
            <c:ext xmlns:c16="http://schemas.microsoft.com/office/drawing/2014/chart" uri="{C3380CC4-5D6E-409C-BE32-E72D297353CC}">
              <c16:uniqueId val="{00000001-AE54-44B1-9017-A83B21BBC517}"/>
            </c:ext>
          </c:extLst>
        </c:ser>
        <c:ser>
          <c:idx val="2"/>
          <c:order val="2"/>
          <c:tx>
            <c:strRef>
              <c:f>'F.50-F.60'!$V$51</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'F.50-F.60'!$W$51:$Y$51</c:f>
              <c:numCache>
                <c:formatCode>_-* #,##0_-;\-* #,##0_-;_-* "-"??_-;_-@_-</c:formatCode>
                <c:ptCount val="3"/>
                <c:pt idx="0">
                  <c:v>3040.3</c:v>
                </c:pt>
                <c:pt idx="1">
                  <c:v>917.84</c:v>
                </c:pt>
                <c:pt idx="2">
                  <c:v>818</c:v>
                </c:pt>
              </c:numCache>
            </c:numRef>
          </c:val>
          <c:extLst>
            <c:ext xmlns:c16="http://schemas.microsoft.com/office/drawing/2014/chart" uri="{C3380CC4-5D6E-409C-BE32-E72D297353CC}">
              <c16:uniqueId val="{00000002-AE54-44B1-9017-A83B21BBC517}"/>
            </c:ext>
          </c:extLst>
        </c:ser>
        <c:ser>
          <c:idx val="3"/>
          <c:order val="3"/>
          <c:tx>
            <c:strRef>
              <c:f>'F.50-F.60'!$V$52</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'F.50-F.60'!$W$52:$Y$52</c:f>
              <c:numCache>
                <c:formatCode>_-* #,##0_-;\-* #,##0_-;_-* "-"??_-;_-@_-</c:formatCode>
                <c:ptCount val="3"/>
                <c:pt idx="0">
                  <c:v>900</c:v>
                </c:pt>
                <c:pt idx="1">
                  <c:v>1100</c:v>
                </c:pt>
                <c:pt idx="2">
                  <c:v>1300</c:v>
                </c:pt>
              </c:numCache>
            </c:numRef>
          </c:val>
          <c:extLst>
            <c:ext xmlns:c16="http://schemas.microsoft.com/office/drawing/2014/chart" uri="{C3380CC4-5D6E-409C-BE32-E72D297353CC}">
              <c16:uniqueId val="{00000003-AE54-44B1-9017-A83B21BBC517}"/>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'F.50-F.60'!$U$54</c:f>
          <c:strCache>
            <c:ptCount val="1"/>
            <c:pt idx="0">
              <c:v> T11 - South-East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'F.50-F.60'!$V$54</c:f>
              <c:strCache>
                <c:ptCount val="1"/>
                <c:pt idx="0">
                  <c:v> Current built capacity </c:v>
                </c:pt>
              </c:strCache>
            </c:strRef>
          </c:tx>
          <c:spPr>
            <a:solidFill>
              <a:schemeClr val="accent4"/>
            </a:solidFill>
            <a:ln>
              <a:noFill/>
            </a:ln>
            <a:effectLst/>
          </c:spPr>
          <c:invertIfNegative val="0"/>
          <c:cat>
            <c:strRef>
              <c:f>'F.50-F.60'!$W$3:$Y$3</c:f>
              <c:strCache>
                <c:ptCount val="3"/>
                <c:pt idx="0">
                  <c:v> Batteries </c:v>
                </c:pt>
                <c:pt idx="1">
                  <c:v> Solar </c:v>
                </c:pt>
                <c:pt idx="2">
                  <c:v> Onshore Wind </c:v>
                </c:pt>
              </c:strCache>
            </c:strRef>
          </c:cat>
          <c:val>
            <c:numRef>
              <c:f>'F.50-F.60'!$W$54:$Y$54</c:f>
              <c:numCache>
                <c:formatCode>_-* #,##0_-;\-* #,##0_-;_-* "-"??_-;_-@_-</c:formatCode>
                <c:ptCount val="3"/>
                <c:pt idx="0">
                  <c:v>156.80000000000001</c:v>
                </c:pt>
                <c:pt idx="1">
                  <c:v>456.9</c:v>
                </c:pt>
                <c:pt idx="2">
                  <c:v>0</c:v>
                </c:pt>
              </c:numCache>
            </c:numRef>
          </c:val>
          <c:extLst>
            <c:ext xmlns:c16="http://schemas.microsoft.com/office/drawing/2014/chart" uri="{C3380CC4-5D6E-409C-BE32-E72D297353CC}">
              <c16:uniqueId val="{00000000-BE96-4C21-B786-B28017D81B67}"/>
            </c:ext>
          </c:extLst>
        </c:ser>
        <c:ser>
          <c:idx val="1"/>
          <c:order val="1"/>
          <c:tx>
            <c:strRef>
              <c:f>'F.50-F.60'!$V$55</c:f>
              <c:strCache>
                <c:ptCount val="1"/>
                <c:pt idx="0">
                  <c:v> Total queue to 2030 (incl. built capacity) </c:v>
                </c:pt>
              </c:strCache>
            </c:strRef>
          </c:tx>
          <c:spPr>
            <a:solidFill>
              <a:schemeClr val="accent1"/>
            </a:solidFill>
            <a:ln>
              <a:noFill/>
            </a:ln>
            <a:effectLst/>
          </c:spPr>
          <c:invertIfNegative val="0"/>
          <c:cat>
            <c:strRef>
              <c:f>'F.50-F.60'!$W$3:$Y$3</c:f>
              <c:strCache>
                <c:ptCount val="3"/>
                <c:pt idx="0">
                  <c:v> Batteries </c:v>
                </c:pt>
                <c:pt idx="1">
                  <c:v> Solar </c:v>
                </c:pt>
                <c:pt idx="2">
                  <c:v> Onshore Wind </c:v>
                </c:pt>
              </c:strCache>
            </c:strRef>
          </c:cat>
          <c:val>
            <c:numRef>
              <c:f>'F.50-F.60'!$W$55:$Y$55</c:f>
              <c:numCache>
                <c:formatCode>_-* #,##0_-;\-* #,##0_-;_-* "-"??_-;_-@_-</c:formatCode>
                <c:ptCount val="3"/>
                <c:pt idx="0">
                  <c:v>4300.6000000000004</c:v>
                </c:pt>
                <c:pt idx="1">
                  <c:v>4536.8</c:v>
                </c:pt>
                <c:pt idx="2">
                  <c:v>0</c:v>
                </c:pt>
              </c:numCache>
            </c:numRef>
          </c:val>
          <c:extLst>
            <c:ext xmlns:c16="http://schemas.microsoft.com/office/drawing/2014/chart" uri="{C3380CC4-5D6E-409C-BE32-E72D297353CC}">
              <c16:uniqueId val="{00000001-BE96-4C21-B786-B28017D81B67}"/>
            </c:ext>
          </c:extLst>
        </c:ser>
        <c:ser>
          <c:idx val="2"/>
          <c:order val="2"/>
          <c:tx>
            <c:strRef>
              <c:f>'F.50-F.60'!$V$56</c:f>
              <c:strCache>
                <c:ptCount val="1"/>
                <c:pt idx="0">
                  <c:v> Low case queue to 2030 (incl. built capacity) </c:v>
                </c:pt>
              </c:strCache>
            </c:strRef>
          </c:tx>
          <c:spPr>
            <a:solidFill>
              <a:schemeClr val="accent2"/>
            </a:solidFill>
            <a:ln>
              <a:noFill/>
            </a:ln>
            <a:effectLst/>
          </c:spPr>
          <c:invertIfNegative val="0"/>
          <c:cat>
            <c:strRef>
              <c:f>'F.50-F.60'!$W$3:$Y$3</c:f>
              <c:strCache>
                <c:ptCount val="3"/>
                <c:pt idx="0">
                  <c:v> Batteries </c:v>
                </c:pt>
                <c:pt idx="1">
                  <c:v> Solar </c:v>
                </c:pt>
                <c:pt idx="2">
                  <c:v> Onshore Wind </c:v>
                </c:pt>
              </c:strCache>
            </c:strRef>
          </c:cat>
          <c:val>
            <c:numRef>
              <c:f>'F.50-F.60'!$W$56:$Y$56</c:f>
              <c:numCache>
                <c:formatCode>_-* #,##0_-;\-* #,##0_-;_-* "-"??_-;_-@_-</c:formatCode>
                <c:ptCount val="3"/>
                <c:pt idx="0">
                  <c:v>2427.8000000000002</c:v>
                </c:pt>
                <c:pt idx="1">
                  <c:v>1223.3499999999999</c:v>
                </c:pt>
                <c:pt idx="2">
                  <c:v>0</c:v>
                </c:pt>
              </c:numCache>
            </c:numRef>
          </c:val>
          <c:extLst>
            <c:ext xmlns:c16="http://schemas.microsoft.com/office/drawing/2014/chart" uri="{C3380CC4-5D6E-409C-BE32-E72D297353CC}">
              <c16:uniqueId val="{00000002-BE96-4C21-B786-B28017D81B67}"/>
            </c:ext>
          </c:extLst>
        </c:ser>
        <c:ser>
          <c:idx val="3"/>
          <c:order val="3"/>
          <c:tx>
            <c:strRef>
              <c:f>'F.50-F.60'!$V$57</c:f>
              <c:strCache>
                <c:ptCount val="1"/>
                <c:pt idx="0">
                  <c:v> CP30 2030 max capacity </c:v>
                </c:pt>
              </c:strCache>
            </c:strRef>
          </c:tx>
          <c:spPr>
            <a:solidFill>
              <a:schemeClr val="accent6">
                <a:lumMod val="60000"/>
                <a:lumOff val="40000"/>
              </a:schemeClr>
            </a:solidFill>
            <a:ln>
              <a:noFill/>
            </a:ln>
            <a:effectLst/>
          </c:spPr>
          <c:invertIfNegative val="0"/>
          <c:cat>
            <c:strRef>
              <c:f>'F.50-F.60'!$W$3:$Y$3</c:f>
              <c:strCache>
                <c:ptCount val="3"/>
                <c:pt idx="0">
                  <c:v> Batteries </c:v>
                </c:pt>
                <c:pt idx="1">
                  <c:v> Solar </c:v>
                </c:pt>
                <c:pt idx="2">
                  <c:v> Onshore Wind </c:v>
                </c:pt>
              </c:strCache>
            </c:strRef>
          </c:cat>
          <c:val>
            <c:numRef>
              <c:f>'F.50-F.60'!$W$57:$Y$57</c:f>
              <c:numCache>
                <c:formatCode>_-* #,##0_-;\-* #,##0_-;_-* "-"??_-;_-@_-</c:formatCode>
                <c:ptCount val="3"/>
                <c:pt idx="0">
                  <c:v>1700</c:v>
                </c:pt>
                <c:pt idx="1">
                  <c:v>600</c:v>
                </c:pt>
                <c:pt idx="2">
                  <c:v>0</c:v>
                </c:pt>
              </c:numCache>
            </c:numRef>
          </c:val>
          <c:extLst>
            <c:ext xmlns:c16="http://schemas.microsoft.com/office/drawing/2014/chart" uri="{C3380CC4-5D6E-409C-BE32-E72D297353CC}">
              <c16:uniqueId val="{00000003-BE96-4C21-B786-B28017D81B67}"/>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'F.61-71'!$U$4</c:f>
          <c:strCache>
            <c:ptCount val="1"/>
            <c:pt idx="0">
              <c:v> T7 - E. Anglia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'F.61-71'!$W$4:$Y$4</c:f>
              <c:numCache>
                <c:formatCode>_-* #,##0_-;\-* #,##0_-;_-* "-"??_-;_-@_-</c:formatCode>
                <c:ptCount val="3"/>
                <c:pt idx="0">
                  <c:v>57</c:v>
                </c:pt>
                <c:pt idx="1">
                  <c:v>106.5</c:v>
                </c:pt>
                <c:pt idx="2">
                  <c:v>0</c:v>
                </c:pt>
              </c:numCache>
            </c:numRef>
          </c:val>
          <c:extLst>
            <c:ext xmlns:c16="http://schemas.microsoft.com/office/drawing/2014/chart" uri="{C3380CC4-5D6E-409C-BE32-E72D297353CC}">
              <c16:uniqueId val="{00000000-F6E9-44DD-993E-AA788034301F}"/>
            </c:ext>
          </c:extLst>
        </c:ser>
        <c:ser>
          <c:idx val="1"/>
          <c:order val="1"/>
          <c:tx>
            <c:strRef>
              <c:f>'F.61-71'!$V$5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'F.61-71'!$W$5:$Y$5</c:f>
              <c:numCache>
                <c:formatCode>_-* #,##0_-;\-* #,##0_-;_-* "-"??_-;_-@_-</c:formatCode>
                <c:ptCount val="3"/>
                <c:pt idx="0">
                  <c:v>57</c:v>
                </c:pt>
                <c:pt idx="1">
                  <c:v>8631.4</c:v>
                </c:pt>
                <c:pt idx="2">
                  <c:v>0</c:v>
                </c:pt>
              </c:numCache>
            </c:numRef>
          </c:val>
          <c:extLst>
            <c:ext xmlns:c16="http://schemas.microsoft.com/office/drawing/2014/chart" uri="{C3380CC4-5D6E-409C-BE32-E72D297353CC}">
              <c16:uniqueId val="{00000001-F6E9-44DD-993E-AA788034301F}"/>
            </c:ext>
          </c:extLst>
        </c:ser>
        <c:ser>
          <c:idx val="2"/>
          <c:order val="2"/>
          <c:tx>
            <c:strRef>
              <c:f>'F.61-71'!$V$6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'F.61-71'!$W$6:$Y$6</c:f>
              <c:numCache>
                <c:formatCode>_-* #,##0_-;\-* #,##0_-;_-* "-"??_-;_-@_-</c:formatCode>
                <c:ptCount val="3"/>
                <c:pt idx="0">
                  <c:v>1035</c:v>
                </c:pt>
                <c:pt idx="1">
                  <c:v>355.5</c:v>
                </c:pt>
                <c:pt idx="2">
                  <c:v>2640</c:v>
                </c:pt>
              </c:numCache>
            </c:numRef>
          </c:val>
          <c:extLst>
            <c:ext xmlns:c16="http://schemas.microsoft.com/office/drawing/2014/chart" uri="{C3380CC4-5D6E-409C-BE32-E72D297353CC}">
              <c16:uniqueId val="{00000002-F6E9-44DD-993E-AA788034301F}"/>
            </c:ext>
          </c:extLst>
        </c:ser>
        <c:ser>
          <c:idx val="3"/>
          <c:order val="3"/>
          <c:tx>
            <c:strRef>
              <c:f>'F.61-71'!$V$7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'F.61-71'!$W$7:$Y$7</c:f>
              <c:numCache>
                <c:formatCode>_-* #,##0_-;\-* #,##0_-;_-* "-"??_-;_-@_-</c:formatCode>
                <c:ptCount val="3"/>
                <c:pt idx="0">
                  <c:v>200</c:v>
                </c:pt>
                <c:pt idx="1">
                  <c:v>100</c:v>
                </c:pt>
                <c:pt idx="2">
                  <c:v>0</c:v>
                </c:pt>
              </c:numCache>
            </c:numRef>
          </c:val>
          <c:extLst>
            <c:ext xmlns:c16="http://schemas.microsoft.com/office/drawing/2014/chart" uri="{C3380CC4-5D6E-409C-BE32-E72D297353CC}">
              <c16:uniqueId val="{00000003-F6E9-44DD-993E-AA788034301F}"/>
            </c:ext>
          </c:extLst>
        </c:ser>
        <c:ser>
          <c:idx val="4"/>
          <c:order val="4"/>
          <c:tx>
            <c:strRef>
              <c:f>'F.61-71'!$V$8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'F.61-71'!$W$8:$Y$8</c:f>
              <c:numCache>
                <c:formatCode>_-* #,##0_-;\-* #,##0_-;_-* "-"??_-;_-@_-</c:formatCode>
                <c:ptCount val="3"/>
                <c:pt idx="0">
                  <c:v>200</c:v>
                </c:pt>
                <c:pt idx="1">
                  <c:v>900</c:v>
                </c:pt>
                <c:pt idx="2">
                  <c:v>0</c:v>
                </c:pt>
              </c:numCache>
            </c:numRef>
          </c:val>
          <c:extLst>
            <c:ext xmlns:c16="http://schemas.microsoft.com/office/drawing/2014/chart" uri="{C3380CC4-5D6E-409C-BE32-E72D297353CC}">
              <c16:uniqueId val="{00000004-F6E9-44DD-993E-AA788034301F}"/>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majorUnit val="2000"/>
      </c:valAx>
      <c:spPr>
        <a:noFill/>
        <a:ln>
          <a:noFill/>
        </a:ln>
        <a:effectLst/>
      </c:spPr>
    </c:plotArea>
    <c:legend>
      <c:legendPos val="b"/>
      <c:layout>
        <c:manualLayout>
          <c:xMode val="edge"/>
          <c:yMode val="edge"/>
          <c:x val="8.402776012321142E-2"/>
          <c:y val="0.82381477482444654"/>
          <c:w val="0.83194431359295262"/>
          <c:h val="0.161883288085157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'F.61-71'!$U$9</c:f>
          <c:strCache>
            <c:ptCount val="1"/>
            <c:pt idx="0">
              <c:v> T6 - Central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'F.61-71'!$V$9</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'F.61-71'!$W$9:$Y$9</c:f>
              <c:numCache>
                <c:formatCode>_-* #,##0_-;\-* #,##0_-;_-* "-"??_-;_-@_-</c:formatCode>
                <c:ptCount val="3"/>
                <c:pt idx="0">
                  <c:v>280</c:v>
                </c:pt>
                <c:pt idx="1">
                  <c:v>306.89000000000004</c:v>
                </c:pt>
                <c:pt idx="2">
                  <c:v>0</c:v>
                </c:pt>
              </c:numCache>
            </c:numRef>
          </c:val>
          <c:extLst>
            <c:ext xmlns:c16="http://schemas.microsoft.com/office/drawing/2014/chart" uri="{C3380CC4-5D6E-409C-BE32-E72D297353CC}">
              <c16:uniqueId val="{00000000-B5BB-4E06-884C-9C79F198EDFE}"/>
            </c:ext>
          </c:extLst>
        </c:ser>
        <c:ser>
          <c:idx val="1"/>
          <c:order val="1"/>
          <c:tx>
            <c:strRef>
              <c:f>'F.61-71'!$V$10</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'F.61-71'!$W$10:$Y$10</c:f>
              <c:numCache>
                <c:formatCode>_-* #,##0_-;\-* #,##0_-;_-* "-"??_-;_-@_-</c:formatCode>
                <c:ptCount val="3"/>
                <c:pt idx="0">
                  <c:v>8595.1999999999989</c:v>
                </c:pt>
                <c:pt idx="1">
                  <c:v>22603.190000000002</c:v>
                </c:pt>
                <c:pt idx="2">
                  <c:v>110</c:v>
                </c:pt>
              </c:numCache>
            </c:numRef>
          </c:val>
          <c:extLst>
            <c:ext xmlns:c16="http://schemas.microsoft.com/office/drawing/2014/chart" uri="{C3380CC4-5D6E-409C-BE32-E72D297353CC}">
              <c16:uniqueId val="{00000001-B5BB-4E06-884C-9C79F198EDFE}"/>
            </c:ext>
          </c:extLst>
        </c:ser>
        <c:ser>
          <c:idx val="2"/>
          <c:order val="2"/>
          <c:tx>
            <c:strRef>
              <c:f>'F.61-71'!$V$11</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'F.61-71'!$W$11:$Y$11</c:f>
              <c:numCache>
                <c:formatCode>_-* #,##0_-;\-* #,##0_-;_-* "-"??_-;_-@_-</c:formatCode>
                <c:ptCount val="3"/>
                <c:pt idx="0">
                  <c:v>3270.9</c:v>
                </c:pt>
                <c:pt idx="1">
                  <c:v>4936.6100000000006</c:v>
                </c:pt>
                <c:pt idx="2">
                  <c:v>0</c:v>
                </c:pt>
              </c:numCache>
            </c:numRef>
          </c:val>
          <c:extLst>
            <c:ext xmlns:c16="http://schemas.microsoft.com/office/drawing/2014/chart" uri="{C3380CC4-5D6E-409C-BE32-E72D297353CC}">
              <c16:uniqueId val="{00000002-B5BB-4E06-884C-9C79F198EDFE}"/>
            </c:ext>
          </c:extLst>
        </c:ser>
        <c:ser>
          <c:idx val="3"/>
          <c:order val="3"/>
          <c:tx>
            <c:strRef>
              <c:f>'F.61-71'!$V$12</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'F.61-71'!$W$12:$Y$12</c:f>
              <c:numCache>
                <c:formatCode>_-* #,##0_-;\-* #,##0_-;_-* "-"??_-;_-@_-</c:formatCode>
                <c:ptCount val="3"/>
                <c:pt idx="0">
                  <c:v>500</c:v>
                </c:pt>
                <c:pt idx="1">
                  <c:v>2100</c:v>
                </c:pt>
                <c:pt idx="2">
                  <c:v>0</c:v>
                </c:pt>
              </c:numCache>
            </c:numRef>
          </c:val>
          <c:extLst>
            <c:ext xmlns:c16="http://schemas.microsoft.com/office/drawing/2014/chart" uri="{C3380CC4-5D6E-409C-BE32-E72D297353CC}">
              <c16:uniqueId val="{00000003-B5BB-4E06-884C-9C79F198EDFE}"/>
            </c:ext>
          </c:extLst>
        </c:ser>
        <c:ser>
          <c:idx val="4"/>
          <c:order val="4"/>
          <c:tx>
            <c:strRef>
              <c:f>'F.61-71'!$V$13</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'F.61-71'!$W$13:$Y$13</c:f>
              <c:numCache>
                <c:formatCode>_-* #,##0_-;\-* #,##0_-;_-* "-"??_-;_-@_-</c:formatCode>
                <c:ptCount val="3"/>
                <c:pt idx="0">
                  <c:v>500</c:v>
                </c:pt>
                <c:pt idx="1">
                  <c:v>3300</c:v>
                </c:pt>
                <c:pt idx="2">
                  <c:v>0</c:v>
                </c:pt>
              </c:numCache>
            </c:numRef>
          </c:val>
          <c:extLst>
            <c:ext xmlns:c16="http://schemas.microsoft.com/office/drawing/2014/chart" uri="{C3380CC4-5D6E-409C-BE32-E72D297353CC}">
              <c16:uniqueId val="{00000004-B5BB-4E06-884C-9C79F198EDFE}"/>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'F.61-71'!$U$14</c:f>
          <c:strCache>
            <c:ptCount val="1"/>
            <c:pt idx="0">
              <c:v> T5 - Midlands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'F.61-71'!$V$14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'F.61-71'!$W$14:$Y$14</c:f>
              <c:numCache>
                <c:formatCode>_-* #,##0_-;\-* #,##0_-;_-* "-"??_-;_-@_-</c:formatCode>
                <c:ptCount val="3"/>
                <c:pt idx="0">
                  <c:v>520.9</c:v>
                </c:pt>
                <c:pt idx="1">
                  <c:v>2184.9899999999998</c:v>
                </c:pt>
                <c:pt idx="2">
                  <c:v>111</c:v>
                </c:pt>
              </c:numCache>
            </c:numRef>
          </c:val>
          <c:extLst>
            <c:ext xmlns:c16="http://schemas.microsoft.com/office/drawing/2014/chart" uri="{C3380CC4-5D6E-409C-BE32-E72D297353CC}">
              <c16:uniqueId val="{00000000-9D24-4C6D-9714-3B4B9A514552}"/>
            </c:ext>
          </c:extLst>
        </c:ser>
        <c:ser>
          <c:idx val="1"/>
          <c:order val="1"/>
          <c:tx>
            <c:strRef>
              <c:f>'F.61-71'!$V$15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'F.61-71'!$W$15:$Y$15</c:f>
              <c:numCache>
                <c:formatCode>_-* #,##0_-;\-* #,##0_-;_-* "-"??_-;_-@_-</c:formatCode>
                <c:ptCount val="3"/>
                <c:pt idx="0">
                  <c:v>9894.6</c:v>
                </c:pt>
                <c:pt idx="1">
                  <c:v>39278.090000000011</c:v>
                </c:pt>
                <c:pt idx="2">
                  <c:v>367</c:v>
                </c:pt>
              </c:numCache>
            </c:numRef>
          </c:val>
          <c:extLst>
            <c:ext xmlns:c16="http://schemas.microsoft.com/office/drawing/2014/chart" uri="{C3380CC4-5D6E-409C-BE32-E72D297353CC}">
              <c16:uniqueId val="{00000001-9D24-4C6D-9714-3B4B9A514552}"/>
            </c:ext>
          </c:extLst>
        </c:ser>
        <c:ser>
          <c:idx val="2"/>
          <c:order val="2"/>
          <c:tx>
            <c:strRef>
              <c:f>'F.61-71'!$V$16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'F.61-71'!$W$16:$Y$16</c:f>
              <c:numCache>
                <c:formatCode>_-* #,##0_-;\-* #,##0_-;_-* "-"??_-;_-@_-</c:formatCode>
                <c:ptCount val="3"/>
                <c:pt idx="0">
                  <c:v>7147.9</c:v>
                </c:pt>
                <c:pt idx="1">
                  <c:v>13553.207999999999</c:v>
                </c:pt>
                <c:pt idx="2">
                  <c:v>711</c:v>
                </c:pt>
              </c:numCache>
            </c:numRef>
          </c:val>
          <c:extLst>
            <c:ext xmlns:c16="http://schemas.microsoft.com/office/drawing/2014/chart" uri="{C3380CC4-5D6E-409C-BE32-E72D297353CC}">
              <c16:uniqueId val="{00000002-9D24-4C6D-9714-3B4B9A514552}"/>
            </c:ext>
          </c:extLst>
        </c:ser>
        <c:ser>
          <c:idx val="3"/>
          <c:order val="3"/>
          <c:tx>
            <c:strRef>
              <c:f>'F.61-71'!$V$17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'F.61-71'!$W$17:$Y$17</c:f>
              <c:numCache>
                <c:formatCode>_-* #,##0_-;\-* #,##0_-;_-* "-"??_-;_-@_-</c:formatCode>
                <c:ptCount val="3"/>
                <c:pt idx="0">
                  <c:v>1300</c:v>
                </c:pt>
                <c:pt idx="1">
                  <c:v>4000</c:v>
                </c:pt>
                <c:pt idx="2">
                  <c:v>0</c:v>
                </c:pt>
              </c:numCache>
            </c:numRef>
          </c:val>
          <c:extLst>
            <c:ext xmlns:c16="http://schemas.microsoft.com/office/drawing/2014/chart" uri="{C3380CC4-5D6E-409C-BE32-E72D297353CC}">
              <c16:uniqueId val="{00000003-9D24-4C6D-9714-3B4B9A514552}"/>
            </c:ext>
          </c:extLst>
        </c:ser>
        <c:ser>
          <c:idx val="4"/>
          <c:order val="4"/>
          <c:tx>
            <c:strRef>
              <c:f>'F.61-71'!$V$18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'F.61-71'!$W$18:$Y$18</c:f>
              <c:numCache>
                <c:formatCode>_-* #,##0_-;\-* #,##0_-;_-* "-"??_-;_-@_-</c:formatCode>
                <c:ptCount val="3"/>
                <c:pt idx="0">
                  <c:v>1300</c:v>
                </c:pt>
                <c:pt idx="1">
                  <c:v>5200</c:v>
                </c:pt>
                <c:pt idx="2">
                  <c:v>0</c:v>
                </c:pt>
              </c:numCache>
            </c:numRef>
          </c:val>
          <c:extLst>
            <c:ext xmlns:c16="http://schemas.microsoft.com/office/drawing/2014/chart" uri="{C3380CC4-5D6E-409C-BE32-E72D297353CC}">
              <c16:uniqueId val="{00000004-9D24-4C6D-9714-3B4B9A514552}"/>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'F.61-71'!$U$19</c:f>
          <c:strCache>
            <c:ptCount val="1"/>
            <c:pt idx="0">
              <c:v> T3 - N.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'F.61-71'!$V$19</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'F.61-71'!$W$19:$Y$19</c:f>
              <c:numCache>
                <c:formatCode>_-* #,##0_-;\-* #,##0_-;_-* "-"??_-;_-@_-</c:formatCode>
                <c:ptCount val="3"/>
                <c:pt idx="0">
                  <c:v>57</c:v>
                </c:pt>
                <c:pt idx="1">
                  <c:v>78.400000000000006</c:v>
                </c:pt>
                <c:pt idx="2">
                  <c:v>0</c:v>
                </c:pt>
              </c:numCache>
            </c:numRef>
          </c:val>
          <c:extLst>
            <c:ext xmlns:c16="http://schemas.microsoft.com/office/drawing/2014/chart" uri="{C3380CC4-5D6E-409C-BE32-E72D297353CC}">
              <c16:uniqueId val="{00000000-39FB-4EF0-9034-C0BBA237C1D9}"/>
            </c:ext>
          </c:extLst>
        </c:ser>
        <c:ser>
          <c:idx val="1"/>
          <c:order val="1"/>
          <c:tx>
            <c:strRef>
              <c:f>'F.61-71'!$V$20</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'F.61-71'!$W$20:$Y$20</c:f>
              <c:numCache>
                <c:formatCode>_-* #,##0_-;\-* #,##0_-;_-* "-"??_-;_-@_-</c:formatCode>
                <c:ptCount val="3"/>
                <c:pt idx="0">
                  <c:v>7879.9</c:v>
                </c:pt>
                <c:pt idx="1">
                  <c:v>8181.1999999999989</c:v>
                </c:pt>
                <c:pt idx="2">
                  <c:v>0</c:v>
                </c:pt>
              </c:numCache>
            </c:numRef>
          </c:val>
          <c:extLst>
            <c:ext xmlns:c16="http://schemas.microsoft.com/office/drawing/2014/chart" uri="{C3380CC4-5D6E-409C-BE32-E72D297353CC}">
              <c16:uniqueId val="{00000001-39FB-4EF0-9034-C0BBA237C1D9}"/>
            </c:ext>
          </c:extLst>
        </c:ser>
        <c:ser>
          <c:idx val="2"/>
          <c:order val="2"/>
          <c:tx>
            <c:strRef>
              <c:f>'F.61-71'!$V$21</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'F.61-71'!$W$21:$Y$21</c:f>
              <c:numCache>
                <c:formatCode>_-* #,##0_-;\-* #,##0_-;_-* "-"??_-;_-@_-</c:formatCode>
                <c:ptCount val="3"/>
                <c:pt idx="0">
                  <c:v>2579</c:v>
                </c:pt>
                <c:pt idx="1">
                  <c:v>349.20000000000005</c:v>
                </c:pt>
                <c:pt idx="2">
                  <c:v>0</c:v>
                </c:pt>
              </c:numCache>
            </c:numRef>
          </c:val>
          <c:extLst>
            <c:ext xmlns:c16="http://schemas.microsoft.com/office/drawing/2014/chart" uri="{C3380CC4-5D6E-409C-BE32-E72D297353CC}">
              <c16:uniqueId val="{00000002-39FB-4EF0-9034-C0BBA237C1D9}"/>
            </c:ext>
          </c:extLst>
        </c:ser>
        <c:ser>
          <c:idx val="3"/>
          <c:order val="3"/>
          <c:tx>
            <c:strRef>
              <c:f>'F.61-71'!$V$22</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'F.61-71'!$W$22:$Y$22</c:f>
              <c:numCache>
                <c:formatCode>_-* #,##0_-;\-* #,##0_-;_-* "-"??_-;_-@_-</c:formatCode>
                <c:ptCount val="3"/>
                <c:pt idx="0">
                  <c:v>800</c:v>
                </c:pt>
                <c:pt idx="1">
                  <c:v>500</c:v>
                </c:pt>
                <c:pt idx="2">
                  <c:v>0</c:v>
                </c:pt>
              </c:numCache>
            </c:numRef>
          </c:val>
          <c:extLst>
            <c:ext xmlns:c16="http://schemas.microsoft.com/office/drawing/2014/chart" uri="{C3380CC4-5D6E-409C-BE32-E72D297353CC}">
              <c16:uniqueId val="{00000003-39FB-4EF0-9034-C0BBA237C1D9}"/>
            </c:ext>
          </c:extLst>
        </c:ser>
        <c:ser>
          <c:idx val="4"/>
          <c:order val="4"/>
          <c:tx>
            <c:strRef>
              <c:f>'F.61-71'!$V$23</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'F.61-71'!$W$23:$Y$23</c:f>
              <c:numCache>
                <c:formatCode>_-* #,##0_-;\-* #,##0_-;_-* "-"??_-;_-@_-</c:formatCode>
                <c:ptCount val="3"/>
                <c:pt idx="0">
                  <c:v>800</c:v>
                </c:pt>
                <c:pt idx="1">
                  <c:v>1400</c:v>
                </c:pt>
                <c:pt idx="2">
                  <c:v>0</c:v>
                </c:pt>
              </c:numCache>
            </c:numRef>
          </c:val>
          <c:extLst>
            <c:ext xmlns:c16="http://schemas.microsoft.com/office/drawing/2014/chart" uri="{C3380CC4-5D6E-409C-BE32-E72D297353CC}">
              <c16:uniqueId val="{00000004-39FB-4EF0-9034-C0BBA237C1D9}"/>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queue with CfDs compared to CP30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F.29!$J$4</c:f>
              <c:strCache>
                <c:ptCount val="1"/>
                <c:pt idx="0">
                  <c:v>Previously built capacity</c:v>
                </c:pt>
              </c:strCache>
            </c:strRef>
          </c:tx>
          <c:spPr>
            <a:solidFill>
              <a:schemeClr val="accent4"/>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F.29!$J$5:$J$14</c:f>
              <c:numCache>
                <c:formatCode>#,##0_ ;[Red]\-#,##0\ </c:formatCode>
                <c:ptCount val="10"/>
                <c:pt idx="0">
                  <c:v>4550</c:v>
                </c:pt>
                <c:pt idx="1">
                  <c:v>2900</c:v>
                </c:pt>
                <c:pt idx="2">
                  <c:v>16940</c:v>
                </c:pt>
                <c:pt idx="3">
                  <c:v>15640</c:v>
                </c:pt>
                <c:pt idx="4">
                  <c:v>14800</c:v>
                </c:pt>
                <c:pt idx="5">
                  <c:v>35600</c:v>
                </c:pt>
                <c:pt idx="6">
                  <c:v>4300</c:v>
                </c:pt>
                <c:pt idx="7">
                  <c:v>1230</c:v>
                </c:pt>
                <c:pt idx="8">
                  <c:v>9800</c:v>
                </c:pt>
                <c:pt idx="9">
                  <c:v>0</c:v>
                </c:pt>
              </c:numCache>
            </c:numRef>
          </c:val>
          <c:extLst>
            <c:ext xmlns:c16="http://schemas.microsoft.com/office/drawing/2014/chart" uri="{C3380CC4-5D6E-409C-BE32-E72D297353CC}">
              <c16:uniqueId val="{00000001-26DA-463E-8317-A207D0650DAD}"/>
            </c:ext>
          </c:extLst>
        </c:ser>
        <c:ser>
          <c:idx val="2"/>
          <c:order val="2"/>
          <c:tx>
            <c:strRef>
              <c:f>F.29!$K$4</c:f>
              <c:strCache>
                <c:ptCount val="1"/>
                <c:pt idx="0">
                  <c:v>CfDs</c:v>
                </c:pt>
              </c:strCache>
            </c:strRef>
          </c:tx>
          <c:spPr>
            <a:solidFill>
              <a:schemeClr val="accent1"/>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F.29!$K$5:$K$14</c:f>
              <c:numCache>
                <c:formatCode>#,##0_ ;[Red]\-#,##0\ </c:formatCode>
                <c:ptCount val="10"/>
                <c:pt idx="0">
                  <c:v>0</c:v>
                </c:pt>
                <c:pt idx="1">
                  <c:v>0</c:v>
                </c:pt>
                <c:pt idx="2">
                  <c:v>6633.7849999999944</c:v>
                </c:pt>
                <c:pt idx="3">
                  <c:v>3346.9199999999996</c:v>
                </c:pt>
                <c:pt idx="4">
                  <c:v>15243.729999999998</c:v>
                </c:pt>
                <c:pt idx="5">
                  <c:v>0</c:v>
                </c:pt>
                <c:pt idx="6">
                  <c:v>0</c:v>
                </c:pt>
                <c:pt idx="7">
                  <c:v>3287.16</c:v>
                </c:pt>
                <c:pt idx="8">
                  <c:v>0</c:v>
                </c:pt>
                <c:pt idx="9">
                  <c:v>163.85999999999999</c:v>
                </c:pt>
              </c:numCache>
            </c:numRef>
          </c:val>
          <c:extLst>
            <c:ext xmlns:c16="http://schemas.microsoft.com/office/drawing/2014/chart" uri="{C3380CC4-5D6E-409C-BE32-E72D297353CC}">
              <c16:uniqueId val="{00000002-26DA-463E-8317-A207D0650DAD}"/>
            </c:ext>
          </c:extLst>
        </c:ser>
        <c:ser>
          <c:idx val="3"/>
          <c:order val="3"/>
          <c:tx>
            <c:strRef>
              <c:f>F.29!$L$4</c:f>
              <c:strCache>
                <c:ptCount val="1"/>
                <c:pt idx="0">
                  <c:v>Remaining full queue</c:v>
                </c:pt>
              </c:strCache>
            </c:strRef>
          </c:tx>
          <c:spPr>
            <a:solidFill>
              <a:schemeClr val="accent2"/>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F.29!$L$5:$L$14</c:f>
              <c:numCache>
                <c:formatCode>#,##0_ ;[Red]\-#,##0\ </c:formatCode>
                <c:ptCount val="10"/>
                <c:pt idx="0">
                  <c:v>221108.34999999977</c:v>
                </c:pt>
                <c:pt idx="1">
                  <c:v>8291</c:v>
                </c:pt>
                <c:pt idx="2">
                  <c:v>197384.51499999984</c:v>
                </c:pt>
                <c:pt idx="3">
                  <c:v>22101.380000000005</c:v>
                </c:pt>
                <c:pt idx="4">
                  <c:v>82886.52</c:v>
                </c:pt>
                <c:pt idx="5">
                  <c:v>25072.899999999998</c:v>
                </c:pt>
                <c:pt idx="6">
                  <c:v>24810</c:v>
                </c:pt>
                <c:pt idx="7">
                  <c:v>5452.84</c:v>
                </c:pt>
                <c:pt idx="8">
                  <c:v>25730</c:v>
                </c:pt>
                <c:pt idx="9">
                  <c:v>999.63</c:v>
                </c:pt>
              </c:numCache>
            </c:numRef>
          </c:val>
          <c:extLst>
            <c:ext xmlns:c16="http://schemas.microsoft.com/office/drawing/2014/chart" uri="{C3380CC4-5D6E-409C-BE32-E72D297353CC}">
              <c16:uniqueId val="{00000003-26DA-463E-8317-A207D0650DAD}"/>
            </c:ext>
          </c:extLst>
        </c:ser>
        <c:ser>
          <c:idx val="4"/>
          <c:order val="4"/>
          <c:tx>
            <c:strRef>
              <c:f>F.29!$N$4</c:f>
              <c:strCache>
                <c:ptCount val="1"/>
                <c:pt idx="0">
                  <c:v>Column6</c:v>
                </c:pt>
              </c:strCache>
            </c:strRef>
          </c:tx>
          <c:spPr>
            <a:solidFill>
              <a:schemeClr val="accent6">
                <a:lumMod val="60000"/>
                <a:lumOff val="4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F.29!$N$5:$N$14</c:f>
              <c:numCache>
                <c:formatCode>#,##0_ ;[Red]\-#,##0\ </c:formatCode>
                <c:ptCount val="10"/>
              </c:numCache>
            </c:numRef>
          </c:val>
          <c:extLst>
            <c:ext xmlns:c16="http://schemas.microsoft.com/office/drawing/2014/chart" uri="{C3380CC4-5D6E-409C-BE32-E72D297353CC}">
              <c16:uniqueId val="{00000004-26DA-463E-8317-A207D0650DAD}"/>
            </c:ext>
          </c:extLst>
        </c:ser>
        <c:ser>
          <c:idx val="5"/>
          <c:order val="5"/>
          <c:tx>
            <c:strRef>
              <c:f>F.29!$O$4</c:f>
              <c:strCache>
                <c:ptCount val="1"/>
                <c:pt idx="0">
                  <c:v>Column3</c:v>
                </c:pt>
              </c:strCache>
            </c:strRef>
          </c:tx>
          <c:spPr>
            <a:solidFill>
              <a:schemeClr val="accent6">
                <a:lumMod val="5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F.29!$O$5:$O$14</c:f>
              <c:numCache>
                <c:formatCode>#,##0_ ;[Red]\-#,##0\ </c:formatCode>
                <c:ptCount val="10"/>
              </c:numCache>
            </c:numRef>
          </c:val>
          <c:extLst>
            <c:ext xmlns:c16="http://schemas.microsoft.com/office/drawing/2014/chart" uri="{C3380CC4-5D6E-409C-BE32-E72D297353CC}">
              <c16:uniqueId val="{00000005-26DA-463E-8317-A207D0650DAD}"/>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7"/>
          <c:order val="0"/>
          <c:tx>
            <c:strRef>
              <c:f>F.29!$M$4</c:f>
              <c:strCache>
                <c:ptCount val="1"/>
                <c:pt idx="0">
                  <c:v>Column5</c:v>
                </c:pt>
              </c:strCache>
            </c:strRef>
          </c:tx>
          <c:spPr>
            <a:solidFill>
              <a:schemeClr val="accent2">
                <a:lumMod val="6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F.29!$M$5:$M$14</c:f>
              <c:numCache>
                <c:formatCode>#,##0_ ;[Red]\-#,##0\ </c:formatCode>
                <c:ptCount val="10"/>
              </c:numCache>
            </c:numRef>
          </c:val>
          <c:extLst>
            <c:ext xmlns:c16="http://schemas.microsoft.com/office/drawing/2014/chart" uri="{C3380CC4-5D6E-409C-BE32-E72D297353CC}">
              <c16:uniqueId val="{00000006-26DA-463E-8317-A207D0650DAD}"/>
            </c:ext>
          </c:extLst>
        </c:ser>
        <c:ser>
          <c:idx val="8"/>
          <c:order val="6"/>
          <c:tx>
            <c:strRef>
              <c:f>F.29!$P$4</c:f>
              <c:strCache>
                <c:ptCount val="1"/>
                <c:pt idx="0">
                  <c:v>Column4</c:v>
                </c:pt>
              </c:strCache>
            </c:strRef>
          </c:tx>
          <c:spPr>
            <a:solidFill>
              <a:schemeClr val="accent3">
                <a:lumMod val="6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F.29!$P$5:$P$14</c:f>
              <c:numCache>
                <c:formatCode>#,##0_ ;[Red]\-#,##0\ </c:formatCode>
                <c:ptCount val="10"/>
              </c:numCache>
            </c:numRef>
          </c:val>
          <c:extLst>
            <c:ext xmlns:c16="http://schemas.microsoft.com/office/drawing/2014/chart" uri="{C3380CC4-5D6E-409C-BE32-E72D297353CC}">
              <c16:uniqueId val="{00000007-26DA-463E-8317-A207D0650DAD}"/>
            </c:ext>
          </c:extLst>
        </c:ser>
        <c:ser>
          <c:idx val="9"/>
          <c:order val="7"/>
          <c:tx>
            <c:strRef>
              <c:f>F.29!$Q$4</c:f>
              <c:strCache>
                <c:ptCount val="1"/>
                <c:pt idx="0">
                  <c:v>Column1</c:v>
                </c:pt>
              </c:strCache>
            </c:strRef>
          </c:tx>
          <c:spPr>
            <a:solidFill>
              <a:schemeClr val="accent4">
                <a:lumMod val="6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F.29!$Q$5:$Q$14</c:f>
              <c:numCache>
                <c:formatCode>#,##0_ ;[Red]\-#,##0\ </c:formatCode>
                <c:ptCount val="10"/>
              </c:numCache>
            </c:numRef>
          </c:val>
          <c:extLst>
            <c:ext xmlns:c16="http://schemas.microsoft.com/office/drawing/2014/chart" uri="{C3380CC4-5D6E-409C-BE32-E72D297353CC}">
              <c16:uniqueId val="{00000008-26DA-463E-8317-A207D0650DAD}"/>
            </c:ext>
          </c:extLst>
        </c:ser>
        <c:ser>
          <c:idx val="11"/>
          <c:order val="8"/>
          <c:tx>
            <c:strRef>
              <c:f>F.29!$R$4</c:f>
              <c:strCache>
                <c:ptCount val="1"/>
                <c:pt idx="0">
                  <c:v> CP30 2030 max capacity </c:v>
                </c:pt>
              </c:strCache>
            </c:strRef>
          </c:tx>
          <c:spPr>
            <a:solidFill>
              <a:schemeClr val="accent6">
                <a:lumMod val="60000"/>
                <a:lumOff val="4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F.29!$R$5:$R$14</c:f>
              <c:numCache>
                <c:formatCode>#,##0_ ;[Red]\-#,##0\ </c:formatCode>
                <c:ptCount val="10"/>
                <c:pt idx="0">
                  <c:v>27000</c:v>
                </c:pt>
                <c:pt idx="1">
                  <c:v>6000</c:v>
                </c:pt>
                <c:pt idx="2">
                  <c:v>47000</c:v>
                </c:pt>
                <c:pt idx="3">
                  <c:v>29000</c:v>
                </c:pt>
                <c:pt idx="4">
                  <c:v>50000</c:v>
                </c:pt>
                <c:pt idx="5">
                  <c:v>35000</c:v>
                </c:pt>
                <c:pt idx="6">
                  <c:v>7000</c:v>
                </c:pt>
                <c:pt idx="7">
                  <c:v>4000</c:v>
                </c:pt>
                <c:pt idx="8">
                  <c:v>14000</c:v>
                </c:pt>
                <c:pt idx="9">
                  <c:v>0</c:v>
                </c:pt>
              </c:numCache>
            </c:numRef>
          </c:val>
          <c:extLst>
            <c:ext xmlns:c16="http://schemas.microsoft.com/office/drawing/2014/chart" uri="{C3380CC4-5D6E-409C-BE32-E72D297353CC}">
              <c16:uniqueId val="{00000009-26DA-463E-8317-A207D0650DAD}"/>
            </c:ext>
          </c:extLst>
        </c:ser>
        <c:ser>
          <c:idx val="13"/>
          <c:order val="9"/>
          <c:tx>
            <c:strRef>
              <c:f>F.29!$S$4</c:f>
              <c:strCache>
                <c:ptCount val="1"/>
                <c:pt idx="0">
                  <c:v> CP30 2035 max capacity </c:v>
                </c:pt>
              </c:strCache>
            </c:strRef>
          </c:tx>
          <c:spPr>
            <a:solidFill>
              <a:schemeClr val="accent6">
                <a:lumMod val="50000"/>
              </a:schemeClr>
            </a:solidFill>
            <a:ln>
              <a:noFill/>
            </a:ln>
            <a:effectLst/>
          </c:spPr>
          <c:invertIfNegative val="0"/>
          <c:cat>
            <c:strRef>
              <c:f>F.29!$I$5:$I$14</c:f>
              <c:strCache>
                <c:ptCount val="10"/>
                <c:pt idx="0">
                  <c:v>Batteries</c:v>
                </c:pt>
                <c:pt idx="1">
                  <c:v>LDES</c:v>
                </c:pt>
                <c:pt idx="2">
                  <c:v>Solar</c:v>
                </c:pt>
                <c:pt idx="3">
                  <c:v>Onshore Wind</c:v>
                </c:pt>
                <c:pt idx="4">
                  <c:v>Offshore Wind</c:v>
                </c:pt>
                <c:pt idx="5">
                  <c:v>Unabated Gas</c:v>
                </c:pt>
                <c:pt idx="6">
                  <c:v>Low carbon dispatchable power</c:v>
                </c:pt>
                <c:pt idx="7">
                  <c:v>Nuclear</c:v>
                </c:pt>
                <c:pt idx="8">
                  <c:v>Interconnectors</c:v>
                </c:pt>
                <c:pt idx="9">
                  <c:v>Other Renewables</c:v>
                </c:pt>
              </c:strCache>
            </c:strRef>
          </c:cat>
          <c:val>
            <c:numRef>
              <c:f>F.29!$S$5:$S$14</c:f>
              <c:numCache>
                <c:formatCode>#,##0_ ;[Red]\-#,##0\ </c:formatCode>
                <c:ptCount val="10"/>
                <c:pt idx="0">
                  <c:v>29000</c:v>
                </c:pt>
                <c:pt idx="1">
                  <c:v>10000</c:v>
                </c:pt>
                <c:pt idx="2">
                  <c:v>69000</c:v>
                </c:pt>
                <c:pt idx="3">
                  <c:v>37000</c:v>
                </c:pt>
                <c:pt idx="4">
                  <c:v>89000</c:v>
                </c:pt>
                <c:pt idx="5">
                  <c:v>0</c:v>
                </c:pt>
                <c:pt idx="6">
                  <c:v>25000</c:v>
                </c:pt>
                <c:pt idx="7">
                  <c:v>6000</c:v>
                </c:pt>
                <c:pt idx="8">
                  <c:v>24000</c:v>
                </c:pt>
                <c:pt idx="9">
                  <c:v>0</c:v>
                </c:pt>
              </c:numCache>
            </c:numRef>
          </c:val>
          <c:extLst>
            <c:ext xmlns:c16="http://schemas.microsoft.com/office/drawing/2014/chart" uri="{C3380CC4-5D6E-409C-BE32-E72D297353CC}">
              <c16:uniqueId val="{0000000A-26DA-463E-8317-A207D0650DAD}"/>
            </c:ext>
          </c:extLst>
        </c:ser>
        <c:dLbls>
          <c:showLegendKey val="0"/>
          <c:showVal val="0"/>
          <c:showCatName val="0"/>
          <c:showSerName val="0"/>
          <c:showPercent val="0"/>
          <c:showBubbleSize val="0"/>
        </c:dLbls>
        <c:gapWidth val="0"/>
        <c:overlap val="-30"/>
        <c:axId val="992039055"/>
        <c:axId val="99205489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25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'F.61-71'!$U$24</c:f>
          <c:strCache>
            <c:ptCount val="1"/>
            <c:pt idx="0">
              <c:v> T1 - N. Scotland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'F.61-71'!$V$24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'F.61-71'!$W$24:$Y$24</c:f>
              <c:numCache>
                <c:formatCode>_-* #,##0_-;\-* #,##0_-;_-* "-"??_-;_-@_-</c:formatCode>
                <c:ptCount val="3"/>
                <c:pt idx="0">
                  <c:v>548</c:v>
                </c:pt>
                <c:pt idx="1">
                  <c:v>0</c:v>
                </c:pt>
                <c:pt idx="2">
                  <c:v>2702.2000000000003</c:v>
                </c:pt>
              </c:numCache>
            </c:numRef>
          </c:val>
          <c:extLst>
            <c:ext xmlns:c16="http://schemas.microsoft.com/office/drawing/2014/chart" uri="{C3380CC4-5D6E-409C-BE32-E72D297353CC}">
              <c16:uniqueId val="{00000000-7F42-49DE-816B-7910AE8AE1FE}"/>
            </c:ext>
          </c:extLst>
        </c:ser>
        <c:ser>
          <c:idx val="1"/>
          <c:order val="1"/>
          <c:tx>
            <c:strRef>
              <c:f>'F.61-71'!$V$25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'F.61-71'!$W$25:$Y$25</c:f>
              <c:numCache>
                <c:formatCode>_-* #,##0_-;\-* #,##0_-;_-* "-"??_-;_-@_-</c:formatCode>
                <c:ptCount val="3"/>
                <c:pt idx="0">
                  <c:v>15128.56</c:v>
                </c:pt>
                <c:pt idx="1">
                  <c:v>5350.29</c:v>
                </c:pt>
                <c:pt idx="2">
                  <c:v>9851.4</c:v>
                </c:pt>
              </c:numCache>
            </c:numRef>
          </c:val>
          <c:extLst>
            <c:ext xmlns:c16="http://schemas.microsoft.com/office/drawing/2014/chart" uri="{C3380CC4-5D6E-409C-BE32-E72D297353CC}">
              <c16:uniqueId val="{00000001-7F42-49DE-816B-7910AE8AE1FE}"/>
            </c:ext>
          </c:extLst>
        </c:ser>
        <c:ser>
          <c:idx val="2"/>
          <c:order val="2"/>
          <c:tx>
            <c:strRef>
              <c:f>'F.61-71'!$V$26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'F.61-71'!$W$26:$Y$26</c:f>
              <c:numCache>
                <c:formatCode>_-* #,##0_-;\-* #,##0_-;_-* "-"??_-;_-@_-</c:formatCode>
                <c:ptCount val="3"/>
                <c:pt idx="0">
                  <c:v>5510.4</c:v>
                </c:pt>
                <c:pt idx="1">
                  <c:v>3267</c:v>
                </c:pt>
                <c:pt idx="2">
                  <c:v>6873.5</c:v>
                </c:pt>
              </c:numCache>
            </c:numRef>
          </c:val>
          <c:extLst>
            <c:ext xmlns:c16="http://schemas.microsoft.com/office/drawing/2014/chart" uri="{C3380CC4-5D6E-409C-BE32-E72D297353CC}">
              <c16:uniqueId val="{00000002-7F42-49DE-816B-7910AE8AE1FE}"/>
            </c:ext>
          </c:extLst>
        </c:ser>
        <c:ser>
          <c:idx val="3"/>
          <c:order val="3"/>
          <c:tx>
            <c:strRef>
              <c:f>'F.61-71'!$V$27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'F.61-71'!$W$27:$Y$27</c:f>
              <c:numCache>
                <c:formatCode>_-* #,##0_-;\-* #,##0_-;_-* "-"??_-;_-@_-</c:formatCode>
                <c:ptCount val="3"/>
                <c:pt idx="0">
                  <c:v>1900</c:v>
                </c:pt>
                <c:pt idx="1">
                  <c:v>100</c:v>
                </c:pt>
                <c:pt idx="2">
                  <c:v>5500</c:v>
                </c:pt>
              </c:numCache>
            </c:numRef>
          </c:val>
          <c:extLst>
            <c:ext xmlns:c16="http://schemas.microsoft.com/office/drawing/2014/chart" uri="{C3380CC4-5D6E-409C-BE32-E72D297353CC}">
              <c16:uniqueId val="{00000003-7F42-49DE-816B-7910AE8AE1FE}"/>
            </c:ext>
          </c:extLst>
        </c:ser>
        <c:ser>
          <c:idx val="4"/>
          <c:order val="4"/>
          <c:tx>
            <c:strRef>
              <c:f>'F.61-71'!$V$28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'F.61-71'!$W$28:$Y$28</c:f>
              <c:numCache>
                <c:formatCode>_-* #,##0_-;\-* #,##0_-;_-* "-"??_-;_-@_-</c:formatCode>
                <c:ptCount val="3"/>
                <c:pt idx="0">
                  <c:v>1900</c:v>
                </c:pt>
                <c:pt idx="1">
                  <c:v>800</c:v>
                </c:pt>
                <c:pt idx="2">
                  <c:v>0</c:v>
                </c:pt>
              </c:numCache>
            </c:numRef>
          </c:val>
          <c:extLst>
            <c:ext xmlns:c16="http://schemas.microsoft.com/office/drawing/2014/chart" uri="{C3380CC4-5D6E-409C-BE32-E72D297353CC}">
              <c16:uniqueId val="{00000004-7F42-49DE-816B-7910AE8AE1FE}"/>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'F.61-71'!$U$29</c:f>
          <c:strCache>
            <c:ptCount val="1"/>
            <c:pt idx="0">
              <c:v> T4 - N. Wales, the Mersey and the Humber </c:v>
            </c:pt>
          </c:strCache>
        </c:strRef>
      </c:tx>
      <c:layout>
        <c:manualLayout>
          <c:xMode val="edge"/>
          <c:yMode val="edge"/>
          <c:x val="0.13159506809017155"/>
          <c:y val="1.69980884957963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'F.61-71'!$V$29</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'F.61-71'!$W$29:$Y$29</c:f>
              <c:numCache>
                <c:formatCode>_-* #,##0_-;\-* #,##0_-;_-* "-"??_-;_-@_-</c:formatCode>
                <c:ptCount val="3"/>
                <c:pt idx="0">
                  <c:v>962.69999999999993</c:v>
                </c:pt>
                <c:pt idx="1">
                  <c:v>149.88</c:v>
                </c:pt>
                <c:pt idx="2">
                  <c:v>0</c:v>
                </c:pt>
              </c:numCache>
            </c:numRef>
          </c:val>
          <c:extLst>
            <c:ext xmlns:c16="http://schemas.microsoft.com/office/drawing/2014/chart" uri="{C3380CC4-5D6E-409C-BE32-E72D297353CC}">
              <c16:uniqueId val="{00000000-5783-4FDB-8938-D0071AE665DE}"/>
            </c:ext>
          </c:extLst>
        </c:ser>
        <c:ser>
          <c:idx val="1"/>
          <c:order val="1"/>
          <c:tx>
            <c:strRef>
              <c:f>'F.61-71'!$V$30</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'F.61-71'!$W$30:$Y$30</c:f>
              <c:numCache>
                <c:formatCode>_-* #,##0_-;\-* #,##0_-;_-* "-"??_-;_-@_-</c:formatCode>
                <c:ptCount val="3"/>
                <c:pt idx="0">
                  <c:v>17683.39</c:v>
                </c:pt>
                <c:pt idx="1">
                  <c:v>27768.69</c:v>
                </c:pt>
                <c:pt idx="2">
                  <c:v>342</c:v>
                </c:pt>
              </c:numCache>
            </c:numRef>
          </c:val>
          <c:extLst>
            <c:ext xmlns:c16="http://schemas.microsoft.com/office/drawing/2014/chart" uri="{C3380CC4-5D6E-409C-BE32-E72D297353CC}">
              <c16:uniqueId val="{00000001-5783-4FDB-8938-D0071AE665DE}"/>
            </c:ext>
          </c:extLst>
        </c:ser>
        <c:ser>
          <c:idx val="2"/>
          <c:order val="2"/>
          <c:tx>
            <c:strRef>
              <c:f>'F.61-71'!$V$31</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'F.61-71'!$W$31:$Y$31</c:f>
              <c:numCache>
                <c:formatCode>_-* #,##0_-;\-* #,##0_-;_-* "-"??_-;_-@_-</c:formatCode>
                <c:ptCount val="3"/>
                <c:pt idx="0">
                  <c:v>15958.4</c:v>
                </c:pt>
                <c:pt idx="1">
                  <c:v>6550.38</c:v>
                </c:pt>
                <c:pt idx="2">
                  <c:v>2846.2</c:v>
                </c:pt>
              </c:numCache>
            </c:numRef>
          </c:val>
          <c:extLst>
            <c:ext xmlns:c16="http://schemas.microsoft.com/office/drawing/2014/chart" uri="{C3380CC4-5D6E-409C-BE32-E72D297353CC}">
              <c16:uniqueId val="{00000002-5783-4FDB-8938-D0071AE665DE}"/>
            </c:ext>
          </c:extLst>
        </c:ser>
        <c:ser>
          <c:idx val="3"/>
          <c:order val="3"/>
          <c:tx>
            <c:strRef>
              <c:f>'F.61-71'!$V$32</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'F.61-71'!$W$32:$Y$32</c:f>
              <c:numCache>
                <c:formatCode>_-* #,##0_-;\-* #,##0_-;_-* "-"??_-;_-@_-</c:formatCode>
                <c:ptCount val="3"/>
                <c:pt idx="0">
                  <c:v>4200</c:v>
                </c:pt>
                <c:pt idx="1">
                  <c:v>1200</c:v>
                </c:pt>
                <c:pt idx="2">
                  <c:v>300</c:v>
                </c:pt>
              </c:numCache>
            </c:numRef>
          </c:val>
          <c:extLst>
            <c:ext xmlns:c16="http://schemas.microsoft.com/office/drawing/2014/chart" uri="{C3380CC4-5D6E-409C-BE32-E72D297353CC}">
              <c16:uniqueId val="{00000003-5783-4FDB-8938-D0071AE665DE}"/>
            </c:ext>
          </c:extLst>
        </c:ser>
        <c:ser>
          <c:idx val="4"/>
          <c:order val="4"/>
          <c:tx>
            <c:strRef>
              <c:f>'F.61-71'!$V$33</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'F.61-71'!$W$33:$Y$33</c:f>
              <c:numCache>
                <c:formatCode>_-* #,##0_-;\-* #,##0_-;_-* "-"??_-;_-@_-</c:formatCode>
                <c:ptCount val="3"/>
                <c:pt idx="0">
                  <c:v>4200</c:v>
                </c:pt>
                <c:pt idx="1">
                  <c:v>1700</c:v>
                </c:pt>
                <c:pt idx="2">
                  <c:v>0</c:v>
                </c:pt>
              </c:numCache>
            </c:numRef>
          </c:val>
          <c:extLst>
            <c:ext xmlns:c16="http://schemas.microsoft.com/office/drawing/2014/chart" uri="{C3380CC4-5D6E-409C-BE32-E72D297353CC}">
              <c16:uniqueId val="{00000004-5783-4FDB-8938-D0071AE665DE}"/>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'F.61-71'!$U$34</c:f>
          <c:strCache>
            <c:ptCount val="1"/>
            <c:pt idx="0">
              <c:v> T10 - S.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'F.61-71'!$V$34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'F.61-71'!$W$34:$Y$34</c:f>
              <c:numCache>
                <c:formatCode>_-* #,##0_-;\-* #,##0_-;_-* "-"??_-;_-@_-</c:formatCode>
                <c:ptCount val="3"/>
                <c:pt idx="0">
                  <c:v>49.9</c:v>
                </c:pt>
                <c:pt idx="1">
                  <c:v>156.80000000000001</c:v>
                </c:pt>
                <c:pt idx="2">
                  <c:v>0</c:v>
                </c:pt>
              </c:numCache>
            </c:numRef>
          </c:val>
          <c:extLst>
            <c:ext xmlns:c16="http://schemas.microsoft.com/office/drawing/2014/chart" uri="{C3380CC4-5D6E-409C-BE32-E72D297353CC}">
              <c16:uniqueId val="{00000000-57BA-4C27-A94F-6EB7AA5E1FD5}"/>
            </c:ext>
          </c:extLst>
        </c:ser>
        <c:ser>
          <c:idx val="1"/>
          <c:order val="1"/>
          <c:tx>
            <c:strRef>
              <c:f>'F.61-71'!$V$35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'F.61-71'!$W$35:$Y$35</c:f>
              <c:numCache>
                <c:formatCode>_-* #,##0_-;\-* #,##0_-;_-* "-"??_-;_-@_-</c:formatCode>
                <c:ptCount val="3"/>
                <c:pt idx="0">
                  <c:v>5381.0899999999992</c:v>
                </c:pt>
                <c:pt idx="1">
                  <c:v>9329.8999999999978</c:v>
                </c:pt>
                <c:pt idx="2">
                  <c:v>0</c:v>
                </c:pt>
              </c:numCache>
            </c:numRef>
          </c:val>
          <c:extLst>
            <c:ext xmlns:c16="http://schemas.microsoft.com/office/drawing/2014/chart" uri="{C3380CC4-5D6E-409C-BE32-E72D297353CC}">
              <c16:uniqueId val="{00000001-57BA-4C27-A94F-6EB7AA5E1FD5}"/>
            </c:ext>
          </c:extLst>
        </c:ser>
        <c:ser>
          <c:idx val="2"/>
          <c:order val="2"/>
          <c:tx>
            <c:strRef>
              <c:f>'F.61-71'!$V$36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'F.61-71'!$W$36:$Y$36</c:f>
              <c:numCache>
                <c:formatCode>_-* #,##0_-;\-* #,##0_-;_-* "-"??_-;_-@_-</c:formatCode>
                <c:ptCount val="3"/>
                <c:pt idx="0">
                  <c:v>4758.8999999999996</c:v>
                </c:pt>
                <c:pt idx="1">
                  <c:v>1268.3999999999999</c:v>
                </c:pt>
                <c:pt idx="2">
                  <c:v>0</c:v>
                </c:pt>
              </c:numCache>
            </c:numRef>
          </c:val>
          <c:extLst>
            <c:ext xmlns:c16="http://schemas.microsoft.com/office/drawing/2014/chart" uri="{C3380CC4-5D6E-409C-BE32-E72D297353CC}">
              <c16:uniqueId val="{00000002-57BA-4C27-A94F-6EB7AA5E1FD5}"/>
            </c:ext>
          </c:extLst>
        </c:ser>
        <c:ser>
          <c:idx val="3"/>
          <c:order val="3"/>
          <c:tx>
            <c:strRef>
              <c:f>'F.61-71'!$V$37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'F.61-71'!$W$37:$Y$37</c:f>
              <c:numCache>
                <c:formatCode>_-* #,##0_-;\-* #,##0_-;_-* "-"??_-;_-@_-</c:formatCode>
                <c:ptCount val="3"/>
                <c:pt idx="0">
                  <c:v>100</c:v>
                </c:pt>
                <c:pt idx="1">
                  <c:v>200</c:v>
                </c:pt>
                <c:pt idx="2">
                  <c:v>0</c:v>
                </c:pt>
              </c:numCache>
            </c:numRef>
          </c:val>
          <c:extLst>
            <c:ext xmlns:c16="http://schemas.microsoft.com/office/drawing/2014/chart" uri="{C3380CC4-5D6E-409C-BE32-E72D297353CC}">
              <c16:uniqueId val="{00000003-57BA-4C27-A94F-6EB7AA5E1FD5}"/>
            </c:ext>
          </c:extLst>
        </c:ser>
        <c:ser>
          <c:idx val="4"/>
          <c:order val="4"/>
          <c:tx>
            <c:strRef>
              <c:f>'F.61-71'!$V$38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'F.61-71'!$W$38:$Y$38</c:f>
              <c:numCache>
                <c:formatCode>_-* #,##0_-;\-* #,##0_-;_-* "-"??_-;_-@_-</c:formatCode>
                <c:ptCount val="3"/>
                <c:pt idx="0">
                  <c:v>100</c:v>
                </c:pt>
                <c:pt idx="1">
                  <c:v>200</c:v>
                </c:pt>
                <c:pt idx="2">
                  <c:v>0</c:v>
                </c:pt>
              </c:numCache>
            </c:numRef>
          </c:val>
          <c:extLst>
            <c:ext xmlns:c16="http://schemas.microsoft.com/office/drawing/2014/chart" uri="{C3380CC4-5D6E-409C-BE32-E72D297353CC}">
              <c16:uniqueId val="{00000004-57BA-4C27-A94F-6EB7AA5E1FD5}"/>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'F.61-71'!$U$39</c:f>
          <c:strCache>
            <c:ptCount val="1"/>
            <c:pt idx="0">
              <c:v> T2 - S. Scotland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'F.61-71'!$V$39</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'F.61-71'!$W$39:$Y$39</c:f>
              <c:numCache>
                <c:formatCode>_-* #,##0_-;\-* #,##0_-;_-* "-"??_-;_-@_-</c:formatCode>
                <c:ptCount val="3"/>
                <c:pt idx="0">
                  <c:v>1609.55</c:v>
                </c:pt>
                <c:pt idx="1">
                  <c:v>89</c:v>
                </c:pt>
                <c:pt idx="2">
                  <c:v>4482.58</c:v>
                </c:pt>
              </c:numCache>
            </c:numRef>
          </c:val>
          <c:extLst>
            <c:ext xmlns:c16="http://schemas.microsoft.com/office/drawing/2014/chart" uri="{C3380CC4-5D6E-409C-BE32-E72D297353CC}">
              <c16:uniqueId val="{00000000-1471-42A2-AF85-6F527FE6D925}"/>
            </c:ext>
          </c:extLst>
        </c:ser>
        <c:ser>
          <c:idx val="1"/>
          <c:order val="1"/>
          <c:tx>
            <c:strRef>
              <c:f>'F.61-71'!$V$40</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'F.61-71'!$W$40:$Y$40</c:f>
              <c:numCache>
                <c:formatCode>_-* #,##0_-;\-* #,##0_-;_-* "-"??_-;_-@_-</c:formatCode>
                <c:ptCount val="3"/>
                <c:pt idx="0">
                  <c:v>31834.350000000002</c:v>
                </c:pt>
                <c:pt idx="1">
                  <c:v>12073.699999999999</c:v>
                </c:pt>
                <c:pt idx="2">
                  <c:v>13968.979999999996</c:v>
                </c:pt>
              </c:numCache>
            </c:numRef>
          </c:val>
          <c:extLst>
            <c:ext xmlns:c16="http://schemas.microsoft.com/office/drawing/2014/chart" uri="{C3380CC4-5D6E-409C-BE32-E72D297353CC}">
              <c16:uniqueId val="{00000001-1471-42A2-AF85-6F527FE6D925}"/>
            </c:ext>
          </c:extLst>
        </c:ser>
        <c:ser>
          <c:idx val="2"/>
          <c:order val="2"/>
          <c:tx>
            <c:strRef>
              <c:f>'F.61-71'!$V$41</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'F.61-71'!$W$41:$Y$41</c:f>
              <c:numCache>
                <c:formatCode>_-* #,##0_-;\-* #,##0_-;_-* "-"??_-;_-@_-</c:formatCode>
                <c:ptCount val="3"/>
                <c:pt idx="0">
                  <c:v>15504.449999999999</c:v>
                </c:pt>
                <c:pt idx="1">
                  <c:v>2983.61</c:v>
                </c:pt>
                <c:pt idx="2">
                  <c:v>8860.2800000000025</c:v>
                </c:pt>
              </c:numCache>
            </c:numRef>
          </c:val>
          <c:extLst>
            <c:ext xmlns:c16="http://schemas.microsoft.com/office/drawing/2014/chart" uri="{C3380CC4-5D6E-409C-BE32-E72D297353CC}">
              <c16:uniqueId val="{00000002-1471-42A2-AF85-6F527FE6D925}"/>
            </c:ext>
          </c:extLst>
        </c:ser>
        <c:ser>
          <c:idx val="3"/>
          <c:order val="3"/>
          <c:tx>
            <c:strRef>
              <c:f>'F.61-71'!$V$42</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'F.61-71'!$W$42:$Y$42</c:f>
              <c:numCache>
                <c:formatCode>_-* #,##0_-;\-* #,##0_-;_-* "-"??_-;_-@_-</c:formatCode>
                <c:ptCount val="3"/>
                <c:pt idx="0">
                  <c:v>3900</c:v>
                </c:pt>
                <c:pt idx="1">
                  <c:v>600</c:v>
                </c:pt>
                <c:pt idx="2">
                  <c:v>8800</c:v>
                </c:pt>
              </c:numCache>
            </c:numRef>
          </c:val>
          <c:extLst>
            <c:ext xmlns:c16="http://schemas.microsoft.com/office/drawing/2014/chart" uri="{C3380CC4-5D6E-409C-BE32-E72D297353CC}">
              <c16:uniqueId val="{00000003-1471-42A2-AF85-6F527FE6D925}"/>
            </c:ext>
          </c:extLst>
        </c:ser>
        <c:ser>
          <c:idx val="4"/>
          <c:order val="4"/>
          <c:tx>
            <c:strRef>
              <c:f>'F.61-71'!$V$43</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'F.61-71'!$W$43:$Y$43</c:f>
              <c:numCache>
                <c:formatCode>_-* #,##0_-;\-* #,##0_-;_-* "-"??_-;_-@_-</c:formatCode>
                <c:ptCount val="3"/>
                <c:pt idx="0">
                  <c:v>3900</c:v>
                </c:pt>
                <c:pt idx="1">
                  <c:v>800</c:v>
                </c:pt>
                <c:pt idx="2">
                  <c:v>0</c:v>
                </c:pt>
              </c:numCache>
            </c:numRef>
          </c:val>
          <c:extLst>
            <c:ext xmlns:c16="http://schemas.microsoft.com/office/drawing/2014/chart" uri="{C3380CC4-5D6E-409C-BE32-E72D297353CC}">
              <c16:uniqueId val="{00000004-1471-42A2-AF85-6F527FE6D925}"/>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'F.61-71'!$U$44</c:f>
          <c:strCache>
            <c:ptCount val="1"/>
            <c:pt idx="0">
              <c:v> T9 - S.W.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'F.61-71'!$V$44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'F.61-71'!$W$44:$Y$44</c:f>
              <c:numCache>
                <c:formatCode>_-* #,##0_-;\-* #,##0_-;_-* "-"??_-;_-@_-</c:formatCode>
                <c:ptCount val="3"/>
                <c:pt idx="0">
                  <c:v>264.89999999999998</c:v>
                </c:pt>
                <c:pt idx="1">
                  <c:v>0</c:v>
                </c:pt>
                <c:pt idx="2">
                  <c:v>0</c:v>
                </c:pt>
              </c:numCache>
            </c:numRef>
          </c:val>
          <c:extLst>
            <c:ext xmlns:c16="http://schemas.microsoft.com/office/drawing/2014/chart" uri="{C3380CC4-5D6E-409C-BE32-E72D297353CC}">
              <c16:uniqueId val="{00000000-EE4C-41B8-811B-1EE596B586C6}"/>
            </c:ext>
          </c:extLst>
        </c:ser>
        <c:ser>
          <c:idx val="1"/>
          <c:order val="1"/>
          <c:tx>
            <c:strRef>
              <c:f>'F.61-71'!$V$45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'F.61-71'!$W$45:$Y$45</c:f>
              <c:numCache>
                <c:formatCode>_-* #,##0_-;\-* #,##0_-;_-* "-"??_-;_-@_-</c:formatCode>
                <c:ptCount val="3"/>
                <c:pt idx="0">
                  <c:v>2409.7000000000003</c:v>
                </c:pt>
                <c:pt idx="1">
                  <c:v>12421.5</c:v>
                </c:pt>
                <c:pt idx="2">
                  <c:v>0</c:v>
                </c:pt>
              </c:numCache>
            </c:numRef>
          </c:val>
          <c:extLst>
            <c:ext xmlns:c16="http://schemas.microsoft.com/office/drawing/2014/chart" uri="{C3380CC4-5D6E-409C-BE32-E72D297353CC}">
              <c16:uniqueId val="{00000001-EE4C-41B8-811B-1EE596B586C6}"/>
            </c:ext>
          </c:extLst>
        </c:ser>
        <c:ser>
          <c:idx val="2"/>
          <c:order val="2"/>
          <c:tx>
            <c:strRef>
              <c:f>'F.61-71'!$V$46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'F.61-71'!$W$46:$Y$46</c:f>
              <c:numCache>
                <c:formatCode>_-* #,##0_-;\-* #,##0_-;_-* "-"??_-;_-@_-</c:formatCode>
                <c:ptCount val="3"/>
                <c:pt idx="0">
                  <c:v>1803.9</c:v>
                </c:pt>
                <c:pt idx="1">
                  <c:v>3009.5</c:v>
                </c:pt>
                <c:pt idx="2">
                  <c:v>0</c:v>
                </c:pt>
              </c:numCache>
            </c:numRef>
          </c:val>
          <c:extLst>
            <c:ext xmlns:c16="http://schemas.microsoft.com/office/drawing/2014/chart" uri="{C3380CC4-5D6E-409C-BE32-E72D297353CC}">
              <c16:uniqueId val="{00000002-EE4C-41B8-811B-1EE596B586C6}"/>
            </c:ext>
          </c:extLst>
        </c:ser>
        <c:ser>
          <c:idx val="3"/>
          <c:order val="3"/>
          <c:tx>
            <c:strRef>
              <c:f>'F.61-71'!$V$47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'F.61-71'!$W$47:$Y$47</c:f>
              <c:numCache>
                <c:formatCode>_-* #,##0_-;\-* #,##0_-;_-* "-"??_-;_-@_-</c:formatCode>
                <c:ptCount val="3"/>
                <c:pt idx="0">
                  <c:v>400</c:v>
                </c:pt>
                <c:pt idx="1">
                  <c:v>300</c:v>
                </c:pt>
                <c:pt idx="2">
                  <c:v>0</c:v>
                </c:pt>
              </c:numCache>
            </c:numRef>
          </c:val>
          <c:extLst>
            <c:ext xmlns:c16="http://schemas.microsoft.com/office/drawing/2014/chart" uri="{C3380CC4-5D6E-409C-BE32-E72D297353CC}">
              <c16:uniqueId val="{00000003-EE4C-41B8-811B-1EE596B586C6}"/>
            </c:ext>
          </c:extLst>
        </c:ser>
        <c:ser>
          <c:idx val="4"/>
          <c:order val="4"/>
          <c:tx>
            <c:strRef>
              <c:f>'F.61-71'!$V$48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'F.61-71'!$W$48:$Y$48</c:f>
              <c:numCache>
                <c:formatCode>_-* #,##0_-;\-* #,##0_-;_-* "-"??_-;_-@_-</c:formatCode>
                <c:ptCount val="3"/>
                <c:pt idx="0">
                  <c:v>400</c:v>
                </c:pt>
                <c:pt idx="1">
                  <c:v>300</c:v>
                </c:pt>
                <c:pt idx="2">
                  <c:v>0</c:v>
                </c:pt>
              </c:numCache>
            </c:numRef>
          </c:val>
          <c:extLst>
            <c:ext xmlns:c16="http://schemas.microsoft.com/office/drawing/2014/chart" uri="{C3380CC4-5D6E-409C-BE32-E72D297353CC}">
              <c16:uniqueId val="{00000004-EE4C-41B8-811B-1EE596B586C6}"/>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'F.61-71'!$U$49</c:f>
          <c:strCache>
            <c:ptCount val="1"/>
            <c:pt idx="0">
              <c:v> T8 - S. Wales and the Severn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'F.61-71'!$V$49</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'F.61-71'!$W$49:$Y$49</c:f>
              <c:numCache>
                <c:formatCode>_-* #,##0_-;\-* #,##0_-;_-* "-"??_-;_-@_-</c:formatCode>
                <c:ptCount val="3"/>
                <c:pt idx="0">
                  <c:v>389.29999999999995</c:v>
                </c:pt>
                <c:pt idx="1">
                  <c:v>260.89999999999998</c:v>
                </c:pt>
                <c:pt idx="2">
                  <c:v>228</c:v>
                </c:pt>
              </c:numCache>
            </c:numRef>
          </c:val>
          <c:extLst>
            <c:ext xmlns:c16="http://schemas.microsoft.com/office/drawing/2014/chart" uri="{C3380CC4-5D6E-409C-BE32-E72D297353CC}">
              <c16:uniqueId val="{00000000-8EFA-4AA4-9D70-35CD47BA9D83}"/>
            </c:ext>
          </c:extLst>
        </c:ser>
        <c:ser>
          <c:idx val="1"/>
          <c:order val="1"/>
          <c:tx>
            <c:strRef>
              <c:f>'F.61-71'!$V$50</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'F.61-71'!$W$50:$Y$50</c:f>
              <c:numCache>
                <c:formatCode>_-* #,##0_-;\-* #,##0_-;_-* "-"??_-;_-@_-</c:formatCode>
                <c:ptCount val="3"/>
                <c:pt idx="0">
                  <c:v>12397.189999999999</c:v>
                </c:pt>
                <c:pt idx="1">
                  <c:v>12046.9</c:v>
                </c:pt>
                <c:pt idx="2">
                  <c:v>1003.2</c:v>
                </c:pt>
              </c:numCache>
            </c:numRef>
          </c:val>
          <c:extLst>
            <c:ext xmlns:c16="http://schemas.microsoft.com/office/drawing/2014/chart" uri="{C3380CC4-5D6E-409C-BE32-E72D297353CC}">
              <c16:uniqueId val="{00000001-8EFA-4AA4-9D70-35CD47BA9D83}"/>
            </c:ext>
          </c:extLst>
        </c:ser>
        <c:ser>
          <c:idx val="2"/>
          <c:order val="2"/>
          <c:tx>
            <c:strRef>
              <c:f>'F.61-71'!$V$51</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'F.61-71'!$W$51:$Y$51</c:f>
              <c:numCache>
                <c:formatCode>_-* #,##0_-;\-* #,##0_-;_-* "-"??_-;_-@_-</c:formatCode>
                <c:ptCount val="3"/>
                <c:pt idx="0">
                  <c:v>3686.2</c:v>
                </c:pt>
                <c:pt idx="1">
                  <c:v>1179.8400000000001</c:v>
                </c:pt>
                <c:pt idx="2">
                  <c:v>818</c:v>
                </c:pt>
              </c:numCache>
            </c:numRef>
          </c:val>
          <c:extLst>
            <c:ext xmlns:c16="http://schemas.microsoft.com/office/drawing/2014/chart" uri="{C3380CC4-5D6E-409C-BE32-E72D297353CC}">
              <c16:uniqueId val="{00000002-8EFA-4AA4-9D70-35CD47BA9D83}"/>
            </c:ext>
          </c:extLst>
        </c:ser>
        <c:ser>
          <c:idx val="3"/>
          <c:order val="3"/>
          <c:tx>
            <c:strRef>
              <c:f>'F.61-71'!$V$52</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'F.61-71'!$W$52:$Y$52</c:f>
              <c:numCache>
                <c:formatCode>_-* #,##0_-;\-* #,##0_-;_-* "-"??_-;_-@_-</c:formatCode>
                <c:ptCount val="3"/>
                <c:pt idx="0">
                  <c:v>900</c:v>
                </c:pt>
                <c:pt idx="1">
                  <c:v>1100</c:v>
                </c:pt>
                <c:pt idx="2">
                  <c:v>1300</c:v>
                </c:pt>
              </c:numCache>
            </c:numRef>
          </c:val>
          <c:extLst>
            <c:ext xmlns:c16="http://schemas.microsoft.com/office/drawing/2014/chart" uri="{C3380CC4-5D6E-409C-BE32-E72D297353CC}">
              <c16:uniqueId val="{00000003-8EFA-4AA4-9D70-35CD47BA9D83}"/>
            </c:ext>
          </c:extLst>
        </c:ser>
        <c:ser>
          <c:idx val="4"/>
          <c:order val="4"/>
          <c:tx>
            <c:strRef>
              <c:f>'F.61-71'!$V$53</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'F.61-71'!$W$53:$Y$53</c:f>
              <c:numCache>
                <c:formatCode>_-* #,##0_-;\-* #,##0_-;_-* "-"??_-;_-@_-</c:formatCode>
                <c:ptCount val="3"/>
                <c:pt idx="0">
                  <c:v>900</c:v>
                </c:pt>
                <c:pt idx="1">
                  <c:v>1300</c:v>
                </c:pt>
                <c:pt idx="2">
                  <c:v>0</c:v>
                </c:pt>
              </c:numCache>
            </c:numRef>
          </c:val>
          <c:extLst>
            <c:ext xmlns:c16="http://schemas.microsoft.com/office/drawing/2014/chart" uri="{C3380CC4-5D6E-409C-BE32-E72D297353CC}">
              <c16:uniqueId val="{00000004-8EFA-4AA4-9D70-35CD47BA9D83}"/>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'F.61-71'!$U$54</c:f>
          <c:strCache>
            <c:ptCount val="1"/>
            <c:pt idx="0">
              <c:v> T11 - South-East England </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'F.61-71'!$V$54</c:f>
              <c:strCache>
                <c:ptCount val="1"/>
                <c:pt idx="0">
                  <c:v> Current built capacity </c:v>
                </c:pt>
              </c:strCache>
            </c:strRef>
          </c:tx>
          <c:spPr>
            <a:solidFill>
              <a:schemeClr val="accent4"/>
            </a:solidFill>
            <a:ln>
              <a:noFill/>
            </a:ln>
            <a:effectLst/>
          </c:spPr>
          <c:invertIfNegative val="0"/>
          <c:cat>
            <c:strRef>
              <c:f>'F.61-71'!$W$3:$Y$3</c:f>
              <c:strCache>
                <c:ptCount val="3"/>
                <c:pt idx="0">
                  <c:v> Batteries </c:v>
                </c:pt>
                <c:pt idx="1">
                  <c:v> Solar </c:v>
                </c:pt>
                <c:pt idx="2">
                  <c:v> Onshore Wind </c:v>
                </c:pt>
              </c:strCache>
            </c:strRef>
          </c:cat>
          <c:val>
            <c:numRef>
              <c:f>'F.61-71'!$W$54:$Y$54</c:f>
              <c:numCache>
                <c:formatCode>_-* #,##0_-;\-* #,##0_-;_-* "-"??_-;_-@_-</c:formatCode>
                <c:ptCount val="3"/>
                <c:pt idx="0">
                  <c:v>156.80000000000001</c:v>
                </c:pt>
                <c:pt idx="1">
                  <c:v>456.9</c:v>
                </c:pt>
                <c:pt idx="2">
                  <c:v>0</c:v>
                </c:pt>
              </c:numCache>
            </c:numRef>
          </c:val>
          <c:extLst>
            <c:ext xmlns:c16="http://schemas.microsoft.com/office/drawing/2014/chart" uri="{C3380CC4-5D6E-409C-BE32-E72D297353CC}">
              <c16:uniqueId val="{00000000-B73C-4DAC-9123-CAAEDABDCC26}"/>
            </c:ext>
          </c:extLst>
        </c:ser>
        <c:ser>
          <c:idx val="1"/>
          <c:order val="1"/>
          <c:tx>
            <c:strRef>
              <c:f>'F.61-71'!$V$55</c:f>
              <c:strCache>
                <c:ptCount val="1"/>
                <c:pt idx="0">
                  <c:v> Full queue (incl. built capacity) </c:v>
                </c:pt>
              </c:strCache>
            </c:strRef>
          </c:tx>
          <c:spPr>
            <a:solidFill>
              <a:schemeClr val="accent1"/>
            </a:solidFill>
            <a:ln>
              <a:noFill/>
            </a:ln>
            <a:effectLst/>
          </c:spPr>
          <c:invertIfNegative val="0"/>
          <c:cat>
            <c:strRef>
              <c:f>'F.61-71'!$W$3:$Y$3</c:f>
              <c:strCache>
                <c:ptCount val="3"/>
                <c:pt idx="0">
                  <c:v> Batteries </c:v>
                </c:pt>
                <c:pt idx="1">
                  <c:v> Solar </c:v>
                </c:pt>
                <c:pt idx="2">
                  <c:v> Onshore Wind </c:v>
                </c:pt>
              </c:strCache>
            </c:strRef>
          </c:cat>
          <c:val>
            <c:numRef>
              <c:f>'F.61-71'!$W$55:$Y$55</c:f>
              <c:numCache>
                <c:formatCode>_-* #,##0_-;\-* #,##0_-;_-* "-"??_-;_-@_-</c:formatCode>
                <c:ptCount val="3"/>
                <c:pt idx="0">
                  <c:v>10823.52</c:v>
                </c:pt>
                <c:pt idx="1">
                  <c:v>18426.7</c:v>
                </c:pt>
                <c:pt idx="2">
                  <c:v>0</c:v>
                </c:pt>
              </c:numCache>
            </c:numRef>
          </c:val>
          <c:extLst>
            <c:ext xmlns:c16="http://schemas.microsoft.com/office/drawing/2014/chart" uri="{C3380CC4-5D6E-409C-BE32-E72D297353CC}">
              <c16:uniqueId val="{00000001-B73C-4DAC-9123-CAAEDABDCC26}"/>
            </c:ext>
          </c:extLst>
        </c:ser>
        <c:ser>
          <c:idx val="2"/>
          <c:order val="2"/>
          <c:tx>
            <c:strRef>
              <c:f>'F.61-71'!$V$56</c:f>
              <c:strCache>
                <c:ptCount val="1"/>
                <c:pt idx="0">
                  <c:v> Low case full queue (incl. built capacity) </c:v>
                </c:pt>
              </c:strCache>
            </c:strRef>
          </c:tx>
          <c:spPr>
            <a:solidFill>
              <a:schemeClr val="accent2"/>
            </a:solidFill>
            <a:ln>
              <a:noFill/>
            </a:ln>
            <a:effectLst/>
          </c:spPr>
          <c:invertIfNegative val="0"/>
          <c:cat>
            <c:strRef>
              <c:f>'F.61-71'!$W$3:$Y$3</c:f>
              <c:strCache>
                <c:ptCount val="3"/>
                <c:pt idx="0">
                  <c:v> Batteries </c:v>
                </c:pt>
                <c:pt idx="1">
                  <c:v> Solar </c:v>
                </c:pt>
                <c:pt idx="2">
                  <c:v> Onshore Wind </c:v>
                </c:pt>
              </c:strCache>
            </c:strRef>
          </c:cat>
          <c:val>
            <c:numRef>
              <c:f>'F.61-71'!$W$56:$Y$56</c:f>
              <c:numCache>
                <c:formatCode>_-* #,##0_-;\-* #,##0_-;_-* "-"??_-;_-@_-</c:formatCode>
                <c:ptCount val="3"/>
                <c:pt idx="0">
                  <c:v>3925.8</c:v>
                </c:pt>
                <c:pt idx="1">
                  <c:v>1223.3499999999999</c:v>
                </c:pt>
                <c:pt idx="2">
                  <c:v>0</c:v>
                </c:pt>
              </c:numCache>
            </c:numRef>
          </c:val>
          <c:extLst>
            <c:ext xmlns:c16="http://schemas.microsoft.com/office/drawing/2014/chart" uri="{C3380CC4-5D6E-409C-BE32-E72D297353CC}">
              <c16:uniqueId val="{00000002-B73C-4DAC-9123-CAAEDABDCC26}"/>
            </c:ext>
          </c:extLst>
        </c:ser>
        <c:ser>
          <c:idx val="3"/>
          <c:order val="3"/>
          <c:tx>
            <c:strRef>
              <c:f>'F.61-71'!$V$57</c:f>
              <c:strCache>
                <c:ptCount val="1"/>
                <c:pt idx="0">
                  <c:v> CP30 2030 max capacity </c:v>
                </c:pt>
              </c:strCache>
            </c:strRef>
          </c:tx>
          <c:spPr>
            <a:solidFill>
              <a:schemeClr val="accent6">
                <a:lumMod val="60000"/>
                <a:lumOff val="40000"/>
              </a:schemeClr>
            </a:solidFill>
            <a:ln>
              <a:noFill/>
            </a:ln>
            <a:effectLst/>
          </c:spPr>
          <c:invertIfNegative val="0"/>
          <c:cat>
            <c:strRef>
              <c:f>'F.61-71'!$W$3:$Y$3</c:f>
              <c:strCache>
                <c:ptCount val="3"/>
                <c:pt idx="0">
                  <c:v> Batteries </c:v>
                </c:pt>
                <c:pt idx="1">
                  <c:v> Solar </c:v>
                </c:pt>
                <c:pt idx="2">
                  <c:v> Onshore Wind </c:v>
                </c:pt>
              </c:strCache>
            </c:strRef>
          </c:cat>
          <c:val>
            <c:numRef>
              <c:f>'F.61-71'!$W$57:$Y$57</c:f>
              <c:numCache>
                <c:formatCode>_-* #,##0_-;\-* #,##0_-;_-* "-"??_-;_-@_-</c:formatCode>
                <c:ptCount val="3"/>
                <c:pt idx="0">
                  <c:v>1700</c:v>
                </c:pt>
                <c:pt idx="1">
                  <c:v>600</c:v>
                </c:pt>
                <c:pt idx="2">
                  <c:v>0</c:v>
                </c:pt>
              </c:numCache>
            </c:numRef>
          </c:val>
          <c:extLst>
            <c:ext xmlns:c16="http://schemas.microsoft.com/office/drawing/2014/chart" uri="{C3380CC4-5D6E-409C-BE32-E72D297353CC}">
              <c16:uniqueId val="{00000003-B73C-4DAC-9123-CAAEDABDCC26}"/>
            </c:ext>
          </c:extLst>
        </c:ser>
        <c:ser>
          <c:idx val="4"/>
          <c:order val="4"/>
          <c:tx>
            <c:strRef>
              <c:f>'F.61-71'!$V$58</c:f>
              <c:strCache>
                <c:ptCount val="1"/>
                <c:pt idx="0">
                  <c:v> CP30 2035 max capacity </c:v>
                </c:pt>
              </c:strCache>
            </c:strRef>
          </c:tx>
          <c:spPr>
            <a:solidFill>
              <a:schemeClr val="accent6">
                <a:lumMod val="50000"/>
              </a:schemeClr>
            </a:solidFill>
            <a:ln>
              <a:noFill/>
            </a:ln>
            <a:effectLst/>
          </c:spPr>
          <c:invertIfNegative val="0"/>
          <c:cat>
            <c:strRef>
              <c:f>'F.61-71'!$W$3:$Y$3</c:f>
              <c:strCache>
                <c:ptCount val="3"/>
                <c:pt idx="0">
                  <c:v> Batteries </c:v>
                </c:pt>
                <c:pt idx="1">
                  <c:v> Solar </c:v>
                </c:pt>
                <c:pt idx="2">
                  <c:v> Onshore Wind </c:v>
                </c:pt>
              </c:strCache>
            </c:strRef>
          </c:cat>
          <c:val>
            <c:numRef>
              <c:f>'F.61-71'!$W$58:$Y$58</c:f>
              <c:numCache>
                <c:formatCode>_-* #,##0_-;\-* #,##0_-;_-* "-"??_-;_-@_-</c:formatCode>
                <c:ptCount val="3"/>
                <c:pt idx="0">
                  <c:v>1700</c:v>
                </c:pt>
                <c:pt idx="1">
                  <c:v>1100</c:v>
                </c:pt>
                <c:pt idx="2">
                  <c:v>0</c:v>
                </c:pt>
              </c:numCache>
            </c:numRef>
          </c:val>
          <c:extLst>
            <c:ext xmlns:c16="http://schemas.microsoft.com/office/drawing/2014/chart" uri="{C3380CC4-5D6E-409C-BE32-E72D297353CC}">
              <c16:uniqueId val="{00000004-B73C-4DAC-9123-CAAEDABDCC26}"/>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dirty="0">
                <a:solidFill>
                  <a:sysClr val="windowText" lastClr="000000">
                    <a:lumMod val="65000"/>
                    <a:lumOff val="35000"/>
                  </a:sysClr>
                </a:solidFill>
              </a:rPr>
              <a:t>Zonal view (Dx only) for the queue to 2030 </a:t>
            </a:r>
          </a:p>
          <a:p>
            <a:pPr>
              <a:defRPr sz="1200"/>
            </a:pPr>
            <a:r>
              <a:rPr lang="en-GB" sz="1200" b="0" i="0" u="none" strike="noStrike" kern="1200" spc="0" baseline="0" dirty="0">
                <a:solidFill>
                  <a:sysClr val="windowText" lastClr="000000">
                    <a:lumMod val="65000"/>
                    <a:lumOff val="35000"/>
                  </a:sysClr>
                </a:solidFill>
              </a:rPr>
              <a:t>(only for solar, batteries, and onshore wind) </a:t>
            </a:r>
          </a:p>
          <a:p>
            <a:pPr>
              <a:defRPr sz="1200"/>
            </a:pPr>
            <a:r>
              <a:rPr lang="en-GB" sz="1200" b="0" i="0" u="none" strike="noStrike" kern="1200" spc="0" baseline="0" dirty="0">
                <a:solidFill>
                  <a:sysClr val="windowText" lastClr="000000">
                    <a:lumMod val="65000"/>
                    <a:lumOff val="35000"/>
                  </a:sysClr>
                </a:solidFill>
              </a:rPr>
              <a:t>compared to CP30 2030 capacity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F.72!$I$4</c:f>
              <c:strCache>
                <c:ptCount val="1"/>
                <c:pt idx="0">
                  <c:v>Current built capacity</c:v>
                </c:pt>
              </c:strCache>
            </c:strRef>
          </c:tx>
          <c:spPr>
            <a:solidFill>
              <a:schemeClr val="accent4"/>
            </a:solidFill>
            <a:ln>
              <a:noFill/>
            </a:ln>
            <a:effectLst/>
          </c:spPr>
          <c:invertIfNegative val="0"/>
          <c:cat>
            <c:strRef>
              <c:f>F.72!$H$5:$H$12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F.72!$I$5:$I$12</c:f>
              <c:numCache>
                <c:formatCode>General</c:formatCode>
                <c:ptCount val="8"/>
                <c:pt idx="0">
                  <c:v>348</c:v>
                </c:pt>
                <c:pt idx="1">
                  <c:v>1994</c:v>
                </c:pt>
                <c:pt idx="2">
                  <c:v>918</c:v>
                </c:pt>
                <c:pt idx="3">
                  <c:v>2413</c:v>
                </c:pt>
                <c:pt idx="4">
                  <c:v>486</c:v>
                </c:pt>
                <c:pt idx="5">
                  <c:v>3942</c:v>
                </c:pt>
                <c:pt idx="6">
                  <c:v>251</c:v>
                </c:pt>
                <c:pt idx="7">
                  <c:v>3661</c:v>
                </c:pt>
              </c:numCache>
            </c:numRef>
          </c:val>
          <c:extLst>
            <c:ext xmlns:c16="http://schemas.microsoft.com/office/drawing/2014/chart" uri="{C3380CC4-5D6E-409C-BE32-E72D297353CC}">
              <c16:uniqueId val="{00000000-0E33-48F0-8C20-9F4B1C2AD374}"/>
            </c:ext>
          </c:extLst>
        </c:ser>
        <c:ser>
          <c:idx val="1"/>
          <c:order val="1"/>
          <c:tx>
            <c:strRef>
              <c:f>F.72!$J$4</c:f>
              <c:strCache>
                <c:ptCount val="1"/>
                <c:pt idx="0">
                  <c:v> Queue to 2030 (incl. built capacity) </c:v>
                </c:pt>
              </c:strCache>
            </c:strRef>
          </c:tx>
          <c:spPr>
            <a:solidFill>
              <a:schemeClr val="accent1"/>
            </a:solidFill>
            <a:ln>
              <a:noFill/>
            </a:ln>
            <a:effectLst/>
          </c:spPr>
          <c:invertIfNegative val="0"/>
          <c:cat>
            <c:strRef>
              <c:f>F.72!$H$5:$H$12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F.72!$J$5:$J$12</c:f>
              <c:numCache>
                <c:formatCode>#,##0_ ;[Red]\-#,##0\ </c:formatCode>
                <c:ptCount val="8"/>
                <c:pt idx="0">
                  <c:v>348</c:v>
                </c:pt>
                <c:pt idx="1">
                  <c:v>8145</c:v>
                </c:pt>
                <c:pt idx="2">
                  <c:v>2485</c:v>
                </c:pt>
                <c:pt idx="3">
                  <c:v>10804</c:v>
                </c:pt>
                <c:pt idx="4">
                  <c:v>2311</c:v>
                </c:pt>
                <c:pt idx="5">
                  <c:v>8690</c:v>
                </c:pt>
                <c:pt idx="6">
                  <c:v>251</c:v>
                </c:pt>
                <c:pt idx="7">
                  <c:v>10664</c:v>
                </c:pt>
              </c:numCache>
            </c:numRef>
          </c:val>
          <c:extLst>
            <c:ext xmlns:c16="http://schemas.microsoft.com/office/drawing/2014/chart" uri="{C3380CC4-5D6E-409C-BE32-E72D297353CC}">
              <c16:uniqueId val="{00000001-0E33-48F0-8C20-9F4B1C2AD374}"/>
            </c:ext>
          </c:extLst>
        </c:ser>
        <c:ser>
          <c:idx val="2"/>
          <c:order val="2"/>
          <c:tx>
            <c:strRef>
              <c:f>F.72!$K$4</c:f>
              <c:strCache>
                <c:ptCount val="1"/>
                <c:pt idx="0">
                  <c:v> Low Case to 2030 (incl. built capacity) </c:v>
                </c:pt>
              </c:strCache>
            </c:strRef>
          </c:tx>
          <c:spPr>
            <a:solidFill>
              <a:schemeClr val="accent2"/>
            </a:solidFill>
            <a:ln>
              <a:noFill/>
            </a:ln>
            <a:effectLst/>
          </c:spPr>
          <c:invertIfNegative val="0"/>
          <c:cat>
            <c:strRef>
              <c:f>F.72!$H$5:$H$12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F.72!$K$5:$K$12</c:f>
              <c:numCache>
                <c:formatCode>#,##0_ ;[Red]\-#,##0\ </c:formatCode>
                <c:ptCount val="8"/>
                <c:pt idx="0">
                  <c:v>9821.6750000000029</c:v>
                </c:pt>
                <c:pt idx="1">
                  <c:v>16913.029999999995</c:v>
                </c:pt>
                <c:pt idx="2">
                  <c:v>1725.6999999999998</c:v>
                </c:pt>
                <c:pt idx="3">
                  <c:v>12811.395999999999</c:v>
                </c:pt>
                <c:pt idx="4">
                  <c:v>4800</c:v>
                </c:pt>
                <c:pt idx="5">
                  <c:v>22102.379499999995</c:v>
                </c:pt>
                <c:pt idx="6">
                  <c:v>3358</c:v>
                </c:pt>
                <c:pt idx="7">
                  <c:v>15508.197499999998</c:v>
                </c:pt>
              </c:numCache>
            </c:numRef>
          </c:val>
          <c:extLst>
            <c:ext xmlns:c16="http://schemas.microsoft.com/office/drawing/2014/chart" uri="{C3380CC4-5D6E-409C-BE32-E72D297353CC}">
              <c16:uniqueId val="{00000002-0E33-48F0-8C20-9F4B1C2AD374}"/>
            </c:ext>
          </c:extLst>
        </c:ser>
        <c:ser>
          <c:idx val="3"/>
          <c:order val="3"/>
          <c:tx>
            <c:strRef>
              <c:f>F.72!$L$4</c:f>
              <c:strCache>
                <c:ptCount val="1"/>
                <c:pt idx="0">
                  <c:v>CP30 2030 max capacity</c:v>
                </c:pt>
              </c:strCache>
            </c:strRef>
          </c:tx>
          <c:spPr>
            <a:solidFill>
              <a:schemeClr val="accent6">
                <a:lumMod val="60000"/>
                <a:lumOff val="40000"/>
              </a:schemeClr>
            </a:solidFill>
            <a:ln>
              <a:noFill/>
            </a:ln>
            <a:effectLst/>
          </c:spPr>
          <c:invertIfNegative val="0"/>
          <c:cat>
            <c:strRef>
              <c:f>F.72!$H$5:$H$12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F.72!$L$5:$L$12</c:f>
              <c:numCache>
                <c:formatCode>#,##0_ ;[Red]\-#,##0\ </c:formatCode>
                <c:ptCount val="8"/>
                <c:pt idx="0">
                  <c:v>5500</c:v>
                </c:pt>
                <c:pt idx="1">
                  <c:v>4600</c:v>
                </c:pt>
                <c:pt idx="2">
                  <c:v>3100</c:v>
                </c:pt>
                <c:pt idx="3">
                  <c:v>8200</c:v>
                </c:pt>
                <c:pt idx="4">
                  <c:v>2900</c:v>
                </c:pt>
                <c:pt idx="5">
                  <c:v>19300</c:v>
                </c:pt>
                <c:pt idx="6">
                  <c:v>5900</c:v>
                </c:pt>
                <c:pt idx="7">
                  <c:v>11100</c:v>
                </c:pt>
              </c:numCache>
            </c:numRef>
          </c:val>
          <c:extLst>
            <c:ext xmlns:c16="http://schemas.microsoft.com/office/drawing/2014/chart" uri="{C3380CC4-5D6E-409C-BE32-E72D297353CC}">
              <c16:uniqueId val="{00000003-0E33-48F0-8C20-9F4B1C2AD374}"/>
            </c:ext>
          </c:extLst>
        </c:ser>
        <c:ser>
          <c:idx val="4"/>
          <c:order val="4"/>
          <c:tx>
            <c:strRef>
              <c:f>F.72!$M$4</c:f>
              <c:strCache>
                <c:ptCount val="1"/>
                <c:pt idx="0">
                  <c:v>CP30 2035 max capacity</c:v>
                </c:pt>
              </c:strCache>
            </c:strRef>
          </c:tx>
          <c:spPr>
            <a:solidFill>
              <a:schemeClr val="accent6">
                <a:lumMod val="50000"/>
              </a:schemeClr>
            </a:solidFill>
            <a:ln>
              <a:noFill/>
            </a:ln>
            <a:effectLst/>
          </c:spPr>
          <c:invertIfNegative val="0"/>
          <c:cat>
            <c:strRef>
              <c:f>F.72!$H$5:$H$12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F.72!$M$5:$M$12</c:f>
              <c:numCache>
                <c:formatCode>#,##0_ ;[Red]\-#,##0\ </c:formatCode>
                <c:ptCount val="8"/>
                <c:pt idx="0">
                  <c:v>2600</c:v>
                </c:pt>
                <c:pt idx="1">
                  <c:v>2700</c:v>
                </c:pt>
                <c:pt idx="2">
                  <c:v>3300</c:v>
                </c:pt>
                <c:pt idx="3">
                  <c:v>8600</c:v>
                </c:pt>
                <c:pt idx="4">
                  <c:v>2700</c:v>
                </c:pt>
                <c:pt idx="5">
                  <c:v>23500</c:v>
                </c:pt>
                <c:pt idx="6">
                  <c:v>7600</c:v>
                </c:pt>
                <c:pt idx="7">
                  <c:v>14200</c:v>
                </c:pt>
              </c:numCache>
            </c:numRef>
          </c:val>
          <c:extLst>
            <c:ext xmlns:c16="http://schemas.microsoft.com/office/drawing/2014/chart" uri="{C3380CC4-5D6E-409C-BE32-E72D297353CC}">
              <c16:uniqueId val="{00000000-7CC9-4AEE-8B62-B01DEAE11A4A}"/>
            </c:ext>
          </c:extLst>
        </c:ser>
        <c:dLbls>
          <c:showLegendKey val="0"/>
          <c:showVal val="0"/>
          <c:showCatName val="0"/>
          <c:showSerName val="0"/>
          <c:showPercent val="0"/>
          <c:showBubbleSize val="0"/>
        </c:dLbls>
        <c:gapWidth val="219"/>
        <c:overlap val="-27"/>
        <c:axId val="460270975"/>
        <c:axId val="460255615"/>
      </c:barChart>
      <c:catAx>
        <c:axId val="46027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0255615"/>
        <c:crosses val="autoZero"/>
        <c:auto val="1"/>
        <c:lblAlgn val="ctr"/>
        <c:lblOffset val="100"/>
        <c:noMultiLvlLbl val="0"/>
      </c:catAx>
      <c:valAx>
        <c:axId val="4602556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027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dirty="0">
                <a:solidFill>
                  <a:sysClr val="windowText" lastClr="000000">
                    <a:lumMod val="65000"/>
                    <a:lumOff val="35000"/>
                  </a:sysClr>
                </a:solidFill>
                <a:latin typeface="Poppins" panose="00000500000000000000" pitchFamily="2" charset="0"/>
                <a:cs typeface="Poppins" panose="00000500000000000000" pitchFamily="2" charset="0"/>
              </a:rPr>
              <a:t>Zonal view (Dx only) of the full queue </a:t>
            </a:r>
          </a:p>
          <a:p>
            <a:pPr>
              <a:defRPr sz="1200"/>
            </a:pPr>
            <a:r>
              <a:rPr lang="en-GB" sz="1200" b="0" i="0" u="none" strike="noStrike" kern="1200" spc="0" baseline="0" dirty="0">
                <a:solidFill>
                  <a:sysClr val="windowText" lastClr="000000">
                    <a:lumMod val="65000"/>
                    <a:lumOff val="35000"/>
                  </a:sysClr>
                </a:solidFill>
                <a:latin typeface="Poppins" panose="00000500000000000000" pitchFamily="2" charset="0"/>
                <a:cs typeface="Poppins" panose="00000500000000000000" pitchFamily="2" charset="0"/>
              </a:rPr>
              <a:t>(only for solar, batteries, and onshore wind) </a:t>
            </a:r>
          </a:p>
          <a:p>
            <a:pPr>
              <a:defRPr sz="1200"/>
            </a:pPr>
            <a:r>
              <a:rPr lang="en-GB" sz="1200" b="0" i="0" u="none" strike="noStrike" kern="1200" spc="0" baseline="0" dirty="0">
                <a:solidFill>
                  <a:sysClr val="windowText" lastClr="000000">
                    <a:lumMod val="65000"/>
                    <a:lumOff val="35000"/>
                  </a:sysClr>
                </a:solidFill>
                <a:latin typeface="Poppins" panose="00000500000000000000" pitchFamily="2" charset="0"/>
                <a:cs typeface="Poppins" panose="00000500000000000000" pitchFamily="2" charset="0"/>
              </a:rPr>
              <a:t>compared to CP30 2035 capacity</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F.73!$I$4</c:f>
              <c:strCache>
                <c:ptCount val="1"/>
                <c:pt idx="0">
                  <c:v>Current built capacity</c:v>
                </c:pt>
              </c:strCache>
            </c:strRef>
          </c:tx>
          <c:spPr>
            <a:solidFill>
              <a:schemeClr val="accent4"/>
            </a:solidFill>
            <a:ln>
              <a:noFill/>
            </a:ln>
            <a:effectLst/>
          </c:spPr>
          <c:invertIfNegative val="0"/>
          <c:cat>
            <c:strRef>
              <c:f>F.73!$H$5:$H$12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F.73!$I$5:$I$12</c:f>
              <c:numCache>
                <c:formatCode>#,##0</c:formatCode>
                <c:ptCount val="8"/>
                <c:pt idx="0">
                  <c:v>348</c:v>
                </c:pt>
                <c:pt idx="1">
                  <c:v>1994</c:v>
                </c:pt>
                <c:pt idx="2">
                  <c:v>918</c:v>
                </c:pt>
                <c:pt idx="3">
                  <c:v>2413</c:v>
                </c:pt>
                <c:pt idx="4">
                  <c:v>486</c:v>
                </c:pt>
                <c:pt idx="5">
                  <c:v>3942</c:v>
                </c:pt>
                <c:pt idx="6">
                  <c:v>251</c:v>
                </c:pt>
                <c:pt idx="7">
                  <c:v>3661</c:v>
                </c:pt>
              </c:numCache>
            </c:numRef>
          </c:val>
          <c:extLst>
            <c:ext xmlns:c16="http://schemas.microsoft.com/office/drawing/2014/chart" uri="{C3380CC4-5D6E-409C-BE32-E72D297353CC}">
              <c16:uniqueId val="{00000000-65A7-49C2-9670-CDF2F18047B6}"/>
            </c:ext>
          </c:extLst>
        </c:ser>
        <c:ser>
          <c:idx val="1"/>
          <c:order val="1"/>
          <c:tx>
            <c:strRef>
              <c:f>F.73!$J$4</c:f>
              <c:strCache>
                <c:ptCount val="1"/>
                <c:pt idx="0">
                  <c:v> Queue to 2030 (incl. built capacity) </c:v>
                </c:pt>
              </c:strCache>
            </c:strRef>
          </c:tx>
          <c:spPr>
            <a:solidFill>
              <a:schemeClr val="accent1"/>
            </a:solidFill>
            <a:ln>
              <a:noFill/>
            </a:ln>
            <a:effectLst/>
          </c:spPr>
          <c:invertIfNegative val="0"/>
          <c:cat>
            <c:strRef>
              <c:f>F.73!$H$5:$H$12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F.73!$J$5:$J$12</c:f>
              <c:numCache>
                <c:formatCode>#,##0</c:formatCode>
                <c:ptCount val="8"/>
                <c:pt idx="0">
                  <c:v>13270</c:v>
                </c:pt>
                <c:pt idx="1">
                  <c:v>8397</c:v>
                </c:pt>
                <c:pt idx="2">
                  <c:v>8605</c:v>
                </c:pt>
                <c:pt idx="3">
                  <c:v>25987</c:v>
                </c:pt>
                <c:pt idx="4">
                  <c:v>3661</c:v>
                </c:pt>
                <c:pt idx="5">
                  <c:v>44358</c:v>
                </c:pt>
                <c:pt idx="6">
                  <c:v>14674</c:v>
                </c:pt>
                <c:pt idx="7">
                  <c:v>22864</c:v>
                </c:pt>
              </c:numCache>
            </c:numRef>
          </c:val>
          <c:extLst>
            <c:ext xmlns:c16="http://schemas.microsoft.com/office/drawing/2014/chart" uri="{C3380CC4-5D6E-409C-BE32-E72D297353CC}">
              <c16:uniqueId val="{00000001-65A7-49C2-9670-CDF2F18047B6}"/>
            </c:ext>
          </c:extLst>
        </c:ser>
        <c:ser>
          <c:idx val="2"/>
          <c:order val="2"/>
          <c:tx>
            <c:strRef>
              <c:f>F.73!$K$4</c:f>
              <c:strCache>
                <c:ptCount val="1"/>
                <c:pt idx="0">
                  <c:v> Low Case to 2030 (incl. built capacity) </c:v>
                </c:pt>
              </c:strCache>
            </c:strRef>
          </c:tx>
          <c:spPr>
            <a:solidFill>
              <a:schemeClr val="accent2"/>
            </a:solidFill>
            <a:ln>
              <a:noFill/>
            </a:ln>
            <a:effectLst/>
          </c:spPr>
          <c:invertIfNegative val="0"/>
          <c:cat>
            <c:strRef>
              <c:f>F.73!$H$5:$H$12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F.73!$K$5:$K$12</c:f>
              <c:numCache>
                <c:formatCode>#,##0</c:formatCode>
                <c:ptCount val="8"/>
                <c:pt idx="0">
                  <c:v>23152.914999999986</c:v>
                </c:pt>
                <c:pt idx="1">
                  <c:v>23535.339999999997</c:v>
                </c:pt>
                <c:pt idx="2">
                  <c:v>2972.4</c:v>
                </c:pt>
                <c:pt idx="3">
                  <c:v>33592.581000000006</c:v>
                </c:pt>
                <c:pt idx="4">
                  <c:v>8353.5</c:v>
                </c:pt>
                <c:pt idx="5">
                  <c:v>46209.699680000005</c:v>
                </c:pt>
                <c:pt idx="6">
                  <c:v>9451.7999999999993</c:v>
                </c:pt>
                <c:pt idx="7">
                  <c:v>27548.056499999992</c:v>
                </c:pt>
              </c:numCache>
            </c:numRef>
          </c:val>
          <c:extLst>
            <c:ext xmlns:c16="http://schemas.microsoft.com/office/drawing/2014/chart" uri="{C3380CC4-5D6E-409C-BE32-E72D297353CC}">
              <c16:uniqueId val="{00000002-65A7-49C2-9670-CDF2F18047B6}"/>
            </c:ext>
          </c:extLst>
        </c:ser>
        <c:ser>
          <c:idx val="3"/>
          <c:order val="3"/>
          <c:tx>
            <c:strRef>
              <c:f>F.73!$L$4</c:f>
              <c:strCache>
                <c:ptCount val="1"/>
                <c:pt idx="0">
                  <c:v>CP30 2030 max capacity</c:v>
                </c:pt>
              </c:strCache>
            </c:strRef>
          </c:tx>
          <c:spPr>
            <a:solidFill>
              <a:schemeClr val="accent6">
                <a:lumMod val="60000"/>
                <a:lumOff val="40000"/>
              </a:schemeClr>
            </a:solidFill>
            <a:ln>
              <a:noFill/>
            </a:ln>
            <a:effectLst/>
          </c:spPr>
          <c:invertIfNegative val="0"/>
          <c:cat>
            <c:strRef>
              <c:f>F.73!$H$5:$H$12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F.73!$L$5:$L$12</c:f>
              <c:numCache>
                <c:formatCode>#,##0</c:formatCode>
                <c:ptCount val="8"/>
                <c:pt idx="0">
                  <c:v>5500</c:v>
                </c:pt>
                <c:pt idx="1">
                  <c:v>4600</c:v>
                </c:pt>
                <c:pt idx="2">
                  <c:v>3100</c:v>
                </c:pt>
                <c:pt idx="3">
                  <c:v>8200</c:v>
                </c:pt>
                <c:pt idx="4">
                  <c:v>2900</c:v>
                </c:pt>
                <c:pt idx="5">
                  <c:v>19300</c:v>
                </c:pt>
                <c:pt idx="6">
                  <c:v>5900</c:v>
                </c:pt>
                <c:pt idx="7">
                  <c:v>11100</c:v>
                </c:pt>
              </c:numCache>
            </c:numRef>
          </c:val>
          <c:extLst>
            <c:ext xmlns:c16="http://schemas.microsoft.com/office/drawing/2014/chart" uri="{C3380CC4-5D6E-409C-BE32-E72D297353CC}">
              <c16:uniqueId val="{00000003-65A7-49C2-9670-CDF2F18047B6}"/>
            </c:ext>
          </c:extLst>
        </c:ser>
        <c:ser>
          <c:idx val="4"/>
          <c:order val="4"/>
          <c:tx>
            <c:strRef>
              <c:f>F.73!$M$4</c:f>
              <c:strCache>
                <c:ptCount val="1"/>
                <c:pt idx="0">
                  <c:v>CP30 2035 max capacity</c:v>
                </c:pt>
              </c:strCache>
            </c:strRef>
          </c:tx>
          <c:spPr>
            <a:solidFill>
              <a:schemeClr val="accent6">
                <a:lumMod val="50000"/>
              </a:schemeClr>
            </a:solidFill>
            <a:ln>
              <a:noFill/>
            </a:ln>
            <a:effectLst/>
          </c:spPr>
          <c:invertIfNegative val="0"/>
          <c:cat>
            <c:strRef>
              <c:f>F.73!$H$5:$H$12</c:f>
              <c:strCache>
                <c:ptCount val="8"/>
                <c:pt idx="0">
                  <c:v>D1 - SSEN - SHEPD</c:v>
                </c:pt>
                <c:pt idx="1">
                  <c:v>D2 - SP Distribution</c:v>
                </c:pt>
                <c:pt idx="2">
                  <c:v>D3 - ENWL</c:v>
                </c:pt>
                <c:pt idx="3">
                  <c:v>D4 - NPG</c:v>
                </c:pt>
                <c:pt idx="4">
                  <c:v>D5 - SPEN Manweb</c:v>
                </c:pt>
                <c:pt idx="5">
                  <c:v>D6 - NGED</c:v>
                </c:pt>
                <c:pt idx="6">
                  <c:v>D7 - SSEN - SEPD</c:v>
                </c:pt>
                <c:pt idx="7">
                  <c:v>D8 - UKPN</c:v>
                </c:pt>
              </c:strCache>
            </c:strRef>
          </c:cat>
          <c:val>
            <c:numRef>
              <c:f>F.73!$M$5:$M$12</c:f>
              <c:numCache>
                <c:formatCode>#,##0</c:formatCode>
                <c:ptCount val="8"/>
                <c:pt idx="0">
                  <c:v>2600</c:v>
                </c:pt>
                <c:pt idx="1">
                  <c:v>2700</c:v>
                </c:pt>
                <c:pt idx="2">
                  <c:v>3300</c:v>
                </c:pt>
                <c:pt idx="3">
                  <c:v>8600</c:v>
                </c:pt>
                <c:pt idx="4">
                  <c:v>2700</c:v>
                </c:pt>
                <c:pt idx="5">
                  <c:v>23500</c:v>
                </c:pt>
                <c:pt idx="6">
                  <c:v>7600</c:v>
                </c:pt>
                <c:pt idx="7">
                  <c:v>14200</c:v>
                </c:pt>
              </c:numCache>
            </c:numRef>
          </c:val>
          <c:extLst>
            <c:ext xmlns:c16="http://schemas.microsoft.com/office/drawing/2014/chart" uri="{C3380CC4-5D6E-409C-BE32-E72D297353CC}">
              <c16:uniqueId val="{00000004-65A7-49C2-9670-CDF2F18047B6}"/>
            </c:ext>
          </c:extLst>
        </c:ser>
        <c:dLbls>
          <c:showLegendKey val="0"/>
          <c:showVal val="0"/>
          <c:showCatName val="0"/>
          <c:showSerName val="0"/>
          <c:showPercent val="0"/>
          <c:showBubbleSize val="0"/>
        </c:dLbls>
        <c:gapWidth val="219"/>
        <c:overlap val="-27"/>
        <c:axId val="460270975"/>
        <c:axId val="460255615"/>
      </c:barChart>
      <c:catAx>
        <c:axId val="46027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0255615"/>
        <c:crosses val="autoZero"/>
        <c:auto val="1"/>
        <c:lblAlgn val="ctr"/>
        <c:lblOffset val="100"/>
        <c:noMultiLvlLbl val="0"/>
      </c:catAx>
      <c:valAx>
        <c:axId val="4602556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0270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'F.74-81'!$U$4</c:f>
          <c:strCache>
            <c:ptCount val="1"/>
            <c:pt idx="0">
              <c:v>D3 - ENWL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'F.74-81'!$V$4</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'F.74-81'!$W$4:$Y$4</c:f>
              <c:numCache>
                <c:formatCode>_-* #,##0_-;\-* #,##0_-;_-* "-"??_-;_-@_-</c:formatCode>
                <c:ptCount val="3"/>
                <c:pt idx="0">
                  <c:v>395</c:v>
                </c:pt>
                <c:pt idx="1">
                  <c:v>81</c:v>
                </c:pt>
                <c:pt idx="2">
                  <c:v>0</c:v>
                </c:pt>
              </c:numCache>
            </c:numRef>
          </c:val>
          <c:extLst>
            <c:ext xmlns:c16="http://schemas.microsoft.com/office/drawing/2014/chart" uri="{C3380CC4-5D6E-409C-BE32-E72D297353CC}">
              <c16:uniqueId val="{00000000-8368-40D7-A52F-3DED154377CF}"/>
            </c:ext>
          </c:extLst>
        </c:ser>
        <c:ser>
          <c:idx val="1"/>
          <c:order val="1"/>
          <c:tx>
            <c:strRef>
              <c:f>'F.74-81'!$V$5</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'F.74-81'!$W$5:$Y$5</c:f>
              <c:numCache>
                <c:formatCode>_-* #,##0_-;\-* #,##0_-;_-* "-"??_-;_-@_-</c:formatCode>
                <c:ptCount val="3"/>
                <c:pt idx="0">
                  <c:v>1589</c:v>
                </c:pt>
                <c:pt idx="1">
                  <c:v>416</c:v>
                </c:pt>
                <c:pt idx="2">
                  <c:v>38</c:v>
                </c:pt>
              </c:numCache>
            </c:numRef>
          </c:val>
          <c:extLst>
            <c:ext xmlns:c16="http://schemas.microsoft.com/office/drawing/2014/chart" uri="{C3380CC4-5D6E-409C-BE32-E72D297353CC}">
              <c16:uniqueId val="{00000001-8368-40D7-A52F-3DED154377CF}"/>
            </c:ext>
          </c:extLst>
        </c:ser>
        <c:ser>
          <c:idx val="2"/>
          <c:order val="2"/>
          <c:tx>
            <c:strRef>
              <c:f>'F.74-81'!$V$6</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'F.74-81'!$W$6:$Y$6</c:f>
              <c:numCache>
                <c:formatCode>_-* #,##0_-;\-* #,##0_-;_-* "-"??_-;_-@_-</c:formatCode>
                <c:ptCount val="3"/>
                <c:pt idx="0">
                  <c:v>1749.7</c:v>
                </c:pt>
                <c:pt idx="1">
                  <c:v>636.4</c:v>
                </c:pt>
                <c:pt idx="2">
                  <c:v>144.30000000000001</c:v>
                </c:pt>
              </c:numCache>
            </c:numRef>
          </c:val>
          <c:extLst>
            <c:ext xmlns:c16="http://schemas.microsoft.com/office/drawing/2014/chart" uri="{C3380CC4-5D6E-409C-BE32-E72D297353CC}">
              <c16:uniqueId val="{00000002-8368-40D7-A52F-3DED154377CF}"/>
            </c:ext>
          </c:extLst>
        </c:ser>
        <c:ser>
          <c:idx val="3"/>
          <c:order val="3"/>
          <c:tx>
            <c:strRef>
              <c:f>'F.74-81'!$V$7</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'F.74-81'!$W$7:$Y$7</c:f>
              <c:numCache>
                <c:formatCode>_-* #,##0_-;\-* #,##0_-;_-* "-"??_-;_-@_-</c:formatCode>
                <c:ptCount val="3"/>
                <c:pt idx="0">
                  <c:v>900</c:v>
                </c:pt>
                <c:pt idx="1">
                  <c:v>1500</c:v>
                </c:pt>
                <c:pt idx="2">
                  <c:v>700</c:v>
                </c:pt>
              </c:numCache>
            </c:numRef>
          </c:val>
          <c:extLst>
            <c:ext xmlns:c16="http://schemas.microsoft.com/office/drawing/2014/chart" uri="{C3380CC4-5D6E-409C-BE32-E72D297353CC}">
              <c16:uniqueId val="{00000003-8368-40D7-A52F-3DED154377CF}"/>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a:solidFill>
                  <a:sysClr val="windowText" lastClr="000000">
                    <a:lumMod val="65000"/>
                    <a:lumOff val="35000"/>
                  </a:sysClr>
                </a:solidFill>
                <a:latin typeface="Poppins" panose="00000500000000000000" pitchFamily="2" charset="0"/>
                <a:cs typeface="Poppins" panose="00000500000000000000" pitchFamily="2" charset="0"/>
              </a:rPr>
              <a:t>Transmission queue with CfDs compared to CP30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F.30!$J$4</c:f>
              <c:strCache>
                <c:ptCount val="1"/>
                <c:pt idx="0">
                  <c:v>Previously built capacity</c:v>
                </c:pt>
              </c:strCache>
            </c:strRef>
          </c:tx>
          <c:spPr>
            <a:solidFill>
              <a:schemeClr val="accent4"/>
            </a:solidFill>
            <a:ln>
              <a:noFill/>
            </a:ln>
            <a:effectLst/>
          </c:spPr>
          <c:invertIfNegative val="0"/>
          <c:cat>
            <c:strRef>
              <c:f>F.30!$I$5:$I$7</c:f>
              <c:strCache>
                <c:ptCount val="3"/>
                <c:pt idx="0">
                  <c:v>Batteries</c:v>
                </c:pt>
                <c:pt idx="1">
                  <c:v>Solar</c:v>
                </c:pt>
                <c:pt idx="2">
                  <c:v>Onshore Wind</c:v>
                </c:pt>
              </c:strCache>
            </c:strRef>
          </c:cat>
          <c:val>
            <c:numRef>
              <c:f>F.30!$J$5:$J$7</c:f>
              <c:numCache>
                <c:formatCode>#,##0_ ;[Red]\-#,##0\ </c:formatCode>
                <c:ptCount val="3"/>
                <c:pt idx="0">
                  <c:v>3787.9650000000001</c:v>
                </c:pt>
                <c:pt idx="1">
                  <c:v>579.69500000000005</c:v>
                </c:pt>
                <c:pt idx="2">
                  <c:v>9265.3799999999974</c:v>
                </c:pt>
              </c:numCache>
            </c:numRef>
          </c:val>
          <c:extLst>
            <c:ext xmlns:c16="http://schemas.microsoft.com/office/drawing/2014/chart" uri="{C3380CC4-5D6E-409C-BE32-E72D297353CC}">
              <c16:uniqueId val="{00000001-AC66-4E99-A36D-A0D983B00D85}"/>
            </c:ext>
          </c:extLst>
        </c:ser>
        <c:ser>
          <c:idx val="2"/>
          <c:order val="2"/>
          <c:tx>
            <c:strRef>
              <c:f>F.30!$K$4</c:f>
              <c:strCache>
                <c:ptCount val="1"/>
                <c:pt idx="0">
                  <c:v>CfDs</c:v>
                </c:pt>
              </c:strCache>
            </c:strRef>
          </c:tx>
          <c:spPr>
            <a:solidFill>
              <a:schemeClr val="accent1"/>
            </a:solidFill>
            <a:ln>
              <a:noFill/>
            </a:ln>
            <a:effectLst/>
          </c:spPr>
          <c:invertIfNegative val="0"/>
          <c:cat>
            <c:strRef>
              <c:f>F.30!$I$5:$I$7</c:f>
              <c:strCache>
                <c:ptCount val="3"/>
                <c:pt idx="0">
                  <c:v>Batteries</c:v>
                </c:pt>
                <c:pt idx="1">
                  <c:v>Solar</c:v>
                </c:pt>
                <c:pt idx="2">
                  <c:v>Onshore Wind</c:v>
                </c:pt>
              </c:strCache>
            </c:strRef>
          </c:cat>
          <c:val>
            <c:numRef>
              <c:f>F.30!$K$5:$K$7</c:f>
              <c:numCache>
                <c:formatCode>#,##0_ ;[Red]\-#,##0\ </c:formatCode>
                <c:ptCount val="3"/>
                <c:pt idx="0">
                  <c:v>0</c:v>
                </c:pt>
                <c:pt idx="1">
                  <c:v>922.86999999999989</c:v>
                </c:pt>
                <c:pt idx="2">
                  <c:v>2823.6699999999996</c:v>
                </c:pt>
              </c:numCache>
            </c:numRef>
          </c:val>
          <c:extLst>
            <c:ext xmlns:c16="http://schemas.microsoft.com/office/drawing/2014/chart" uri="{C3380CC4-5D6E-409C-BE32-E72D297353CC}">
              <c16:uniqueId val="{00000002-AC66-4E99-A36D-A0D983B00D85}"/>
            </c:ext>
          </c:extLst>
        </c:ser>
        <c:ser>
          <c:idx val="3"/>
          <c:order val="3"/>
          <c:tx>
            <c:strRef>
              <c:f>F.30!$L$4</c:f>
              <c:strCache>
                <c:ptCount val="1"/>
                <c:pt idx="0">
                  <c:v>Remaining transmission queue</c:v>
                </c:pt>
              </c:strCache>
            </c:strRef>
          </c:tx>
          <c:spPr>
            <a:solidFill>
              <a:schemeClr val="accent2"/>
            </a:solidFill>
            <a:ln>
              <a:noFill/>
            </a:ln>
            <a:effectLst/>
          </c:spPr>
          <c:invertIfNegative val="0"/>
          <c:cat>
            <c:strRef>
              <c:f>F.30!$I$5:$I$7</c:f>
              <c:strCache>
                <c:ptCount val="3"/>
                <c:pt idx="0">
                  <c:v>Batteries</c:v>
                </c:pt>
                <c:pt idx="1">
                  <c:v>Solar</c:v>
                </c:pt>
                <c:pt idx="2">
                  <c:v>Onshore Wind</c:v>
                </c:pt>
              </c:strCache>
            </c:strRef>
          </c:cat>
          <c:val>
            <c:numRef>
              <c:f>F.30!$L$5:$L$7</c:f>
              <c:numCache>
                <c:formatCode>#,##0_ ;[Red]\-#,##0\ </c:formatCode>
                <c:ptCount val="3"/>
                <c:pt idx="0">
                  <c:v>126463.34999999996</c:v>
                </c:pt>
                <c:pt idx="1">
                  <c:v>174853.42999999988</c:v>
                </c:pt>
                <c:pt idx="2">
                  <c:v>17708.630000000005</c:v>
                </c:pt>
              </c:numCache>
            </c:numRef>
          </c:val>
          <c:extLst>
            <c:ext xmlns:c16="http://schemas.microsoft.com/office/drawing/2014/chart" uri="{C3380CC4-5D6E-409C-BE32-E72D297353CC}">
              <c16:uniqueId val="{00000003-AC66-4E99-A36D-A0D983B00D85}"/>
            </c:ext>
          </c:extLst>
        </c:ser>
        <c:ser>
          <c:idx val="4"/>
          <c:order val="4"/>
          <c:tx>
            <c:strRef>
              <c:f>F.30!$N$4</c:f>
              <c:strCache>
                <c:ptCount val="1"/>
                <c:pt idx="0">
                  <c:v>Column2</c:v>
                </c:pt>
              </c:strCache>
            </c:strRef>
          </c:tx>
          <c:spPr>
            <a:solidFill>
              <a:schemeClr val="accent6">
                <a:lumMod val="60000"/>
                <a:lumOff val="40000"/>
              </a:schemeClr>
            </a:solidFill>
            <a:ln>
              <a:noFill/>
            </a:ln>
            <a:effectLst/>
          </c:spPr>
          <c:invertIfNegative val="0"/>
          <c:cat>
            <c:strRef>
              <c:f>F.30!$I$5:$I$7</c:f>
              <c:strCache>
                <c:ptCount val="3"/>
                <c:pt idx="0">
                  <c:v>Batteries</c:v>
                </c:pt>
                <c:pt idx="1">
                  <c:v>Solar</c:v>
                </c:pt>
                <c:pt idx="2">
                  <c:v>Onshore Wind</c:v>
                </c:pt>
              </c:strCache>
            </c:strRef>
          </c:cat>
          <c:val>
            <c:numRef>
              <c:f>F.30!$N$5:$N$7</c:f>
              <c:numCache>
                <c:formatCode>#,##0_ ;[Red]\-#,##0\ </c:formatCode>
                <c:ptCount val="3"/>
              </c:numCache>
            </c:numRef>
          </c:val>
          <c:extLst>
            <c:ext xmlns:c16="http://schemas.microsoft.com/office/drawing/2014/chart" uri="{C3380CC4-5D6E-409C-BE32-E72D297353CC}">
              <c16:uniqueId val="{00000004-AC66-4E99-A36D-A0D983B00D85}"/>
            </c:ext>
          </c:extLst>
        </c:ser>
        <c:ser>
          <c:idx val="5"/>
          <c:order val="5"/>
          <c:tx>
            <c:strRef>
              <c:f>F.30!$O$4</c:f>
              <c:strCache>
                <c:ptCount val="1"/>
                <c:pt idx="0">
                  <c:v>Column3</c:v>
                </c:pt>
              </c:strCache>
            </c:strRef>
          </c:tx>
          <c:spPr>
            <a:solidFill>
              <a:schemeClr val="accent6">
                <a:lumMod val="50000"/>
              </a:schemeClr>
            </a:solidFill>
            <a:ln>
              <a:noFill/>
            </a:ln>
            <a:effectLst/>
          </c:spPr>
          <c:invertIfNegative val="0"/>
          <c:cat>
            <c:strRef>
              <c:f>F.30!$I$5:$I$7</c:f>
              <c:strCache>
                <c:ptCount val="3"/>
                <c:pt idx="0">
                  <c:v>Batteries</c:v>
                </c:pt>
                <c:pt idx="1">
                  <c:v>Solar</c:v>
                </c:pt>
                <c:pt idx="2">
                  <c:v>Onshore Wind</c:v>
                </c:pt>
              </c:strCache>
            </c:strRef>
          </c:cat>
          <c:val>
            <c:numRef>
              <c:f>F.30!$O$5:$O$7</c:f>
              <c:numCache>
                <c:formatCode>#,##0_ ;[Red]\-#,##0\ </c:formatCode>
                <c:ptCount val="3"/>
              </c:numCache>
            </c:numRef>
          </c:val>
          <c:extLst>
            <c:ext xmlns:c16="http://schemas.microsoft.com/office/drawing/2014/chart" uri="{C3380CC4-5D6E-409C-BE32-E72D297353CC}">
              <c16:uniqueId val="{00000005-AC66-4E99-A36D-A0D983B00D85}"/>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7"/>
          <c:order val="0"/>
          <c:tx>
            <c:strRef>
              <c:f>F.30!$M$4</c:f>
              <c:strCache>
                <c:ptCount val="1"/>
                <c:pt idx="0">
                  <c:v>Column1</c:v>
                </c:pt>
              </c:strCache>
            </c:strRef>
          </c:tx>
          <c:spPr>
            <a:solidFill>
              <a:schemeClr val="accent2">
                <a:lumMod val="60000"/>
              </a:schemeClr>
            </a:solidFill>
            <a:ln>
              <a:noFill/>
            </a:ln>
            <a:effectLst/>
          </c:spPr>
          <c:invertIfNegative val="0"/>
          <c:cat>
            <c:strRef>
              <c:f>F.30!$I$5:$I$7</c:f>
              <c:strCache>
                <c:ptCount val="3"/>
                <c:pt idx="0">
                  <c:v>Batteries</c:v>
                </c:pt>
                <c:pt idx="1">
                  <c:v>Solar</c:v>
                </c:pt>
                <c:pt idx="2">
                  <c:v>Onshore Wind</c:v>
                </c:pt>
              </c:strCache>
            </c:strRef>
          </c:cat>
          <c:val>
            <c:numRef>
              <c:f>F.30!$M$5:$M$7</c:f>
              <c:numCache>
                <c:formatCode>#,##0_ ;[Red]\-#,##0\ </c:formatCode>
                <c:ptCount val="3"/>
              </c:numCache>
            </c:numRef>
          </c:val>
          <c:extLst>
            <c:ext xmlns:c16="http://schemas.microsoft.com/office/drawing/2014/chart" uri="{C3380CC4-5D6E-409C-BE32-E72D297353CC}">
              <c16:uniqueId val="{00000006-AC66-4E99-A36D-A0D983B00D85}"/>
            </c:ext>
          </c:extLst>
        </c:ser>
        <c:ser>
          <c:idx val="8"/>
          <c:order val="6"/>
          <c:tx>
            <c:strRef>
              <c:f>F.30!$P$4</c:f>
              <c:strCache>
                <c:ptCount val="1"/>
                <c:pt idx="0">
                  <c:v>Column4</c:v>
                </c:pt>
              </c:strCache>
            </c:strRef>
          </c:tx>
          <c:spPr>
            <a:solidFill>
              <a:schemeClr val="accent3">
                <a:lumMod val="60000"/>
              </a:schemeClr>
            </a:solidFill>
            <a:ln>
              <a:noFill/>
            </a:ln>
            <a:effectLst/>
          </c:spPr>
          <c:invertIfNegative val="0"/>
          <c:cat>
            <c:strRef>
              <c:f>F.30!$I$5:$I$7</c:f>
              <c:strCache>
                <c:ptCount val="3"/>
                <c:pt idx="0">
                  <c:v>Batteries</c:v>
                </c:pt>
                <c:pt idx="1">
                  <c:v>Solar</c:v>
                </c:pt>
                <c:pt idx="2">
                  <c:v>Onshore Wind</c:v>
                </c:pt>
              </c:strCache>
            </c:strRef>
          </c:cat>
          <c:val>
            <c:numRef>
              <c:f>F.30!$P$5:$P$7</c:f>
              <c:numCache>
                <c:formatCode>#,##0_ ;[Red]\-#,##0\ </c:formatCode>
                <c:ptCount val="3"/>
              </c:numCache>
            </c:numRef>
          </c:val>
          <c:extLst>
            <c:ext xmlns:c16="http://schemas.microsoft.com/office/drawing/2014/chart" uri="{C3380CC4-5D6E-409C-BE32-E72D297353CC}">
              <c16:uniqueId val="{00000007-AC66-4E99-A36D-A0D983B00D85}"/>
            </c:ext>
          </c:extLst>
        </c:ser>
        <c:ser>
          <c:idx val="9"/>
          <c:order val="7"/>
          <c:tx>
            <c:strRef>
              <c:f>F.30!$Q$4</c:f>
              <c:strCache>
                <c:ptCount val="1"/>
                <c:pt idx="0">
                  <c:v>Column5</c:v>
                </c:pt>
              </c:strCache>
            </c:strRef>
          </c:tx>
          <c:spPr>
            <a:solidFill>
              <a:schemeClr val="accent4">
                <a:lumMod val="60000"/>
              </a:schemeClr>
            </a:solidFill>
            <a:ln>
              <a:noFill/>
            </a:ln>
            <a:effectLst/>
          </c:spPr>
          <c:invertIfNegative val="0"/>
          <c:cat>
            <c:strRef>
              <c:f>F.30!$I$5:$I$7</c:f>
              <c:strCache>
                <c:ptCount val="3"/>
                <c:pt idx="0">
                  <c:v>Batteries</c:v>
                </c:pt>
                <c:pt idx="1">
                  <c:v>Solar</c:v>
                </c:pt>
                <c:pt idx="2">
                  <c:v>Onshore Wind</c:v>
                </c:pt>
              </c:strCache>
            </c:strRef>
          </c:cat>
          <c:val>
            <c:numRef>
              <c:f>F.30!$Q$5:$Q$7</c:f>
              <c:numCache>
                <c:formatCode>#,##0_ ;[Red]\-#,##0\ </c:formatCode>
                <c:ptCount val="3"/>
              </c:numCache>
            </c:numRef>
          </c:val>
          <c:extLst>
            <c:ext xmlns:c16="http://schemas.microsoft.com/office/drawing/2014/chart" uri="{C3380CC4-5D6E-409C-BE32-E72D297353CC}">
              <c16:uniqueId val="{00000008-AC66-4E99-A36D-A0D983B00D85}"/>
            </c:ext>
          </c:extLst>
        </c:ser>
        <c:ser>
          <c:idx val="11"/>
          <c:order val="8"/>
          <c:tx>
            <c:strRef>
              <c:f>F.30!$R$4</c:f>
              <c:strCache>
                <c:ptCount val="1"/>
                <c:pt idx="0">
                  <c:v> CP30 2030 max capacity </c:v>
                </c:pt>
              </c:strCache>
            </c:strRef>
          </c:tx>
          <c:spPr>
            <a:solidFill>
              <a:schemeClr val="accent6">
                <a:lumMod val="60000"/>
                <a:lumOff val="40000"/>
              </a:schemeClr>
            </a:solidFill>
            <a:ln>
              <a:noFill/>
            </a:ln>
            <a:effectLst/>
          </c:spPr>
          <c:invertIfNegative val="0"/>
          <c:cat>
            <c:strRef>
              <c:f>F.30!$I$5:$I$7</c:f>
              <c:strCache>
                <c:ptCount val="3"/>
                <c:pt idx="0">
                  <c:v>Batteries</c:v>
                </c:pt>
                <c:pt idx="1">
                  <c:v>Solar</c:v>
                </c:pt>
                <c:pt idx="2">
                  <c:v>Onshore Wind</c:v>
                </c:pt>
              </c:strCache>
            </c:strRef>
          </c:cat>
          <c:val>
            <c:numRef>
              <c:f>F.30!$R$5:$R$7</c:f>
              <c:numCache>
                <c:formatCode>#,##0_ ;[Red]\-#,##0\ </c:formatCode>
                <c:ptCount val="3"/>
                <c:pt idx="0">
                  <c:v>15900</c:v>
                </c:pt>
                <c:pt idx="1">
                  <c:v>10800</c:v>
                </c:pt>
                <c:pt idx="2">
                  <c:v>15900</c:v>
                </c:pt>
              </c:numCache>
            </c:numRef>
          </c:val>
          <c:extLst>
            <c:ext xmlns:c16="http://schemas.microsoft.com/office/drawing/2014/chart" uri="{C3380CC4-5D6E-409C-BE32-E72D297353CC}">
              <c16:uniqueId val="{00000009-AC66-4E99-A36D-A0D983B00D85}"/>
            </c:ext>
          </c:extLst>
        </c:ser>
        <c:ser>
          <c:idx val="13"/>
          <c:order val="9"/>
          <c:tx>
            <c:strRef>
              <c:f>F.30!$S$4</c:f>
              <c:strCache>
                <c:ptCount val="1"/>
                <c:pt idx="0">
                  <c:v> CP30 2035 max capacity </c:v>
                </c:pt>
              </c:strCache>
            </c:strRef>
          </c:tx>
          <c:spPr>
            <a:solidFill>
              <a:schemeClr val="accent6">
                <a:lumMod val="50000"/>
              </a:schemeClr>
            </a:solidFill>
            <a:ln>
              <a:noFill/>
            </a:ln>
            <a:effectLst/>
          </c:spPr>
          <c:invertIfNegative val="0"/>
          <c:cat>
            <c:strRef>
              <c:f>F.30!$I$5:$I$7</c:f>
              <c:strCache>
                <c:ptCount val="3"/>
                <c:pt idx="0">
                  <c:v>Batteries</c:v>
                </c:pt>
                <c:pt idx="1">
                  <c:v>Solar</c:v>
                </c:pt>
                <c:pt idx="2">
                  <c:v>Onshore Wind</c:v>
                </c:pt>
              </c:strCache>
            </c:strRef>
          </c:cat>
          <c:val>
            <c:numRef>
              <c:f>F.30!$S$5:$S$7</c:f>
              <c:numCache>
                <c:formatCode>#,##0_ ;[Red]\-#,##0\ </c:formatCode>
                <c:ptCount val="3"/>
                <c:pt idx="0">
                  <c:v>15900</c:v>
                </c:pt>
                <c:pt idx="1">
                  <c:v>17000</c:v>
                </c:pt>
                <c:pt idx="2">
                  <c:v>0</c:v>
                </c:pt>
              </c:numCache>
            </c:numRef>
          </c:val>
          <c:extLst>
            <c:ext xmlns:c16="http://schemas.microsoft.com/office/drawing/2014/chart" uri="{C3380CC4-5D6E-409C-BE32-E72D297353CC}">
              <c16:uniqueId val="{0000000A-AC66-4E99-A36D-A0D983B00D85}"/>
            </c:ext>
          </c:extLst>
        </c:ser>
        <c:dLbls>
          <c:showLegendKey val="0"/>
          <c:showVal val="0"/>
          <c:showCatName val="0"/>
          <c:showSerName val="0"/>
          <c:showPercent val="0"/>
          <c:showBubbleSize val="0"/>
        </c:dLbls>
        <c:gapWidth val="0"/>
        <c:overlap val="-30"/>
        <c:axId val="992039055"/>
        <c:axId val="99205489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20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'F.74-81'!$U$9</c:f>
          <c:strCache>
            <c:ptCount val="1"/>
            <c:pt idx="0">
              <c:v>D4 - NPG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'F.74-81'!$V$9</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'F.74-81'!$W$9:$Y$9</c:f>
              <c:numCache>
                <c:formatCode>_-* #,##0_-;\-* #,##0_-;_-* "-"??_-;_-@_-</c:formatCode>
                <c:ptCount val="3"/>
                <c:pt idx="0">
                  <c:v>913</c:v>
                </c:pt>
                <c:pt idx="1">
                  <c:v>601</c:v>
                </c:pt>
                <c:pt idx="2">
                  <c:v>5</c:v>
                </c:pt>
              </c:numCache>
            </c:numRef>
          </c:val>
          <c:extLst>
            <c:ext xmlns:c16="http://schemas.microsoft.com/office/drawing/2014/chart" uri="{C3380CC4-5D6E-409C-BE32-E72D297353CC}">
              <c16:uniqueId val="{00000000-E1A3-498C-AE88-9B4E315ED38A}"/>
            </c:ext>
          </c:extLst>
        </c:ser>
        <c:ser>
          <c:idx val="1"/>
          <c:order val="1"/>
          <c:tx>
            <c:strRef>
              <c:f>'F.74-81'!$V$10</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'F.74-81'!$W$10:$Y$10</c:f>
              <c:numCache>
                <c:formatCode>_-* #,##0_-;\-* #,##0_-;_-* "-"??_-;_-@_-</c:formatCode>
                <c:ptCount val="3"/>
                <c:pt idx="0">
                  <c:v>6961</c:v>
                </c:pt>
                <c:pt idx="1">
                  <c:v>2835</c:v>
                </c:pt>
                <c:pt idx="2">
                  <c:v>114</c:v>
                </c:pt>
              </c:numCache>
            </c:numRef>
          </c:val>
          <c:extLst>
            <c:ext xmlns:c16="http://schemas.microsoft.com/office/drawing/2014/chart" uri="{C3380CC4-5D6E-409C-BE32-E72D297353CC}">
              <c16:uniqueId val="{00000001-E1A3-498C-AE88-9B4E315ED38A}"/>
            </c:ext>
          </c:extLst>
        </c:ser>
        <c:ser>
          <c:idx val="2"/>
          <c:order val="2"/>
          <c:tx>
            <c:strRef>
              <c:f>'F.74-81'!$V$11</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'F.74-81'!$W$11:$Y$11</c:f>
              <c:numCache>
                <c:formatCode>_-* #,##0_-;\-* #,##0_-;_-* "-"??_-;_-@_-</c:formatCode>
                <c:ptCount val="3"/>
                <c:pt idx="0">
                  <c:v>7531.3749999999982</c:v>
                </c:pt>
                <c:pt idx="1">
                  <c:v>5373.4160000000011</c:v>
                </c:pt>
                <c:pt idx="2">
                  <c:v>145.69</c:v>
                </c:pt>
              </c:numCache>
            </c:numRef>
          </c:val>
          <c:extLst>
            <c:ext xmlns:c16="http://schemas.microsoft.com/office/drawing/2014/chart" uri="{C3380CC4-5D6E-409C-BE32-E72D297353CC}">
              <c16:uniqueId val="{00000002-E1A3-498C-AE88-9B4E315ED38A}"/>
            </c:ext>
          </c:extLst>
        </c:ser>
        <c:ser>
          <c:idx val="3"/>
          <c:order val="3"/>
          <c:tx>
            <c:strRef>
              <c:f>'F.74-81'!$V$12</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'F.74-81'!$W$12:$Y$12</c:f>
              <c:numCache>
                <c:formatCode>_-* #,##0_-;\-* #,##0_-;_-* "-"??_-;_-@_-</c:formatCode>
                <c:ptCount val="3"/>
                <c:pt idx="0">
                  <c:v>1900</c:v>
                </c:pt>
                <c:pt idx="1">
                  <c:v>4400</c:v>
                </c:pt>
                <c:pt idx="2">
                  <c:v>1900</c:v>
                </c:pt>
              </c:numCache>
            </c:numRef>
          </c:val>
          <c:extLst>
            <c:ext xmlns:c16="http://schemas.microsoft.com/office/drawing/2014/chart" uri="{C3380CC4-5D6E-409C-BE32-E72D297353CC}">
              <c16:uniqueId val="{00000003-E1A3-498C-AE88-9B4E315ED38A}"/>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'F.74-81'!$U$14</c:f>
          <c:strCache>
            <c:ptCount val="1"/>
            <c:pt idx="0">
              <c:v>D6 - NGED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'F.74-81'!$V$14</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'F.74-81'!$W$14:$Y$14</c:f>
              <c:numCache>
                <c:formatCode>_-* #,##0_-;\-* #,##0_-;_-* "-"??_-;_-@_-</c:formatCode>
                <c:ptCount val="3"/>
                <c:pt idx="0">
                  <c:v>846</c:v>
                </c:pt>
                <c:pt idx="1">
                  <c:v>1985</c:v>
                </c:pt>
                <c:pt idx="2">
                  <c:v>124</c:v>
                </c:pt>
              </c:numCache>
            </c:numRef>
          </c:val>
          <c:extLst>
            <c:ext xmlns:c16="http://schemas.microsoft.com/office/drawing/2014/chart" uri="{C3380CC4-5D6E-409C-BE32-E72D297353CC}">
              <c16:uniqueId val="{00000000-E3F0-49CB-84D2-6CC1BB1023B8}"/>
            </c:ext>
          </c:extLst>
        </c:ser>
        <c:ser>
          <c:idx val="1"/>
          <c:order val="1"/>
          <c:tx>
            <c:strRef>
              <c:f>'F.74-81'!$V$15</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'F.74-81'!$W$15:$Y$15</c:f>
              <c:numCache>
                <c:formatCode>_-* #,##0_-;\-* #,##0_-;_-* "-"??_-;_-@_-</c:formatCode>
                <c:ptCount val="3"/>
                <c:pt idx="0">
                  <c:v>2429</c:v>
                </c:pt>
                <c:pt idx="1">
                  <c:v>4890</c:v>
                </c:pt>
                <c:pt idx="2">
                  <c:v>384</c:v>
                </c:pt>
              </c:numCache>
            </c:numRef>
          </c:val>
          <c:extLst>
            <c:ext xmlns:c16="http://schemas.microsoft.com/office/drawing/2014/chart" uri="{C3380CC4-5D6E-409C-BE32-E72D297353CC}">
              <c16:uniqueId val="{00000001-E3F0-49CB-84D2-6CC1BB1023B8}"/>
            </c:ext>
          </c:extLst>
        </c:ser>
        <c:ser>
          <c:idx val="2"/>
          <c:order val="2"/>
          <c:tx>
            <c:strRef>
              <c:f>'F.74-81'!$V$16</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'F.74-81'!$W$16:$Y$16</c:f>
              <c:numCache>
                <c:formatCode>_-* #,##0_-;\-* #,##0_-;_-* "-"??_-;_-@_-</c:formatCode>
                <c:ptCount val="3"/>
                <c:pt idx="0">
                  <c:v>9965.775419999989</c:v>
                </c:pt>
                <c:pt idx="1">
                  <c:v>8851.3062599999976</c:v>
                </c:pt>
                <c:pt idx="2">
                  <c:v>1674.9199999999998</c:v>
                </c:pt>
              </c:numCache>
            </c:numRef>
          </c:val>
          <c:extLst>
            <c:ext xmlns:c16="http://schemas.microsoft.com/office/drawing/2014/chart" uri="{C3380CC4-5D6E-409C-BE32-E72D297353CC}">
              <c16:uniqueId val="{00000002-E3F0-49CB-84D2-6CC1BB1023B8}"/>
            </c:ext>
          </c:extLst>
        </c:ser>
        <c:ser>
          <c:idx val="3"/>
          <c:order val="3"/>
          <c:tx>
            <c:strRef>
              <c:f>'F.74-81'!$V$17</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'F.74-81'!$W$17:$Y$17</c:f>
              <c:numCache>
                <c:formatCode>_-* #,##0_-;\-* #,##0_-;_-* "-"??_-;_-@_-</c:formatCode>
                <c:ptCount val="3"/>
                <c:pt idx="0">
                  <c:v>3000</c:v>
                </c:pt>
                <c:pt idx="1">
                  <c:v>13900</c:v>
                </c:pt>
                <c:pt idx="2">
                  <c:v>2400</c:v>
                </c:pt>
              </c:numCache>
            </c:numRef>
          </c:val>
          <c:extLst>
            <c:ext xmlns:c16="http://schemas.microsoft.com/office/drawing/2014/chart" uri="{C3380CC4-5D6E-409C-BE32-E72D297353CC}">
              <c16:uniqueId val="{00000003-E3F0-49CB-84D2-6CC1BB1023B8}"/>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'F.74-81'!$U$19</c:f>
          <c:strCache>
            <c:ptCount val="1"/>
            <c:pt idx="0">
              <c:v>D8 - UKPN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'F.74-81'!$V$19</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'F.74-81'!$W$19:$Y$19</c:f>
              <c:numCache>
                <c:formatCode>_-* #,##0_-;\-* #,##0_-;_-* "-"??_-;_-@_-</c:formatCode>
                <c:ptCount val="3"/>
                <c:pt idx="0">
                  <c:v>1470</c:v>
                </c:pt>
                <c:pt idx="1">
                  <c:v>813</c:v>
                </c:pt>
                <c:pt idx="2">
                  <c:v>4</c:v>
                </c:pt>
              </c:numCache>
            </c:numRef>
          </c:val>
          <c:extLst>
            <c:ext xmlns:c16="http://schemas.microsoft.com/office/drawing/2014/chart" uri="{C3380CC4-5D6E-409C-BE32-E72D297353CC}">
              <c16:uniqueId val="{00000000-1B41-4FB2-BDFE-B4F0E3F1262A}"/>
            </c:ext>
          </c:extLst>
        </c:ser>
        <c:ser>
          <c:idx val="1"/>
          <c:order val="1"/>
          <c:tx>
            <c:strRef>
              <c:f>'F.74-81'!$V$20</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'F.74-81'!$W$20:$Y$20</c:f>
              <c:numCache>
                <c:formatCode>_-* #,##0_-;\-* #,##0_-;_-* "-"??_-;_-@_-</c:formatCode>
                <c:ptCount val="3"/>
                <c:pt idx="0">
                  <c:v>5444</c:v>
                </c:pt>
                <c:pt idx="1">
                  <c:v>3840</c:v>
                </c:pt>
                <c:pt idx="2">
                  <c:v>6</c:v>
                </c:pt>
              </c:numCache>
            </c:numRef>
          </c:val>
          <c:extLst>
            <c:ext xmlns:c16="http://schemas.microsoft.com/office/drawing/2014/chart" uri="{C3380CC4-5D6E-409C-BE32-E72D297353CC}">
              <c16:uniqueId val="{00000001-1B41-4FB2-BDFE-B4F0E3F1262A}"/>
            </c:ext>
          </c:extLst>
        </c:ser>
        <c:ser>
          <c:idx val="2"/>
          <c:order val="2"/>
          <c:tx>
            <c:strRef>
              <c:f>'F.74-81'!$V$21</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'F.74-81'!$W$21:$Y$21</c:f>
              <c:numCache>
                <c:formatCode>_-* #,##0_-;\-* #,##0_-;_-* "-"??_-;_-@_-</c:formatCode>
                <c:ptCount val="3"/>
                <c:pt idx="0">
                  <c:v>6246.1374999999989</c:v>
                </c:pt>
                <c:pt idx="1">
                  <c:v>4000.7290000000007</c:v>
                </c:pt>
                <c:pt idx="2">
                  <c:v>4</c:v>
                </c:pt>
              </c:numCache>
            </c:numRef>
          </c:val>
          <c:extLst>
            <c:ext xmlns:c16="http://schemas.microsoft.com/office/drawing/2014/chart" uri="{C3380CC4-5D6E-409C-BE32-E72D297353CC}">
              <c16:uniqueId val="{00000002-1B41-4FB2-BDFE-B4F0E3F1262A}"/>
            </c:ext>
          </c:extLst>
        </c:ser>
        <c:ser>
          <c:idx val="3"/>
          <c:order val="3"/>
          <c:tx>
            <c:strRef>
              <c:f>'F.74-81'!$V$22</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'F.74-81'!$W$22:$Y$22</c:f>
              <c:numCache>
                <c:formatCode>_-* #,##0_-;\-* #,##0_-;_-* "-"??_-;_-@_-</c:formatCode>
                <c:ptCount val="3"/>
                <c:pt idx="0">
                  <c:v>2100</c:v>
                </c:pt>
                <c:pt idx="1">
                  <c:v>8100</c:v>
                </c:pt>
                <c:pt idx="2">
                  <c:v>900</c:v>
                </c:pt>
              </c:numCache>
            </c:numRef>
          </c:val>
          <c:extLst>
            <c:ext xmlns:c16="http://schemas.microsoft.com/office/drawing/2014/chart" uri="{C3380CC4-5D6E-409C-BE32-E72D297353CC}">
              <c16:uniqueId val="{00000003-1B41-4FB2-BDFE-B4F0E3F1262A}"/>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'F.74-81'!$U$24</c:f>
          <c:strCache>
            <c:ptCount val="1"/>
            <c:pt idx="0">
              <c:v>D2 - SP Distribution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'F.74-81'!$V$24</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'F.74-81'!$W$24:$Y$24</c:f>
              <c:numCache>
                <c:formatCode>_-* #,##0_-;\-* #,##0_-;_-* "-"??_-;_-@_-</c:formatCode>
                <c:ptCount val="3"/>
                <c:pt idx="0">
                  <c:v>734</c:v>
                </c:pt>
                <c:pt idx="1">
                  <c:v>289</c:v>
                </c:pt>
                <c:pt idx="2">
                  <c:v>538</c:v>
                </c:pt>
              </c:numCache>
            </c:numRef>
          </c:val>
          <c:extLst>
            <c:ext xmlns:c16="http://schemas.microsoft.com/office/drawing/2014/chart" uri="{C3380CC4-5D6E-409C-BE32-E72D297353CC}">
              <c16:uniqueId val="{00000000-A008-4C42-9379-5D56360AC44D}"/>
            </c:ext>
          </c:extLst>
        </c:ser>
        <c:ser>
          <c:idx val="1"/>
          <c:order val="1"/>
          <c:tx>
            <c:strRef>
              <c:f>'F.74-81'!$V$25</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'F.74-81'!$W$25:$Y$25</c:f>
              <c:numCache>
                <c:formatCode>_-* #,##0_-;\-* #,##0_-;_-* "-"??_-;_-@_-</c:formatCode>
                <c:ptCount val="3"/>
                <c:pt idx="0">
                  <c:v>5418</c:v>
                </c:pt>
                <c:pt idx="1">
                  <c:v>929</c:v>
                </c:pt>
                <c:pt idx="2">
                  <c:v>1365</c:v>
                </c:pt>
              </c:numCache>
            </c:numRef>
          </c:val>
          <c:extLst>
            <c:ext xmlns:c16="http://schemas.microsoft.com/office/drawing/2014/chart" uri="{C3380CC4-5D6E-409C-BE32-E72D297353CC}">
              <c16:uniqueId val="{00000001-A008-4C42-9379-5D56360AC44D}"/>
            </c:ext>
          </c:extLst>
        </c:ser>
        <c:ser>
          <c:idx val="2"/>
          <c:order val="2"/>
          <c:tx>
            <c:strRef>
              <c:f>'F.74-81'!$V$26</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'F.74-81'!$W$26:$Y$26</c:f>
              <c:numCache>
                <c:formatCode>_-* #,##0_-;\-* #,##0_-;_-* "-"??_-;_-@_-</c:formatCode>
                <c:ptCount val="3"/>
                <c:pt idx="0">
                  <c:v>3047.7000000000007</c:v>
                </c:pt>
                <c:pt idx="1">
                  <c:v>902.62999999999988</c:v>
                </c:pt>
                <c:pt idx="2">
                  <c:v>1297.6999999999998</c:v>
                </c:pt>
              </c:numCache>
            </c:numRef>
          </c:val>
          <c:extLst>
            <c:ext xmlns:c16="http://schemas.microsoft.com/office/drawing/2014/chart" uri="{C3380CC4-5D6E-409C-BE32-E72D297353CC}">
              <c16:uniqueId val="{00000002-A008-4C42-9379-5D56360AC44D}"/>
            </c:ext>
          </c:extLst>
        </c:ser>
        <c:ser>
          <c:idx val="3"/>
          <c:order val="3"/>
          <c:tx>
            <c:strRef>
              <c:f>'F.74-81'!$V$27</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'F.74-81'!$W$27:$Y$27</c:f>
              <c:numCache>
                <c:formatCode>_-* #,##0_-;\-* #,##0_-;_-* "-"??_-;_-@_-</c:formatCode>
                <c:ptCount val="3"/>
                <c:pt idx="0">
                  <c:v>800</c:v>
                </c:pt>
                <c:pt idx="1">
                  <c:v>1100</c:v>
                </c:pt>
                <c:pt idx="2">
                  <c:v>2700</c:v>
                </c:pt>
              </c:numCache>
            </c:numRef>
          </c:val>
          <c:extLst>
            <c:ext xmlns:c16="http://schemas.microsoft.com/office/drawing/2014/chart" uri="{C3380CC4-5D6E-409C-BE32-E72D297353CC}">
              <c16:uniqueId val="{00000003-A008-4C42-9379-5D56360AC44D}"/>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'F.74-81'!$U$29</c:f>
          <c:strCache>
            <c:ptCount val="1"/>
            <c:pt idx="0">
              <c:v>D5 - SPEN Manweb</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'F.74-81'!$V$29</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'F.74-81'!$W$29:$Y$29</c:f>
              <c:numCache>
                <c:formatCode>_-* #,##0_-;\-* #,##0_-;_-* "-"??_-;_-@_-</c:formatCode>
                <c:ptCount val="3"/>
                <c:pt idx="0">
                  <c:v>145</c:v>
                </c:pt>
                <c:pt idx="1">
                  <c:v>212</c:v>
                </c:pt>
                <c:pt idx="2">
                  <c:v>0</c:v>
                </c:pt>
              </c:numCache>
            </c:numRef>
          </c:val>
          <c:extLst>
            <c:ext xmlns:c16="http://schemas.microsoft.com/office/drawing/2014/chart" uri="{C3380CC4-5D6E-409C-BE32-E72D297353CC}">
              <c16:uniqueId val="{00000000-3854-4FFB-8C5B-D17CEA262BA9}"/>
            </c:ext>
          </c:extLst>
        </c:ser>
        <c:ser>
          <c:idx val="1"/>
          <c:order val="1"/>
          <c:tx>
            <c:strRef>
              <c:f>'F.74-81'!$V$30</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'F.74-81'!$W$30:$Y$30</c:f>
              <c:numCache>
                <c:formatCode>_-* #,##0_-;\-* #,##0_-;_-* "-"??_-;_-@_-</c:formatCode>
                <c:ptCount val="3"/>
                <c:pt idx="0">
                  <c:v>1238</c:v>
                </c:pt>
                <c:pt idx="1">
                  <c:v>691</c:v>
                </c:pt>
                <c:pt idx="2">
                  <c:v>253</c:v>
                </c:pt>
              </c:numCache>
            </c:numRef>
          </c:val>
          <c:extLst>
            <c:ext xmlns:c16="http://schemas.microsoft.com/office/drawing/2014/chart" uri="{C3380CC4-5D6E-409C-BE32-E72D297353CC}">
              <c16:uniqueId val="{00000001-3854-4FFB-8C5B-D17CEA262BA9}"/>
            </c:ext>
          </c:extLst>
        </c:ser>
        <c:ser>
          <c:idx val="2"/>
          <c:order val="2"/>
          <c:tx>
            <c:strRef>
              <c:f>'F.74-81'!$V$31</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'F.74-81'!$W$31:$Y$31</c:f>
              <c:numCache>
                <c:formatCode>_-* #,##0_-;\-* #,##0_-;_-* "-"??_-;_-@_-</c:formatCode>
                <c:ptCount val="3"/>
                <c:pt idx="0">
                  <c:v>1085.5</c:v>
                </c:pt>
                <c:pt idx="1">
                  <c:v>501.9</c:v>
                </c:pt>
                <c:pt idx="2">
                  <c:v>90</c:v>
                </c:pt>
              </c:numCache>
            </c:numRef>
          </c:val>
          <c:extLst>
            <c:ext xmlns:c16="http://schemas.microsoft.com/office/drawing/2014/chart" uri="{C3380CC4-5D6E-409C-BE32-E72D297353CC}">
              <c16:uniqueId val="{00000002-3854-4FFB-8C5B-D17CEA262BA9}"/>
            </c:ext>
          </c:extLst>
        </c:ser>
        <c:ser>
          <c:idx val="3"/>
          <c:order val="3"/>
          <c:tx>
            <c:strRef>
              <c:f>'F.74-81'!$V$32</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'F.74-81'!$W$32:$Y$32</c:f>
              <c:numCache>
                <c:formatCode>_-* #,##0_-;\-* #,##0_-;_-* "-"??_-;_-@_-</c:formatCode>
                <c:ptCount val="3"/>
                <c:pt idx="0">
                  <c:v>400</c:v>
                </c:pt>
                <c:pt idx="1">
                  <c:v>1500</c:v>
                </c:pt>
                <c:pt idx="2">
                  <c:v>1000</c:v>
                </c:pt>
              </c:numCache>
            </c:numRef>
          </c:val>
          <c:extLst>
            <c:ext xmlns:c16="http://schemas.microsoft.com/office/drawing/2014/chart" uri="{C3380CC4-5D6E-409C-BE32-E72D297353CC}">
              <c16:uniqueId val="{00000003-3854-4FFB-8C5B-D17CEA262BA9}"/>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'F.74-81'!$U$34</c:f>
          <c:strCache>
            <c:ptCount val="1"/>
            <c:pt idx="0">
              <c:v>D1 - SSEN - SHEPD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'F.74-81'!$V$34</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'F.74-81'!$W$34:$Y$34</c:f>
              <c:numCache>
                <c:formatCode>_-* #,##0_-;\-* #,##0_-;_-* "-"??_-;_-@_-</c:formatCode>
                <c:ptCount val="3"/>
                <c:pt idx="0">
                  <c:v>191</c:v>
                </c:pt>
                <c:pt idx="1">
                  <c:v>2</c:v>
                </c:pt>
                <c:pt idx="2">
                  <c:v>0</c:v>
                </c:pt>
              </c:numCache>
            </c:numRef>
          </c:val>
          <c:extLst>
            <c:ext xmlns:c16="http://schemas.microsoft.com/office/drawing/2014/chart" uri="{C3380CC4-5D6E-409C-BE32-E72D297353CC}">
              <c16:uniqueId val="{00000000-CBC1-49E4-9852-2B581F9BB09C}"/>
            </c:ext>
          </c:extLst>
        </c:ser>
        <c:ser>
          <c:idx val="1"/>
          <c:order val="1"/>
          <c:tx>
            <c:strRef>
              <c:f>'F.74-81'!$V$35</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'F.74-81'!$W$35:$Y$35</c:f>
              <c:numCache>
                <c:formatCode>_-* #,##0_-;\-* #,##0_-;_-* "-"??_-;_-@_-</c:formatCode>
                <c:ptCount val="3"/>
                <c:pt idx="0">
                  <c:v>191</c:v>
                </c:pt>
                <c:pt idx="1">
                  <c:v>2</c:v>
                </c:pt>
                <c:pt idx="2">
                  <c:v>0</c:v>
                </c:pt>
              </c:numCache>
            </c:numRef>
          </c:val>
          <c:extLst>
            <c:ext xmlns:c16="http://schemas.microsoft.com/office/drawing/2014/chart" uri="{C3380CC4-5D6E-409C-BE32-E72D297353CC}">
              <c16:uniqueId val="{00000001-CBC1-49E4-9852-2B581F9BB09C}"/>
            </c:ext>
          </c:extLst>
        </c:ser>
        <c:ser>
          <c:idx val="2"/>
          <c:order val="2"/>
          <c:tx>
            <c:strRef>
              <c:f>'F.74-81'!$V$36</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'F.74-81'!$W$36:$Y$36</c:f>
              <c:numCache>
                <c:formatCode>_-* #,##0_-;\-* #,##0_-;_-* "-"??_-;_-@_-</c:formatCode>
                <c:ptCount val="3"/>
                <c:pt idx="0">
                  <c:v>4163.6000000000022</c:v>
                </c:pt>
                <c:pt idx="1">
                  <c:v>1843.5150000000003</c:v>
                </c:pt>
                <c:pt idx="2">
                  <c:v>1245.6000000000001</c:v>
                </c:pt>
              </c:numCache>
            </c:numRef>
          </c:val>
          <c:extLst>
            <c:ext xmlns:c16="http://schemas.microsoft.com/office/drawing/2014/chart" uri="{C3380CC4-5D6E-409C-BE32-E72D297353CC}">
              <c16:uniqueId val="{00000002-CBC1-49E4-9852-2B581F9BB09C}"/>
            </c:ext>
          </c:extLst>
        </c:ser>
        <c:ser>
          <c:idx val="3"/>
          <c:order val="3"/>
          <c:tx>
            <c:strRef>
              <c:f>'F.74-81'!$V$37</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'F.74-81'!$W$37:$Y$37</c:f>
              <c:numCache>
                <c:formatCode>_-* #,##0_-;\-* #,##0_-;_-* "-"??_-;_-@_-</c:formatCode>
                <c:ptCount val="3"/>
                <c:pt idx="0">
                  <c:v>900</c:v>
                </c:pt>
                <c:pt idx="1">
                  <c:v>1100</c:v>
                </c:pt>
                <c:pt idx="2">
                  <c:v>3500</c:v>
                </c:pt>
              </c:numCache>
            </c:numRef>
          </c:val>
          <c:extLst>
            <c:ext xmlns:c16="http://schemas.microsoft.com/office/drawing/2014/chart" uri="{C3380CC4-5D6E-409C-BE32-E72D297353CC}">
              <c16:uniqueId val="{00000003-CBC1-49E4-9852-2B581F9BB09C}"/>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'F.74-81'!$U$39</c:f>
          <c:strCache>
            <c:ptCount val="1"/>
            <c:pt idx="0">
              <c:v>D7 - SSEN - SEPD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'F.74-81'!$V$39</c:f>
              <c:strCache>
                <c:ptCount val="1"/>
                <c:pt idx="0">
                  <c:v> Current built capacity </c:v>
                </c:pt>
              </c:strCache>
            </c:strRef>
          </c:tx>
          <c:spPr>
            <a:solidFill>
              <a:schemeClr val="accent4"/>
            </a:solidFill>
            <a:ln>
              <a:noFill/>
            </a:ln>
            <a:effectLst/>
          </c:spPr>
          <c:invertIfNegative val="0"/>
          <c:cat>
            <c:strRef>
              <c:f>'F.74-81'!$W$3:$Y$3</c:f>
              <c:strCache>
                <c:ptCount val="3"/>
                <c:pt idx="0">
                  <c:v> Batteries </c:v>
                </c:pt>
                <c:pt idx="1">
                  <c:v> Solar </c:v>
                </c:pt>
                <c:pt idx="2">
                  <c:v> Onshore Wind </c:v>
                </c:pt>
              </c:strCache>
            </c:strRef>
          </c:cat>
          <c:val>
            <c:numRef>
              <c:f>'F.74-81'!$W$39:$Y$39</c:f>
              <c:numCache>
                <c:formatCode>_-* #,##0_-;\-* #,##0_-;_-* "-"??_-;_-@_-</c:formatCode>
                <c:ptCount val="3"/>
                <c:pt idx="0">
                  <c:v>188</c:v>
                </c:pt>
                <c:pt idx="1">
                  <c:v>2</c:v>
                </c:pt>
                <c:pt idx="2">
                  <c:v>0</c:v>
                </c:pt>
              </c:numCache>
            </c:numRef>
          </c:val>
          <c:extLst>
            <c:ext xmlns:c16="http://schemas.microsoft.com/office/drawing/2014/chart" uri="{C3380CC4-5D6E-409C-BE32-E72D297353CC}">
              <c16:uniqueId val="{00000000-C017-4DC7-89B4-CCA2BE10F6DC}"/>
            </c:ext>
          </c:extLst>
        </c:ser>
        <c:ser>
          <c:idx val="1"/>
          <c:order val="1"/>
          <c:tx>
            <c:strRef>
              <c:f>'F.74-81'!$V$40</c:f>
              <c:strCache>
                <c:ptCount val="1"/>
                <c:pt idx="0">
                  <c:v> Queue to 2030 (incl. built capacity) </c:v>
                </c:pt>
              </c:strCache>
            </c:strRef>
          </c:tx>
          <c:spPr>
            <a:solidFill>
              <a:schemeClr val="accent1"/>
            </a:solidFill>
            <a:ln>
              <a:noFill/>
            </a:ln>
            <a:effectLst/>
          </c:spPr>
          <c:invertIfNegative val="0"/>
          <c:cat>
            <c:strRef>
              <c:f>'F.74-81'!$W$3:$Y$3</c:f>
              <c:strCache>
                <c:ptCount val="3"/>
                <c:pt idx="0">
                  <c:v> Batteries </c:v>
                </c:pt>
                <c:pt idx="1">
                  <c:v> Solar </c:v>
                </c:pt>
                <c:pt idx="2">
                  <c:v> Onshore Wind </c:v>
                </c:pt>
              </c:strCache>
            </c:strRef>
          </c:cat>
          <c:val>
            <c:numRef>
              <c:f>'F.74-81'!$W$40:$Y$40</c:f>
              <c:numCache>
                <c:formatCode>_-* #,##0_-;\-* #,##0_-;_-* "-"??_-;_-@_-</c:formatCode>
                <c:ptCount val="3"/>
                <c:pt idx="0">
                  <c:v>188</c:v>
                </c:pt>
                <c:pt idx="1">
                  <c:v>2</c:v>
                </c:pt>
                <c:pt idx="2">
                  <c:v>0</c:v>
                </c:pt>
              </c:numCache>
            </c:numRef>
          </c:val>
          <c:extLst>
            <c:ext xmlns:c16="http://schemas.microsoft.com/office/drawing/2014/chart" uri="{C3380CC4-5D6E-409C-BE32-E72D297353CC}">
              <c16:uniqueId val="{00000001-C017-4DC7-89B4-CCA2BE10F6DC}"/>
            </c:ext>
          </c:extLst>
        </c:ser>
        <c:ser>
          <c:idx val="2"/>
          <c:order val="2"/>
          <c:tx>
            <c:strRef>
              <c:f>'F.74-81'!$V$41</c:f>
              <c:strCache>
                <c:ptCount val="1"/>
                <c:pt idx="0">
                  <c:v> Low case queue to 2030 (incl. built capacity) </c:v>
                </c:pt>
              </c:strCache>
            </c:strRef>
          </c:tx>
          <c:spPr>
            <a:solidFill>
              <a:schemeClr val="accent2"/>
            </a:solidFill>
            <a:ln>
              <a:noFill/>
            </a:ln>
            <a:effectLst/>
          </c:spPr>
          <c:invertIfNegative val="0"/>
          <c:cat>
            <c:strRef>
              <c:f>'F.74-81'!$W$3:$Y$3</c:f>
              <c:strCache>
                <c:ptCount val="3"/>
                <c:pt idx="0">
                  <c:v> Batteries </c:v>
                </c:pt>
                <c:pt idx="1">
                  <c:v> Solar </c:v>
                </c:pt>
                <c:pt idx="2">
                  <c:v> Onshore Wind </c:v>
                </c:pt>
              </c:strCache>
            </c:strRef>
          </c:cat>
          <c:val>
            <c:numRef>
              <c:f>'F.74-81'!$W$41:$Y$41</c:f>
              <c:numCache>
                <c:formatCode>_-* #,##0_-;\-* #,##0_-;_-* "-"??_-;_-@_-</c:formatCode>
                <c:ptCount val="3"/>
                <c:pt idx="0">
                  <c:v>188</c:v>
                </c:pt>
                <c:pt idx="1">
                  <c:v>76.900000000000006</c:v>
                </c:pt>
                <c:pt idx="2">
                  <c:v>0</c:v>
                </c:pt>
              </c:numCache>
            </c:numRef>
          </c:val>
          <c:extLst>
            <c:ext xmlns:c16="http://schemas.microsoft.com/office/drawing/2014/chart" uri="{C3380CC4-5D6E-409C-BE32-E72D297353CC}">
              <c16:uniqueId val="{00000002-C017-4DC7-89B4-CCA2BE10F6DC}"/>
            </c:ext>
          </c:extLst>
        </c:ser>
        <c:ser>
          <c:idx val="3"/>
          <c:order val="3"/>
          <c:tx>
            <c:strRef>
              <c:f>'F.74-81'!$V$42</c:f>
              <c:strCache>
                <c:ptCount val="1"/>
                <c:pt idx="0">
                  <c:v> CP30 2030 max capacity </c:v>
                </c:pt>
              </c:strCache>
            </c:strRef>
          </c:tx>
          <c:spPr>
            <a:solidFill>
              <a:schemeClr val="accent6">
                <a:lumMod val="60000"/>
                <a:lumOff val="40000"/>
              </a:schemeClr>
            </a:solidFill>
            <a:ln>
              <a:noFill/>
            </a:ln>
            <a:effectLst/>
          </c:spPr>
          <c:invertIfNegative val="0"/>
          <c:cat>
            <c:strRef>
              <c:f>'F.74-81'!$W$3:$Y$3</c:f>
              <c:strCache>
                <c:ptCount val="3"/>
                <c:pt idx="0">
                  <c:v> Batteries </c:v>
                </c:pt>
                <c:pt idx="1">
                  <c:v> Solar </c:v>
                </c:pt>
                <c:pt idx="2">
                  <c:v> Onshore Wind </c:v>
                </c:pt>
              </c:strCache>
            </c:strRef>
          </c:cat>
          <c:val>
            <c:numRef>
              <c:f>'F.74-81'!$W$42:$Y$42</c:f>
              <c:numCache>
                <c:formatCode>_-* #,##0_-;\-* #,##0_-;_-* "-"??_-;_-@_-</c:formatCode>
                <c:ptCount val="3"/>
                <c:pt idx="0">
                  <c:v>1200</c:v>
                </c:pt>
                <c:pt idx="1">
                  <c:v>4600</c:v>
                </c:pt>
                <c:pt idx="2">
                  <c:v>100</c:v>
                </c:pt>
              </c:numCache>
            </c:numRef>
          </c:val>
          <c:extLst>
            <c:ext xmlns:c16="http://schemas.microsoft.com/office/drawing/2014/chart" uri="{C3380CC4-5D6E-409C-BE32-E72D297353CC}">
              <c16:uniqueId val="{00000003-C017-4DC7-89B4-CCA2BE10F6DC}"/>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'F.82-89'!$U$4</c:f>
          <c:strCache>
            <c:ptCount val="1"/>
            <c:pt idx="0">
              <c:v>D3 - ENWL</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'F.82-89'!$V$4</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'F.82-89'!$W$4:$Y$4</c:f>
              <c:numCache>
                <c:formatCode>_-* #,##0_-;\-* #,##0_-;_-* "-"??_-;_-@_-</c:formatCode>
                <c:ptCount val="3"/>
                <c:pt idx="0">
                  <c:v>395</c:v>
                </c:pt>
                <c:pt idx="1">
                  <c:v>81</c:v>
                </c:pt>
                <c:pt idx="2">
                  <c:v>0</c:v>
                </c:pt>
              </c:numCache>
            </c:numRef>
          </c:val>
          <c:extLst>
            <c:ext xmlns:c16="http://schemas.microsoft.com/office/drawing/2014/chart" uri="{C3380CC4-5D6E-409C-BE32-E72D297353CC}">
              <c16:uniqueId val="{00000000-4C60-41B1-9F8B-A8DD6B552144}"/>
            </c:ext>
          </c:extLst>
        </c:ser>
        <c:ser>
          <c:idx val="1"/>
          <c:order val="1"/>
          <c:tx>
            <c:strRef>
              <c:f>'F.82-89'!$V$5</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'F.82-89'!$W$5:$Y$5</c:f>
              <c:numCache>
                <c:formatCode>_-* #,##0_-;\-* #,##0_-;_-* "-"??_-;_-@_-</c:formatCode>
                <c:ptCount val="3"/>
                <c:pt idx="0">
                  <c:v>6262</c:v>
                </c:pt>
                <c:pt idx="1">
                  <c:v>1533</c:v>
                </c:pt>
                <c:pt idx="2">
                  <c:v>368</c:v>
                </c:pt>
              </c:numCache>
            </c:numRef>
          </c:val>
          <c:extLst>
            <c:ext xmlns:c16="http://schemas.microsoft.com/office/drawing/2014/chart" uri="{C3380CC4-5D6E-409C-BE32-E72D297353CC}">
              <c16:uniqueId val="{00000001-4C60-41B1-9F8B-A8DD6B552144}"/>
            </c:ext>
          </c:extLst>
        </c:ser>
        <c:ser>
          <c:idx val="2"/>
          <c:order val="2"/>
          <c:tx>
            <c:strRef>
              <c:f>'F.82-89'!$V$6</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'F.82-89'!$W$6:$Y$6</c:f>
              <c:numCache>
                <c:formatCode>_-* #,##0_-;\-* #,##0_-;_-* "-"??_-;_-@_-</c:formatCode>
                <c:ptCount val="3"/>
                <c:pt idx="0">
                  <c:v>1749.7</c:v>
                </c:pt>
                <c:pt idx="1">
                  <c:v>636.4</c:v>
                </c:pt>
                <c:pt idx="2">
                  <c:v>144.30000000000001</c:v>
                </c:pt>
              </c:numCache>
            </c:numRef>
          </c:val>
          <c:extLst>
            <c:ext xmlns:c16="http://schemas.microsoft.com/office/drawing/2014/chart" uri="{C3380CC4-5D6E-409C-BE32-E72D297353CC}">
              <c16:uniqueId val="{00000002-4C60-41B1-9F8B-A8DD6B552144}"/>
            </c:ext>
          </c:extLst>
        </c:ser>
        <c:ser>
          <c:idx val="3"/>
          <c:order val="3"/>
          <c:tx>
            <c:strRef>
              <c:f>'F.82-89'!$V$7</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'F.82-89'!$W$7:$Y$7</c:f>
              <c:numCache>
                <c:formatCode>_-* #,##0_-;\-* #,##0_-;_-* "-"??_-;_-@_-</c:formatCode>
                <c:ptCount val="3"/>
                <c:pt idx="0">
                  <c:v>900</c:v>
                </c:pt>
                <c:pt idx="1">
                  <c:v>1500</c:v>
                </c:pt>
                <c:pt idx="2">
                  <c:v>700</c:v>
                </c:pt>
              </c:numCache>
            </c:numRef>
          </c:val>
          <c:extLst>
            <c:ext xmlns:c16="http://schemas.microsoft.com/office/drawing/2014/chart" uri="{C3380CC4-5D6E-409C-BE32-E72D297353CC}">
              <c16:uniqueId val="{00000003-4C60-41B1-9F8B-A8DD6B552144}"/>
            </c:ext>
          </c:extLst>
        </c:ser>
        <c:ser>
          <c:idx val="4"/>
          <c:order val="4"/>
          <c:tx>
            <c:strRef>
              <c:f>'F.82-89'!$V$8</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'F.82-89'!$W$8:$Y$8</c:f>
              <c:numCache>
                <c:formatCode>_-* #,##0_-;\-* #,##0_-;_-* "-"??_-;_-@_-</c:formatCode>
                <c:ptCount val="3"/>
                <c:pt idx="0">
                  <c:v>1000</c:v>
                </c:pt>
                <c:pt idx="1">
                  <c:v>2300</c:v>
                </c:pt>
                <c:pt idx="2">
                  <c:v>0</c:v>
                </c:pt>
              </c:numCache>
            </c:numRef>
          </c:val>
          <c:extLst>
            <c:ext xmlns:c16="http://schemas.microsoft.com/office/drawing/2014/chart" uri="{C3380CC4-5D6E-409C-BE32-E72D297353CC}">
              <c16:uniqueId val="{00000004-4C60-41B1-9F8B-A8DD6B552144}"/>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majorUnit val="2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'F.82-89'!$U$9</c:f>
          <c:strCache>
            <c:ptCount val="1"/>
            <c:pt idx="0">
              <c:v>D4 - NPG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'F.82-89'!$V$9</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'F.82-89'!$W$9:$Y$9</c:f>
              <c:numCache>
                <c:formatCode>_-* #,##0_-;\-* #,##0_-;_-* "-"??_-;_-@_-</c:formatCode>
                <c:ptCount val="3"/>
                <c:pt idx="0">
                  <c:v>913</c:v>
                </c:pt>
                <c:pt idx="1">
                  <c:v>601</c:v>
                </c:pt>
                <c:pt idx="2">
                  <c:v>5</c:v>
                </c:pt>
              </c:numCache>
            </c:numRef>
          </c:val>
          <c:extLst>
            <c:ext xmlns:c16="http://schemas.microsoft.com/office/drawing/2014/chart" uri="{C3380CC4-5D6E-409C-BE32-E72D297353CC}">
              <c16:uniqueId val="{00000000-6068-444A-B980-B0A2A1097F32}"/>
            </c:ext>
          </c:extLst>
        </c:ser>
        <c:ser>
          <c:idx val="1"/>
          <c:order val="1"/>
          <c:tx>
            <c:strRef>
              <c:f>'F.82-89'!$V$10</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'F.82-89'!$W$10:$Y$10</c:f>
              <c:numCache>
                <c:formatCode>_-* #,##0_-;\-* #,##0_-;_-* "-"??_-;_-@_-</c:formatCode>
                <c:ptCount val="3"/>
                <c:pt idx="0">
                  <c:v>19786</c:v>
                </c:pt>
                <c:pt idx="1">
                  <c:v>5145</c:v>
                </c:pt>
                <c:pt idx="2">
                  <c:v>162</c:v>
                </c:pt>
              </c:numCache>
            </c:numRef>
          </c:val>
          <c:extLst>
            <c:ext xmlns:c16="http://schemas.microsoft.com/office/drawing/2014/chart" uri="{C3380CC4-5D6E-409C-BE32-E72D297353CC}">
              <c16:uniqueId val="{00000001-6068-444A-B980-B0A2A1097F32}"/>
            </c:ext>
          </c:extLst>
        </c:ser>
        <c:ser>
          <c:idx val="2"/>
          <c:order val="2"/>
          <c:tx>
            <c:strRef>
              <c:f>'F.82-89'!$V$11</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'F.82-89'!$W$11:$Y$11</c:f>
              <c:numCache>
                <c:formatCode>_-* #,##0_-;\-* #,##0_-;_-* "-"??_-;_-@_-</c:formatCode>
                <c:ptCount val="3"/>
                <c:pt idx="0">
                  <c:v>7531.3749999999982</c:v>
                </c:pt>
                <c:pt idx="1">
                  <c:v>5373.4160000000011</c:v>
                </c:pt>
                <c:pt idx="2">
                  <c:v>145.69</c:v>
                </c:pt>
              </c:numCache>
            </c:numRef>
          </c:val>
          <c:extLst>
            <c:ext xmlns:c16="http://schemas.microsoft.com/office/drawing/2014/chart" uri="{C3380CC4-5D6E-409C-BE32-E72D297353CC}">
              <c16:uniqueId val="{00000002-6068-444A-B980-B0A2A1097F32}"/>
            </c:ext>
          </c:extLst>
        </c:ser>
        <c:ser>
          <c:idx val="3"/>
          <c:order val="3"/>
          <c:tx>
            <c:strRef>
              <c:f>'F.82-89'!$V$12</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'F.82-89'!$W$12:$Y$12</c:f>
              <c:numCache>
                <c:formatCode>_-* #,##0_-;\-* #,##0_-;_-* "-"??_-;_-@_-</c:formatCode>
                <c:ptCount val="3"/>
                <c:pt idx="0">
                  <c:v>1900</c:v>
                </c:pt>
                <c:pt idx="1">
                  <c:v>4400</c:v>
                </c:pt>
                <c:pt idx="2">
                  <c:v>1900</c:v>
                </c:pt>
              </c:numCache>
            </c:numRef>
          </c:val>
          <c:extLst>
            <c:ext xmlns:c16="http://schemas.microsoft.com/office/drawing/2014/chart" uri="{C3380CC4-5D6E-409C-BE32-E72D297353CC}">
              <c16:uniqueId val="{00000003-6068-444A-B980-B0A2A1097F32}"/>
            </c:ext>
          </c:extLst>
        </c:ser>
        <c:ser>
          <c:idx val="4"/>
          <c:order val="4"/>
          <c:tx>
            <c:strRef>
              <c:f>'F.82-89'!$V$13</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'F.82-89'!$W$13:$Y$13</c:f>
              <c:numCache>
                <c:formatCode>_-* #,##0_-;\-* #,##0_-;_-* "-"??_-;_-@_-</c:formatCode>
                <c:ptCount val="3"/>
                <c:pt idx="0">
                  <c:v>2100</c:v>
                </c:pt>
                <c:pt idx="1">
                  <c:v>6500</c:v>
                </c:pt>
                <c:pt idx="2">
                  <c:v>0</c:v>
                </c:pt>
              </c:numCache>
            </c:numRef>
          </c:val>
          <c:extLst>
            <c:ext xmlns:c16="http://schemas.microsoft.com/office/drawing/2014/chart" uri="{C3380CC4-5D6E-409C-BE32-E72D297353CC}">
              <c16:uniqueId val="{00000004-6068-444A-B980-B0A2A1097F32}"/>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'F.82-89'!$U$14</c:f>
          <c:strCache>
            <c:ptCount val="1"/>
            <c:pt idx="0">
              <c:v>D6 - NGED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'F.82-89'!$V$14</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'F.82-89'!$W$14:$Y$14</c:f>
              <c:numCache>
                <c:formatCode>_-* #,##0_-;\-* #,##0_-;_-* "-"??_-;_-@_-</c:formatCode>
                <c:ptCount val="3"/>
                <c:pt idx="0">
                  <c:v>846</c:v>
                </c:pt>
                <c:pt idx="1">
                  <c:v>1985</c:v>
                </c:pt>
                <c:pt idx="2">
                  <c:v>124</c:v>
                </c:pt>
              </c:numCache>
            </c:numRef>
          </c:val>
          <c:extLst>
            <c:ext xmlns:c16="http://schemas.microsoft.com/office/drawing/2014/chart" uri="{C3380CC4-5D6E-409C-BE32-E72D297353CC}">
              <c16:uniqueId val="{00000000-53D5-4F8A-BF6C-F68A43F782AF}"/>
            </c:ext>
          </c:extLst>
        </c:ser>
        <c:ser>
          <c:idx val="1"/>
          <c:order val="1"/>
          <c:tx>
            <c:strRef>
              <c:f>'F.82-89'!$V$15</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'F.82-89'!$W$15:$Y$15</c:f>
              <c:numCache>
                <c:formatCode>_-* #,##0_-;\-* #,##0_-;_-* "-"??_-;_-@_-</c:formatCode>
                <c:ptCount val="3"/>
                <c:pt idx="0">
                  <c:v>28848</c:v>
                </c:pt>
                <c:pt idx="1">
                  <c:v>13463</c:v>
                </c:pt>
                <c:pt idx="2">
                  <c:v>1060</c:v>
                </c:pt>
              </c:numCache>
            </c:numRef>
          </c:val>
          <c:extLst>
            <c:ext xmlns:c16="http://schemas.microsoft.com/office/drawing/2014/chart" uri="{C3380CC4-5D6E-409C-BE32-E72D297353CC}">
              <c16:uniqueId val="{00000001-53D5-4F8A-BF6C-F68A43F782AF}"/>
            </c:ext>
          </c:extLst>
        </c:ser>
        <c:ser>
          <c:idx val="2"/>
          <c:order val="2"/>
          <c:tx>
            <c:strRef>
              <c:f>'F.82-89'!$V$16</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'F.82-89'!$W$16:$Y$16</c:f>
              <c:numCache>
                <c:formatCode>_-* #,##0_-;\-* #,##0_-;_-* "-"??_-;_-@_-</c:formatCode>
                <c:ptCount val="3"/>
                <c:pt idx="0">
                  <c:v>9965.775419999989</c:v>
                </c:pt>
                <c:pt idx="1">
                  <c:v>8851.3062599999976</c:v>
                </c:pt>
                <c:pt idx="2">
                  <c:v>1674.9199999999998</c:v>
                </c:pt>
              </c:numCache>
            </c:numRef>
          </c:val>
          <c:extLst>
            <c:ext xmlns:c16="http://schemas.microsoft.com/office/drawing/2014/chart" uri="{C3380CC4-5D6E-409C-BE32-E72D297353CC}">
              <c16:uniqueId val="{00000002-53D5-4F8A-BF6C-F68A43F782AF}"/>
            </c:ext>
          </c:extLst>
        </c:ser>
        <c:ser>
          <c:idx val="3"/>
          <c:order val="3"/>
          <c:tx>
            <c:strRef>
              <c:f>'F.82-89'!$V$17</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'F.82-89'!$W$17:$Y$17</c:f>
              <c:numCache>
                <c:formatCode>_-* #,##0_-;\-* #,##0_-;_-* "-"??_-;_-@_-</c:formatCode>
                <c:ptCount val="3"/>
                <c:pt idx="0">
                  <c:v>3000</c:v>
                </c:pt>
                <c:pt idx="1">
                  <c:v>13900</c:v>
                </c:pt>
                <c:pt idx="2">
                  <c:v>2400</c:v>
                </c:pt>
              </c:numCache>
            </c:numRef>
          </c:val>
          <c:extLst>
            <c:ext xmlns:c16="http://schemas.microsoft.com/office/drawing/2014/chart" uri="{C3380CC4-5D6E-409C-BE32-E72D297353CC}">
              <c16:uniqueId val="{00000003-53D5-4F8A-BF6C-F68A43F782AF}"/>
            </c:ext>
          </c:extLst>
        </c:ser>
        <c:ser>
          <c:idx val="4"/>
          <c:order val="4"/>
          <c:tx>
            <c:strRef>
              <c:f>'F.82-89'!$V$18</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'F.82-89'!$W$18:$Y$18</c:f>
              <c:numCache>
                <c:formatCode>_-* #,##0_-;\-* #,##0_-;_-* "-"??_-;_-@_-</c:formatCode>
                <c:ptCount val="3"/>
                <c:pt idx="0">
                  <c:v>3600</c:v>
                </c:pt>
                <c:pt idx="1">
                  <c:v>19900</c:v>
                </c:pt>
                <c:pt idx="2">
                  <c:v>0</c:v>
                </c:pt>
              </c:numCache>
            </c:numRef>
          </c:val>
          <c:extLst>
            <c:ext xmlns:c16="http://schemas.microsoft.com/office/drawing/2014/chart" uri="{C3380CC4-5D6E-409C-BE32-E72D297353CC}">
              <c16:uniqueId val="{00000004-53D5-4F8A-BF6C-F68A43F782AF}"/>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b="0" i="0" u="none" strike="noStrike" kern="1200" spc="0" baseline="0">
                <a:solidFill>
                  <a:sysClr val="windowText" lastClr="000000">
                    <a:lumMod val="65000"/>
                    <a:lumOff val="35000"/>
                  </a:sysClr>
                </a:solidFill>
                <a:latin typeface="Poppins" panose="00000500000000000000" pitchFamily="2" charset="0"/>
                <a:cs typeface="Poppins" panose="00000500000000000000" pitchFamily="2" charset="0"/>
              </a:rPr>
              <a:t>Distribution queue with CfDs compared to CP30 capacities</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1"/>
          <c:tx>
            <c:strRef>
              <c:f>F.31!$J$4</c:f>
              <c:strCache>
                <c:ptCount val="1"/>
                <c:pt idx="0">
                  <c:v>Previously built capacity</c:v>
                </c:pt>
              </c:strCache>
            </c:strRef>
          </c:tx>
          <c:spPr>
            <a:solidFill>
              <a:schemeClr val="accent4"/>
            </a:solidFill>
            <a:ln>
              <a:noFill/>
            </a:ln>
            <a:effectLst/>
          </c:spPr>
          <c:invertIfNegative val="0"/>
          <c:cat>
            <c:strRef>
              <c:f>F.31!$I$5:$I$7</c:f>
              <c:strCache>
                <c:ptCount val="3"/>
                <c:pt idx="0">
                  <c:v>Batteries</c:v>
                </c:pt>
                <c:pt idx="1">
                  <c:v>Solar</c:v>
                </c:pt>
                <c:pt idx="2">
                  <c:v>Onshore Wind</c:v>
                </c:pt>
              </c:strCache>
            </c:strRef>
          </c:cat>
          <c:val>
            <c:numRef>
              <c:f>F.31!$J$5:$J$7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1-42BE-4538-ADB0-09DB9B8EAA58}"/>
            </c:ext>
          </c:extLst>
        </c:ser>
        <c:ser>
          <c:idx val="2"/>
          <c:order val="2"/>
          <c:tx>
            <c:strRef>
              <c:f>F.31!$K$4</c:f>
              <c:strCache>
                <c:ptCount val="1"/>
                <c:pt idx="0">
                  <c:v>CfDs</c:v>
                </c:pt>
              </c:strCache>
            </c:strRef>
          </c:tx>
          <c:spPr>
            <a:solidFill>
              <a:schemeClr val="accent1"/>
            </a:solidFill>
            <a:ln>
              <a:noFill/>
            </a:ln>
            <a:effectLst/>
          </c:spPr>
          <c:invertIfNegative val="0"/>
          <c:cat>
            <c:strRef>
              <c:f>F.31!$I$5:$I$7</c:f>
              <c:strCache>
                <c:ptCount val="3"/>
                <c:pt idx="0">
                  <c:v>Batteries</c:v>
                </c:pt>
                <c:pt idx="1">
                  <c:v>Solar</c:v>
                </c:pt>
                <c:pt idx="2">
                  <c:v>Onshore Wind</c:v>
                </c:pt>
              </c:strCache>
            </c:strRef>
          </c:cat>
          <c:val>
            <c:numRef>
              <c:f>F.31!$K$5:$K$7</c:f>
              <c:numCache>
                <c:formatCode>#,##0_ ;[Red]\-#,##0\ </c:formatCode>
                <c:ptCount val="3"/>
                <c:pt idx="0">
                  <c:v>0</c:v>
                </c:pt>
                <c:pt idx="1">
                  <c:v>5710.9149999999972</c:v>
                </c:pt>
                <c:pt idx="2">
                  <c:v>523.25</c:v>
                </c:pt>
              </c:numCache>
            </c:numRef>
          </c:val>
          <c:extLst>
            <c:ext xmlns:c16="http://schemas.microsoft.com/office/drawing/2014/chart" uri="{C3380CC4-5D6E-409C-BE32-E72D297353CC}">
              <c16:uniqueId val="{00000002-42BE-4538-ADB0-09DB9B8EAA58}"/>
            </c:ext>
          </c:extLst>
        </c:ser>
        <c:ser>
          <c:idx val="3"/>
          <c:order val="3"/>
          <c:tx>
            <c:strRef>
              <c:f>F.31!$L$4</c:f>
              <c:strCache>
                <c:ptCount val="1"/>
                <c:pt idx="0">
                  <c:v>Remaining distribution queue</c:v>
                </c:pt>
              </c:strCache>
            </c:strRef>
          </c:tx>
          <c:spPr>
            <a:solidFill>
              <a:schemeClr val="accent2"/>
            </a:solidFill>
            <a:ln>
              <a:noFill/>
            </a:ln>
            <a:effectLst/>
          </c:spPr>
          <c:invertIfNegative val="0"/>
          <c:cat>
            <c:strRef>
              <c:f>F.31!$I$5:$I$7</c:f>
              <c:strCache>
                <c:ptCount val="3"/>
                <c:pt idx="0">
                  <c:v>Batteries</c:v>
                </c:pt>
                <c:pt idx="1">
                  <c:v>Solar</c:v>
                </c:pt>
                <c:pt idx="2">
                  <c:v>Onshore Wind</c:v>
                </c:pt>
              </c:strCache>
            </c:strRef>
          </c:cat>
          <c:val>
            <c:numRef>
              <c:f>F.31!$L$5:$L$7</c:f>
              <c:numCache>
                <c:formatCode>#,##0_ ;[Red]\-#,##0\ </c:formatCode>
                <c:ptCount val="3"/>
                <c:pt idx="0">
                  <c:v>94645</c:v>
                </c:pt>
                <c:pt idx="1">
                  <c:v>22531.085000000003</c:v>
                </c:pt>
                <c:pt idx="2">
                  <c:v>4392.75</c:v>
                </c:pt>
              </c:numCache>
            </c:numRef>
          </c:val>
          <c:extLst>
            <c:ext xmlns:c16="http://schemas.microsoft.com/office/drawing/2014/chart" uri="{C3380CC4-5D6E-409C-BE32-E72D297353CC}">
              <c16:uniqueId val="{00000003-42BE-4538-ADB0-09DB9B8EAA58}"/>
            </c:ext>
          </c:extLst>
        </c:ser>
        <c:ser>
          <c:idx val="4"/>
          <c:order val="4"/>
          <c:tx>
            <c:strRef>
              <c:f>F.31!$N$4</c:f>
              <c:strCache>
                <c:ptCount val="1"/>
                <c:pt idx="0">
                  <c:v>Column2</c:v>
                </c:pt>
              </c:strCache>
            </c:strRef>
          </c:tx>
          <c:spPr>
            <a:solidFill>
              <a:schemeClr val="accent6">
                <a:lumMod val="60000"/>
                <a:lumOff val="40000"/>
              </a:schemeClr>
            </a:solidFill>
            <a:ln>
              <a:noFill/>
            </a:ln>
            <a:effectLst/>
          </c:spPr>
          <c:invertIfNegative val="0"/>
          <c:cat>
            <c:strRef>
              <c:f>F.31!$I$5:$I$7</c:f>
              <c:strCache>
                <c:ptCount val="3"/>
                <c:pt idx="0">
                  <c:v>Batteries</c:v>
                </c:pt>
                <c:pt idx="1">
                  <c:v>Solar</c:v>
                </c:pt>
                <c:pt idx="2">
                  <c:v>Onshore Wind</c:v>
                </c:pt>
              </c:strCache>
            </c:strRef>
          </c:cat>
          <c:val>
            <c:numRef>
              <c:f>F.31!$N$5:$N$7</c:f>
              <c:numCache>
                <c:formatCode>#,##0_ ;[Red]\-#,##0\ </c:formatCode>
                <c:ptCount val="3"/>
              </c:numCache>
            </c:numRef>
          </c:val>
          <c:extLst>
            <c:ext xmlns:c16="http://schemas.microsoft.com/office/drawing/2014/chart" uri="{C3380CC4-5D6E-409C-BE32-E72D297353CC}">
              <c16:uniqueId val="{00000004-42BE-4538-ADB0-09DB9B8EAA58}"/>
            </c:ext>
          </c:extLst>
        </c:ser>
        <c:ser>
          <c:idx val="5"/>
          <c:order val="5"/>
          <c:tx>
            <c:strRef>
              <c:f>F.31!$O$4</c:f>
              <c:strCache>
                <c:ptCount val="1"/>
                <c:pt idx="0">
                  <c:v>Column3</c:v>
                </c:pt>
              </c:strCache>
            </c:strRef>
          </c:tx>
          <c:spPr>
            <a:solidFill>
              <a:schemeClr val="accent6">
                <a:lumMod val="50000"/>
              </a:schemeClr>
            </a:solidFill>
            <a:ln>
              <a:noFill/>
            </a:ln>
            <a:effectLst/>
          </c:spPr>
          <c:invertIfNegative val="0"/>
          <c:cat>
            <c:strRef>
              <c:f>F.31!$I$5:$I$7</c:f>
              <c:strCache>
                <c:ptCount val="3"/>
                <c:pt idx="0">
                  <c:v>Batteries</c:v>
                </c:pt>
                <c:pt idx="1">
                  <c:v>Solar</c:v>
                </c:pt>
                <c:pt idx="2">
                  <c:v>Onshore Wind</c:v>
                </c:pt>
              </c:strCache>
            </c:strRef>
          </c:cat>
          <c:val>
            <c:numRef>
              <c:f>F.31!$O$5:$O$7</c:f>
              <c:numCache>
                <c:formatCode>#,##0_ ;[Red]\-#,##0\ </c:formatCode>
                <c:ptCount val="3"/>
              </c:numCache>
            </c:numRef>
          </c:val>
          <c:extLst>
            <c:ext xmlns:c16="http://schemas.microsoft.com/office/drawing/2014/chart" uri="{C3380CC4-5D6E-409C-BE32-E72D297353CC}">
              <c16:uniqueId val="{00000005-42BE-4538-ADB0-09DB9B8EAA58}"/>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7"/>
          <c:order val="0"/>
          <c:tx>
            <c:strRef>
              <c:f>F.31!$M$4</c:f>
              <c:strCache>
                <c:ptCount val="1"/>
                <c:pt idx="0">
                  <c:v>Column1</c:v>
                </c:pt>
              </c:strCache>
            </c:strRef>
          </c:tx>
          <c:spPr>
            <a:solidFill>
              <a:schemeClr val="accent2">
                <a:lumMod val="60000"/>
              </a:schemeClr>
            </a:solidFill>
            <a:ln>
              <a:noFill/>
            </a:ln>
            <a:effectLst/>
          </c:spPr>
          <c:invertIfNegative val="0"/>
          <c:cat>
            <c:strRef>
              <c:f>F.31!$I$5:$I$7</c:f>
              <c:strCache>
                <c:ptCount val="3"/>
                <c:pt idx="0">
                  <c:v>Batteries</c:v>
                </c:pt>
                <c:pt idx="1">
                  <c:v>Solar</c:v>
                </c:pt>
                <c:pt idx="2">
                  <c:v>Onshore Wind</c:v>
                </c:pt>
              </c:strCache>
            </c:strRef>
          </c:cat>
          <c:val>
            <c:numRef>
              <c:f>F.31!$M$5:$M$7</c:f>
              <c:numCache>
                <c:formatCode>#,##0_ ;[Red]\-#,##0\ </c:formatCode>
                <c:ptCount val="3"/>
              </c:numCache>
            </c:numRef>
          </c:val>
          <c:extLst>
            <c:ext xmlns:c16="http://schemas.microsoft.com/office/drawing/2014/chart" uri="{C3380CC4-5D6E-409C-BE32-E72D297353CC}">
              <c16:uniqueId val="{00000006-42BE-4538-ADB0-09DB9B8EAA58}"/>
            </c:ext>
          </c:extLst>
        </c:ser>
        <c:ser>
          <c:idx val="8"/>
          <c:order val="6"/>
          <c:tx>
            <c:strRef>
              <c:f>F.31!$P$4</c:f>
              <c:strCache>
                <c:ptCount val="1"/>
                <c:pt idx="0">
                  <c:v>Column4</c:v>
                </c:pt>
              </c:strCache>
            </c:strRef>
          </c:tx>
          <c:spPr>
            <a:solidFill>
              <a:schemeClr val="accent3">
                <a:lumMod val="60000"/>
              </a:schemeClr>
            </a:solidFill>
            <a:ln>
              <a:noFill/>
            </a:ln>
            <a:effectLst/>
          </c:spPr>
          <c:invertIfNegative val="0"/>
          <c:cat>
            <c:strRef>
              <c:f>F.31!$I$5:$I$7</c:f>
              <c:strCache>
                <c:ptCount val="3"/>
                <c:pt idx="0">
                  <c:v>Batteries</c:v>
                </c:pt>
                <c:pt idx="1">
                  <c:v>Solar</c:v>
                </c:pt>
                <c:pt idx="2">
                  <c:v>Onshore Wind</c:v>
                </c:pt>
              </c:strCache>
            </c:strRef>
          </c:cat>
          <c:val>
            <c:numRef>
              <c:f>F.31!$P$5:$P$7</c:f>
              <c:numCache>
                <c:formatCode>#,##0_ ;[Red]\-#,##0\ </c:formatCode>
                <c:ptCount val="3"/>
              </c:numCache>
            </c:numRef>
          </c:val>
          <c:extLst>
            <c:ext xmlns:c16="http://schemas.microsoft.com/office/drawing/2014/chart" uri="{C3380CC4-5D6E-409C-BE32-E72D297353CC}">
              <c16:uniqueId val="{00000007-42BE-4538-ADB0-09DB9B8EAA58}"/>
            </c:ext>
          </c:extLst>
        </c:ser>
        <c:ser>
          <c:idx val="9"/>
          <c:order val="7"/>
          <c:tx>
            <c:strRef>
              <c:f>F.31!$Q$4</c:f>
              <c:strCache>
                <c:ptCount val="1"/>
                <c:pt idx="0">
                  <c:v>Column5</c:v>
                </c:pt>
              </c:strCache>
            </c:strRef>
          </c:tx>
          <c:spPr>
            <a:solidFill>
              <a:schemeClr val="accent4">
                <a:lumMod val="60000"/>
              </a:schemeClr>
            </a:solidFill>
            <a:ln>
              <a:noFill/>
            </a:ln>
            <a:effectLst/>
          </c:spPr>
          <c:invertIfNegative val="0"/>
          <c:cat>
            <c:strRef>
              <c:f>F.31!$I$5:$I$7</c:f>
              <c:strCache>
                <c:ptCount val="3"/>
                <c:pt idx="0">
                  <c:v>Batteries</c:v>
                </c:pt>
                <c:pt idx="1">
                  <c:v>Solar</c:v>
                </c:pt>
                <c:pt idx="2">
                  <c:v>Onshore Wind</c:v>
                </c:pt>
              </c:strCache>
            </c:strRef>
          </c:cat>
          <c:val>
            <c:numRef>
              <c:f>F.31!$Q$5:$Q$7</c:f>
              <c:numCache>
                <c:formatCode>#,##0_ ;[Red]\-#,##0\ </c:formatCode>
                <c:ptCount val="3"/>
              </c:numCache>
            </c:numRef>
          </c:val>
          <c:extLst>
            <c:ext xmlns:c16="http://schemas.microsoft.com/office/drawing/2014/chart" uri="{C3380CC4-5D6E-409C-BE32-E72D297353CC}">
              <c16:uniqueId val="{00000008-42BE-4538-ADB0-09DB9B8EAA58}"/>
            </c:ext>
          </c:extLst>
        </c:ser>
        <c:ser>
          <c:idx val="11"/>
          <c:order val="8"/>
          <c:tx>
            <c:strRef>
              <c:f>F.31!$R$4</c:f>
              <c:strCache>
                <c:ptCount val="1"/>
                <c:pt idx="0">
                  <c:v> CP30 2030 max capacity </c:v>
                </c:pt>
              </c:strCache>
            </c:strRef>
          </c:tx>
          <c:spPr>
            <a:solidFill>
              <a:schemeClr val="accent6">
                <a:lumMod val="60000"/>
                <a:lumOff val="40000"/>
              </a:schemeClr>
            </a:solidFill>
            <a:ln>
              <a:noFill/>
            </a:ln>
            <a:effectLst/>
          </c:spPr>
          <c:invertIfNegative val="0"/>
          <c:cat>
            <c:strRef>
              <c:f>F.31!$I$5:$I$7</c:f>
              <c:strCache>
                <c:ptCount val="3"/>
                <c:pt idx="0">
                  <c:v>Batteries</c:v>
                </c:pt>
                <c:pt idx="1">
                  <c:v>Solar</c:v>
                </c:pt>
                <c:pt idx="2">
                  <c:v>Onshore Wind</c:v>
                </c:pt>
              </c:strCache>
            </c:strRef>
          </c:cat>
          <c:val>
            <c:numRef>
              <c:f>F.31!$R$5:$R$7</c:f>
              <c:numCache>
                <c:formatCode>#,##0_ ;[Red]\-#,##0\ </c:formatCode>
                <c:ptCount val="3"/>
                <c:pt idx="0">
                  <c:v>11200</c:v>
                </c:pt>
                <c:pt idx="1">
                  <c:v>36200</c:v>
                </c:pt>
                <c:pt idx="2">
                  <c:v>13200</c:v>
                </c:pt>
              </c:numCache>
            </c:numRef>
          </c:val>
          <c:extLst>
            <c:ext xmlns:c16="http://schemas.microsoft.com/office/drawing/2014/chart" uri="{C3380CC4-5D6E-409C-BE32-E72D297353CC}">
              <c16:uniqueId val="{00000009-42BE-4538-ADB0-09DB9B8EAA58}"/>
            </c:ext>
          </c:extLst>
        </c:ser>
        <c:ser>
          <c:idx val="13"/>
          <c:order val="9"/>
          <c:tx>
            <c:strRef>
              <c:f>F.31!$S$4</c:f>
              <c:strCache>
                <c:ptCount val="1"/>
                <c:pt idx="0">
                  <c:v> CP30 2035 max capacity </c:v>
                </c:pt>
              </c:strCache>
            </c:strRef>
          </c:tx>
          <c:spPr>
            <a:solidFill>
              <a:schemeClr val="accent6">
                <a:lumMod val="50000"/>
              </a:schemeClr>
            </a:solidFill>
            <a:ln>
              <a:noFill/>
            </a:ln>
            <a:effectLst/>
          </c:spPr>
          <c:invertIfNegative val="0"/>
          <c:cat>
            <c:strRef>
              <c:f>F.31!$I$5:$I$7</c:f>
              <c:strCache>
                <c:ptCount val="3"/>
                <c:pt idx="0">
                  <c:v>Batteries</c:v>
                </c:pt>
                <c:pt idx="1">
                  <c:v>Solar</c:v>
                </c:pt>
                <c:pt idx="2">
                  <c:v>Onshore Wind</c:v>
                </c:pt>
              </c:strCache>
            </c:strRef>
          </c:cat>
          <c:val>
            <c:numRef>
              <c:f>F.31!$S$5:$S$7</c:f>
              <c:numCache>
                <c:formatCode>#,##0_ ;[Red]\-#,##0\ </c:formatCode>
                <c:ptCount val="3"/>
                <c:pt idx="0">
                  <c:v>12800</c:v>
                </c:pt>
                <c:pt idx="1">
                  <c:v>52400</c:v>
                </c:pt>
                <c:pt idx="2">
                  <c:v>0</c:v>
                </c:pt>
              </c:numCache>
            </c:numRef>
          </c:val>
          <c:extLst>
            <c:ext xmlns:c16="http://schemas.microsoft.com/office/drawing/2014/chart" uri="{C3380CC4-5D6E-409C-BE32-E72D297353CC}">
              <c16:uniqueId val="{0000000A-42BE-4538-ADB0-09DB9B8EAA58}"/>
            </c:ext>
          </c:extLst>
        </c:ser>
        <c:dLbls>
          <c:showLegendKey val="0"/>
          <c:showVal val="0"/>
          <c:showCatName val="0"/>
          <c:showSerName val="0"/>
          <c:showPercent val="0"/>
          <c:showBubbleSize val="0"/>
        </c:dLbls>
        <c:gapWidth val="0"/>
        <c:overlap val="-30"/>
        <c:axId val="992039055"/>
        <c:axId val="99205489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992054895"/>
        <c:scaling>
          <c:orientation val="minMax"/>
          <c:max val="120000"/>
        </c:scaling>
        <c:delete val="1"/>
        <c:axPos val="r"/>
        <c:numFmt formatCode="#,##0_ ;[Red]\-#,##0\ " sourceLinked="1"/>
        <c:majorTickMark val="out"/>
        <c:minorTickMark val="none"/>
        <c:tickLblPos val="nextTo"/>
        <c:crossAx val="992039055"/>
        <c:crosses val="max"/>
        <c:crossBetween val="between"/>
      </c:valAx>
      <c:catAx>
        <c:axId val="992039055"/>
        <c:scaling>
          <c:orientation val="minMax"/>
        </c:scaling>
        <c:delete val="1"/>
        <c:axPos val="b"/>
        <c:numFmt formatCode="General" sourceLinked="1"/>
        <c:majorTickMark val="out"/>
        <c:minorTickMark val="none"/>
        <c:tickLblPos val="nextTo"/>
        <c:crossAx val="99205489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legendEntry>
        <c:idx val="6"/>
        <c:delete val="1"/>
      </c:legendEntry>
      <c:legendEntry>
        <c:idx val="7"/>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'F.82-89'!$U$19</c:f>
          <c:strCache>
            <c:ptCount val="1"/>
            <c:pt idx="0">
              <c:v>D8 - UKPN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'F.82-89'!$V$19</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'F.82-89'!$W$19:$Y$19</c:f>
              <c:numCache>
                <c:formatCode>_-* #,##0_-;\-* #,##0_-;_-* "-"??_-;_-@_-</c:formatCode>
                <c:ptCount val="3"/>
                <c:pt idx="0">
                  <c:v>1470</c:v>
                </c:pt>
                <c:pt idx="1">
                  <c:v>813</c:v>
                </c:pt>
                <c:pt idx="2">
                  <c:v>4</c:v>
                </c:pt>
              </c:numCache>
            </c:numRef>
          </c:val>
          <c:extLst>
            <c:ext xmlns:c16="http://schemas.microsoft.com/office/drawing/2014/chart" uri="{C3380CC4-5D6E-409C-BE32-E72D297353CC}">
              <c16:uniqueId val="{00000000-F3D1-404A-BD62-B268057025F0}"/>
            </c:ext>
          </c:extLst>
        </c:ser>
        <c:ser>
          <c:idx val="1"/>
          <c:order val="1"/>
          <c:tx>
            <c:strRef>
              <c:f>'F.82-89'!$V$20</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'F.82-89'!$W$20:$Y$20</c:f>
              <c:numCache>
                <c:formatCode>_-* #,##0_-;\-* #,##0_-;_-* "-"??_-;_-@_-</c:formatCode>
                <c:ptCount val="3"/>
                <c:pt idx="0">
                  <c:v>14952</c:v>
                </c:pt>
                <c:pt idx="1">
                  <c:v>6390</c:v>
                </c:pt>
                <c:pt idx="2">
                  <c:v>148</c:v>
                </c:pt>
              </c:numCache>
            </c:numRef>
          </c:val>
          <c:extLst>
            <c:ext xmlns:c16="http://schemas.microsoft.com/office/drawing/2014/chart" uri="{C3380CC4-5D6E-409C-BE32-E72D297353CC}">
              <c16:uniqueId val="{00000001-F3D1-404A-BD62-B268057025F0}"/>
            </c:ext>
          </c:extLst>
        </c:ser>
        <c:ser>
          <c:idx val="2"/>
          <c:order val="2"/>
          <c:tx>
            <c:strRef>
              <c:f>'F.82-89'!$V$21</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'F.82-89'!$W$21:$Y$21</c:f>
              <c:numCache>
                <c:formatCode>_-* #,##0_-;\-* #,##0_-;_-* "-"??_-;_-@_-</c:formatCode>
                <c:ptCount val="3"/>
                <c:pt idx="0">
                  <c:v>6246.1374999999989</c:v>
                </c:pt>
                <c:pt idx="1">
                  <c:v>4000.7290000000007</c:v>
                </c:pt>
                <c:pt idx="2">
                  <c:v>4</c:v>
                </c:pt>
              </c:numCache>
            </c:numRef>
          </c:val>
          <c:extLst>
            <c:ext xmlns:c16="http://schemas.microsoft.com/office/drawing/2014/chart" uri="{C3380CC4-5D6E-409C-BE32-E72D297353CC}">
              <c16:uniqueId val="{00000002-F3D1-404A-BD62-B268057025F0}"/>
            </c:ext>
          </c:extLst>
        </c:ser>
        <c:ser>
          <c:idx val="3"/>
          <c:order val="3"/>
          <c:tx>
            <c:strRef>
              <c:f>'F.82-89'!$V$22</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'F.82-89'!$W$22:$Y$22</c:f>
              <c:numCache>
                <c:formatCode>_-* #,##0_-;\-* #,##0_-;_-* "-"??_-;_-@_-</c:formatCode>
                <c:ptCount val="3"/>
                <c:pt idx="0">
                  <c:v>2100</c:v>
                </c:pt>
                <c:pt idx="1">
                  <c:v>8100</c:v>
                </c:pt>
                <c:pt idx="2">
                  <c:v>900</c:v>
                </c:pt>
              </c:numCache>
            </c:numRef>
          </c:val>
          <c:extLst>
            <c:ext xmlns:c16="http://schemas.microsoft.com/office/drawing/2014/chart" uri="{C3380CC4-5D6E-409C-BE32-E72D297353CC}">
              <c16:uniqueId val="{00000003-F3D1-404A-BD62-B268057025F0}"/>
            </c:ext>
          </c:extLst>
        </c:ser>
        <c:ser>
          <c:idx val="4"/>
          <c:order val="4"/>
          <c:tx>
            <c:strRef>
              <c:f>'F.82-89'!$V$23</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'F.82-89'!$W$23:$Y$23</c:f>
              <c:numCache>
                <c:formatCode>_-* #,##0_-;\-* #,##0_-;_-* "-"??_-;_-@_-</c:formatCode>
                <c:ptCount val="3"/>
                <c:pt idx="0">
                  <c:v>2400</c:v>
                </c:pt>
                <c:pt idx="1">
                  <c:v>11800</c:v>
                </c:pt>
                <c:pt idx="2">
                  <c:v>0</c:v>
                </c:pt>
              </c:numCache>
            </c:numRef>
          </c:val>
          <c:extLst>
            <c:ext xmlns:c16="http://schemas.microsoft.com/office/drawing/2014/chart" uri="{C3380CC4-5D6E-409C-BE32-E72D297353CC}">
              <c16:uniqueId val="{00000004-F3D1-404A-BD62-B268057025F0}"/>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'F.82-89'!$U$24</c:f>
          <c:strCache>
            <c:ptCount val="1"/>
            <c:pt idx="0">
              <c:v>D2 - SP Distribution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'F.82-89'!$V$24</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'F.82-89'!$W$24:$Y$24</c:f>
              <c:numCache>
                <c:formatCode>_-* #,##0_-;\-* #,##0_-;_-* "-"??_-;_-@_-</c:formatCode>
                <c:ptCount val="3"/>
                <c:pt idx="0">
                  <c:v>734</c:v>
                </c:pt>
                <c:pt idx="1">
                  <c:v>289</c:v>
                </c:pt>
                <c:pt idx="2">
                  <c:v>538</c:v>
                </c:pt>
              </c:numCache>
            </c:numRef>
          </c:val>
          <c:extLst>
            <c:ext xmlns:c16="http://schemas.microsoft.com/office/drawing/2014/chart" uri="{C3380CC4-5D6E-409C-BE32-E72D297353CC}">
              <c16:uniqueId val="{00000000-8A9E-413A-88A6-7A40E63105D5}"/>
            </c:ext>
          </c:extLst>
        </c:ser>
        <c:ser>
          <c:idx val="1"/>
          <c:order val="1"/>
          <c:tx>
            <c:strRef>
              <c:f>'F.82-89'!$V$25</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'F.82-89'!$W$25:$Y$25</c:f>
              <c:numCache>
                <c:formatCode>_-* #,##0_-;\-* #,##0_-;_-* "-"??_-;_-@_-</c:formatCode>
                <c:ptCount val="3"/>
                <c:pt idx="0">
                  <c:v>5905</c:v>
                </c:pt>
                <c:pt idx="1">
                  <c:v>836</c:v>
                </c:pt>
                <c:pt idx="2">
                  <c:v>1223</c:v>
                </c:pt>
              </c:numCache>
            </c:numRef>
          </c:val>
          <c:extLst>
            <c:ext xmlns:c16="http://schemas.microsoft.com/office/drawing/2014/chart" uri="{C3380CC4-5D6E-409C-BE32-E72D297353CC}">
              <c16:uniqueId val="{00000001-8A9E-413A-88A6-7A40E63105D5}"/>
            </c:ext>
          </c:extLst>
        </c:ser>
        <c:ser>
          <c:idx val="2"/>
          <c:order val="2"/>
          <c:tx>
            <c:strRef>
              <c:f>'F.82-89'!$V$26</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'F.82-89'!$W$26:$Y$26</c:f>
              <c:numCache>
                <c:formatCode>_-* #,##0_-;\-* #,##0_-;_-* "-"??_-;_-@_-</c:formatCode>
                <c:ptCount val="3"/>
                <c:pt idx="0">
                  <c:v>3047.7000000000007</c:v>
                </c:pt>
                <c:pt idx="1">
                  <c:v>902.62999999999988</c:v>
                </c:pt>
                <c:pt idx="2">
                  <c:v>1297.6999999999998</c:v>
                </c:pt>
              </c:numCache>
            </c:numRef>
          </c:val>
          <c:extLst>
            <c:ext xmlns:c16="http://schemas.microsoft.com/office/drawing/2014/chart" uri="{C3380CC4-5D6E-409C-BE32-E72D297353CC}">
              <c16:uniqueId val="{00000002-8A9E-413A-88A6-7A40E63105D5}"/>
            </c:ext>
          </c:extLst>
        </c:ser>
        <c:ser>
          <c:idx val="3"/>
          <c:order val="3"/>
          <c:tx>
            <c:strRef>
              <c:f>'F.82-89'!$V$27</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'F.82-89'!$W$27:$Y$27</c:f>
              <c:numCache>
                <c:formatCode>_-* #,##0_-;\-* #,##0_-;_-* "-"??_-;_-@_-</c:formatCode>
                <c:ptCount val="3"/>
                <c:pt idx="0">
                  <c:v>800</c:v>
                </c:pt>
                <c:pt idx="1">
                  <c:v>1100</c:v>
                </c:pt>
                <c:pt idx="2">
                  <c:v>2700</c:v>
                </c:pt>
              </c:numCache>
            </c:numRef>
          </c:val>
          <c:extLst>
            <c:ext xmlns:c16="http://schemas.microsoft.com/office/drawing/2014/chart" uri="{C3380CC4-5D6E-409C-BE32-E72D297353CC}">
              <c16:uniqueId val="{00000003-8A9E-413A-88A6-7A40E63105D5}"/>
            </c:ext>
          </c:extLst>
        </c:ser>
        <c:ser>
          <c:idx val="4"/>
          <c:order val="4"/>
          <c:tx>
            <c:strRef>
              <c:f>'F.82-89'!$V$28</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'F.82-89'!$W$28:$Y$28</c:f>
              <c:numCache>
                <c:formatCode>_-* #,##0_-;\-* #,##0_-;_-* "-"??_-;_-@_-</c:formatCode>
                <c:ptCount val="3"/>
                <c:pt idx="0">
                  <c:v>900</c:v>
                </c:pt>
                <c:pt idx="1">
                  <c:v>1800</c:v>
                </c:pt>
                <c:pt idx="2">
                  <c:v>0</c:v>
                </c:pt>
              </c:numCache>
            </c:numRef>
          </c:val>
          <c:extLst>
            <c:ext xmlns:c16="http://schemas.microsoft.com/office/drawing/2014/chart" uri="{C3380CC4-5D6E-409C-BE32-E72D297353CC}">
              <c16:uniqueId val="{00000004-8A9E-413A-88A6-7A40E63105D5}"/>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'F.82-89'!$U$29</c:f>
          <c:strCache>
            <c:ptCount val="1"/>
            <c:pt idx="0">
              <c:v>D5 - SPEN Manweb</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'F.82-89'!$V$29</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'F.82-89'!$W$29:$Y$29</c:f>
              <c:numCache>
                <c:formatCode>_-* #,##0_-;\-* #,##0_-;_-* "-"??_-;_-@_-</c:formatCode>
                <c:ptCount val="3"/>
                <c:pt idx="0">
                  <c:v>145</c:v>
                </c:pt>
                <c:pt idx="1">
                  <c:v>212</c:v>
                </c:pt>
                <c:pt idx="2">
                  <c:v>0</c:v>
                </c:pt>
              </c:numCache>
            </c:numRef>
          </c:val>
          <c:extLst>
            <c:ext xmlns:c16="http://schemas.microsoft.com/office/drawing/2014/chart" uri="{C3380CC4-5D6E-409C-BE32-E72D297353CC}">
              <c16:uniqueId val="{00000000-E893-4BC1-8C4D-CA10150553BF}"/>
            </c:ext>
          </c:extLst>
        </c:ser>
        <c:ser>
          <c:idx val="1"/>
          <c:order val="1"/>
          <c:tx>
            <c:strRef>
              <c:f>'F.82-89'!$V$30</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'F.82-89'!$W$30:$Y$30</c:f>
              <c:numCache>
                <c:formatCode>_-* #,##0_-;\-* #,##0_-;_-* "-"??_-;_-@_-</c:formatCode>
                <c:ptCount val="3"/>
                <c:pt idx="0">
                  <c:v>2629</c:v>
                </c:pt>
                <c:pt idx="1">
                  <c:v>650</c:v>
                </c:pt>
                <c:pt idx="2">
                  <c:v>253</c:v>
                </c:pt>
              </c:numCache>
            </c:numRef>
          </c:val>
          <c:extLst>
            <c:ext xmlns:c16="http://schemas.microsoft.com/office/drawing/2014/chart" uri="{C3380CC4-5D6E-409C-BE32-E72D297353CC}">
              <c16:uniqueId val="{00000001-E893-4BC1-8C4D-CA10150553BF}"/>
            </c:ext>
          </c:extLst>
        </c:ser>
        <c:ser>
          <c:idx val="2"/>
          <c:order val="2"/>
          <c:tx>
            <c:strRef>
              <c:f>'F.82-89'!$V$31</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'F.82-89'!$W$31:$Y$31</c:f>
              <c:numCache>
                <c:formatCode>_-* #,##0_-;\-* #,##0_-;_-* "-"??_-;_-@_-</c:formatCode>
                <c:ptCount val="3"/>
                <c:pt idx="0">
                  <c:v>1085.5</c:v>
                </c:pt>
                <c:pt idx="1">
                  <c:v>501.9</c:v>
                </c:pt>
                <c:pt idx="2">
                  <c:v>90</c:v>
                </c:pt>
              </c:numCache>
            </c:numRef>
          </c:val>
          <c:extLst>
            <c:ext xmlns:c16="http://schemas.microsoft.com/office/drawing/2014/chart" uri="{C3380CC4-5D6E-409C-BE32-E72D297353CC}">
              <c16:uniqueId val="{00000002-E893-4BC1-8C4D-CA10150553BF}"/>
            </c:ext>
          </c:extLst>
        </c:ser>
        <c:ser>
          <c:idx val="3"/>
          <c:order val="3"/>
          <c:tx>
            <c:strRef>
              <c:f>'F.82-89'!$V$32</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'F.82-89'!$W$32:$Y$32</c:f>
              <c:numCache>
                <c:formatCode>_-* #,##0_-;\-* #,##0_-;_-* "-"??_-;_-@_-</c:formatCode>
                <c:ptCount val="3"/>
                <c:pt idx="0">
                  <c:v>400</c:v>
                </c:pt>
                <c:pt idx="1">
                  <c:v>1500</c:v>
                </c:pt>
                <c:pt idx="2">
                  <c:v>1000</c:v>
                </c:pt>
              </c:numCache>
            </c:numRef>
          </c:val>
          <c:extLst>
            <c:ext xmlns:c16="http://schemas.microsoft.com/office/drawing/2014/chart" uri="{C3380CC4-5D6E-409C-BE32-E72D297353CC}">
              <c16:uniqueId val="{00000003-E893-4BC1-8C4D-CA10150553BF}"/>
            </c:ext>
          </c:extLst>
        </c:ser>
        <c:ser>
          <c:idx val="4"/>
          <c:order val="4"/>
          <c:tx>
            <c:strRef>
              <c:f>'F.82-89'!$V$33</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'F.82-89'!$W$33:$Y$33</c:f>
              <c:numCache>
                <c:formatCode>_-* #,##0_-;\-* #,##0_-;_-* "-"??_-;_-@_-</c:formatCode>
                <c:ptCount val="3"/>
                <c:pt idx="0">
                  <c:v>500</c:v>
                </c:pt>
                <c:pt idx="1">
                  <c:v>2200</c:v>
                </c:pt>
                <c:pt idx="2">
                  <c:v>0</c:v>
                </c:pt>
              </c:numCache>
            </c:numRef>
          </c:val>
          <c:extLst>
            <c:ext xmlns:c16="http://schemas.microsoft.com/office/drawing/2014/chart" uri="{C3380CC4-5D6E-409C-BE32-E72D297353CC}">
              <c16:uniqueId val="{00000004-E893-4BC1-8C4D-CA10150553BF}"/>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'F.82-89'!$U$34</c:f>
          <c:strCache>
            <c:ptCount val="1"/>
            <c:pt idx="0">
              <c:v>D1 - SSEN - SHEPD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'F.82-89'!$V$34</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'F.82-89'!$W$34:$Y$34</c:f>
              <c:numCache>
                <c:formatCode>_-* #,##0_-;\-* #,##0_-;_-* "-"??_-;_-@_-</c:formatCode>
                <c:ptCount val="3"/>
                <c:pt idx="0">
                  <c:v>191</c:v>
                </c:pt>
                <c:pt idx="1">
                  <c:v>2</c:v>
                </c:pt>
                <c:pt idx="2">
                  <c:v>0</c:v>
                </c:pt>
              </c:numCache>
            </c:numRef>
          </c:val>
          <c:extLst>
            <c:ext xmlns:c16="http://schemas.microsoft.com/office/drawing/2014/chart" uri="{C3380CC4-5D6E-409C-BE32-E72D297353CC}">
              <c16:uniqueId val="{00000000-817C-4883-BC87-068F13F82B78}"/>
            </c:ext>
          </c:extLst>
        </c:ser>
        <c:ser>
          <c:idx val="1"/>
          <c:order val="1"/>
          <c:tx>
            <c:strRef>
              <c:f>'F.82-89'!$V$35</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'F.82-89'!$W$35:$Y$35</c:f>
              <c:numCache>
                <c:formatCode>_-* #,##0_-;\-* #,##0_-;_-* "-"??_-;_-@_-</c:formatCode>
                <c:ptCount val="3"/>
                <c:pt idx="0">
                  <c:v>9710</c:v>
                </c:pt>
                <c:pt idx="1">
                  <c:v>1105</c:v>
                </c:pt>
                <c:pt idx="2">
                  <c:v>2300</c:v>
                </c:pt>
              </c:numCache>
            </c:numRef>
          </c:val>
          <c:extLst>
            <c:ext xmlns:c16="http://schemas.microsoft.com/office/drawing/2014/chart" uri="{C3380CC4-5D6E-409C-BE32-E72D297353CC}">
              <c16:uniqueId val="{00000001-817C-4883-BC87-068F13F82B78}"/>
            </c:ext>
          </c:extLst>
        </c:ser>
        <c:ser>
          <c:idx val="2"/>
          <c:order val="2"/>
          <c:tx>
            <c:strRef>
              <c:f>'F.82-89'!$V$36</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'F.82-89'!$W$36:$Y$36</c:f>
              <c:numCache>
                <c:formatCode>_-* #,##0_-;\-* #,##0_-;_-* "-"??_-;_-@_-</c:formatCode>
                <c:ptCount val="3"/>
                <c:pt idx="0">
                  <c:v>4163.6000000000022</c:v>
                </c:pt>
                <c:pt idx="1">
                  <c:v>1843.5150000000003</c:v>
                </c:pt>
                <c:pt idx="2">
                  <c:v>1245.6000000000001</c:v>
                </c:pt>
              </c:numCache>
            </c:numRef>
          </c:val>
          <c:extLst>
            <c:ext xmlns:c16="http://schemas.microsoft.com/office/drawing/2014/chart" uri="{C3380CC4-5D6E-409C-BE32-E72D297353CC}">
              <c16:uniqueId val="{00000002-817C-4883-BC87-068F13F82B78}"/>
            </c:ext>
          </c:extLst>
        </c:ser>
        <c:ser>
          <c:idx val="3"/>
          <c:order val="3"/>
          <c:tx>
            <c:strRef>
              <c:f>'F.82-89'!$V$37</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'F.82-89'!$W$37:$Y$37</c:f>
              <c:numCache>
                <c:formatCode>_-* #,##0_-;\-* #,##0_-;_-* "-"??_-;_-@_-</c:formatCode>
                <c:ptCount val="3"/>
                <c:pt idx="0">
                  <c:v>900</c:v>
                </c:pt>
                <c:pt idx="1">
                  <c:v>1100</c:v>
                </c:pt>
                <c:pt idx="2">
                  <c:v>3500</c:v>
                </c:pt>
              </c:numCache>
            </c:numRef>
          </c:val>
          <c:extLst>
            <c:ext xmlns:c16="http://schemas.microsoft.com/office/drawing/2014/chart" uri="{C3380CC4-5D6E-409C-BE32-E72D297353CC}">
              <c16:uniqueId val="{00000003-817C-4883-BC87-068F13F82B78}"/>
            </c:ext>
          </c:extLst>
        </c:ser>
        <c:ser>
          <c:idx val="4"/>
          <c:order val="4"/>
          <c:tx>
            <c:strRef>
              <c:f>'F.82-89'!$V$38</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'F.82-89'!$W$38:$Y$38</c:f>
              <c:numCache>
                <c:formatCode>_-* #,##0_-;\-* #,##0_-;_-* "-"??_-;_-@_-</c:formatCode>
                <c:ptCount val="3"/>
                <c:pt idx="0">
                  <c:v>900</c:v>
                </c:pt>
                <c:pt idx="1">
                  <c:v>1700</c:v>
                </c:pt>
                <c:pt idx="2">
                  <c:v>0</c:v>
                </c:pt>
              </c:numCache>
            </c:numRef>
          </c:val>
          <c:extLst>
            <c:ext xmlns:c16="http://schemas.microsoft.com/office/drawing/2014/chart" uri="{C3380CC4-5D6E-409C-BE32-E72D297353CC}">
              <c16:uniqueId val="{00000004-817C-4883-BC87-068F13F82B78}"/>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'F.82-89'!$U$39</c:f>
          <c:strCache>
            <c:ptCount val="1"/>
            <c:pt idx="0">
              <c:v>D7 - SSEN - SEPD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clustered"/>
        <c:varyColors val="0"/>
        <c:ser>
          <c:idx val="0"/>
          <c:order val="0"/>
          <c:tx>
            <c:strRef>
              <c:f>'F.82-89'!$V$39</c:f>
              <c:strCache>
                <c:ptCount val="1"/>
                <c:pt idx="0">
                  <c:v> Current built capacity </c:v>
                </c:pt>
              </c:strCache>
            </c:strRef>
          </c:tx>
          <c:spPr>
            <a:solidFill>
              <a:schemeClr val="accent4"/>
            </a:solidFill>
            <a:ln>
              <a:noFill/>
            </a:ln>
            <a:effectLst/>
          </c:spPr>
          <c:invertIfNegative val="0"/>
          <c:cat>
            <c:strRef>
              <c:f>'F.82-89'!$W$3:$Y$3</c:f>
              <c:strCache>
                <c:ptCount val="3"/>
                <c:pt idx="0">
                  <c:v> Batteries </c:v>
                </c:pt>
                <c:pt idx="1">
                  <c:v> Solar </c:v>
                </c:pt>
                <c:pt idx="2">
                  <c:v> Onshore Wind </c:v>
                </c:pt>
              </c:strCache>
            </c:strRef>
          </c:cat>
          <c:val>
            <c:numRef>
              <c:f>'F.82-89'!$W$39:$Y$39</c:f>
              <c:numCache>
                <c:formatCode>_-* #,##0_-;\-* #,##0_-;_-* "-"??_-;_-@_-</c:formatCode>
                <c:ptCount val="3"/>
                <c:pt idx="0">
                  <c:v>188</c:v>
                </c:pt>
                <c:pt idx="1">
                  <c:v>2</c:v>
                </c:pt>
                <c:pt idx="2">
                  <c:v>0</c:v>
                </c:pt>
              </c:numCache>
            </c:numRef>
          </c:val>
          <c:extLst>
            <c:ext xmlns:c16="http://schemas.microsoft.com/office/drawing/2014/chart" uri="{C3380CC4-5D6E-409C-BE32-E72D297353CC}">
              <c16:uniqueId val="{00000000-A681-445B-AECB-4C60C5005B07}"/>
            </c:ext>
          </c:extLst>
        </c:ser>
        <c:ser>
          <c:idx val="1"/>
          <c:order val="1"/>
          <c:tx>
            <c:strRef>
              <c:f>'F.82-89'!$V$40</c:f>
              <c:strCache>
                <c:ptCount val="1"/>
                <c:pt idx="0">
                  <c:v> Full queue (incl. built capacity) </c:v>
                </c:pt>
              </c:strCache>
            </c:strRef>
          </c:tx>
          <c:spPr>
            <a:solidFill>
              <a:schemeClr val="accent1"/>
            </a:solidFill>
            <a:ln>
              <a:noFill/>
            </a:ln>
            <a:effectLst/>
          </c:spPr>
          <c:invertIfNegative val="0"/>
          <c:cat>
            <c:strRef>
              <c:f>'F.82-89'!$W$3:$Y$3</c:f>
              <c:strCache>
                <c:ptCount val="3"/>
                <c:pt idx="0">
                  <c:v> Batteries </c:v>
                </c:pt>
                <c:pt idx="1">
                  <c:v> Solar </c:v>
                </c:pt>
                <c:pt idx="2">
                  <c:v> Onshore Wind </c:v>
                </c:pt>
              </c:strCache>
            </c:strRef>
          </c:cat>
          <c:val>
            <c:numRef>
              <c:f>'F.82-89'!$W$40:$Y$40</c:f>
              <c:numCache>
                <c:formatCode>_-* #,##0_-;\-* #,##0_-;_-* "-"??_-;_-@_-</c:formatCode>
                <c:ptCount val="3"/>
                <c:pt idx="0">
                  <c:v>11435</c:v>
                </c:pt>
                <c:pt idx="1">
                  <c:v>3105</c:v>
                </c:pt>
                <c:pt idx="2">
                  <c:v>73</c:v>
                </c:pt>
              </c:numCache>
            </c:numRef>
          </c:val>
          <c:extLst>
            <c:ext xmlns:c16="http://schemas.microsoft.com/office/drawing/2014/chart" uri="{C3380CC4-5D6E-409C-BE32-E72D297353CC}">
              <c16:uniqueId val="{00000001-A681-445B-AECB-4C60C5005B07}"/>
            </c:ext>
          </c:extLst>
        </c:ser>
        <c:ser>
          <c:idx val="2"/>
          <c:order val="2"/>
          <c:tx>
            <c:strRef>
              <c:f>'F.82-89'!$V$41</c:f>
              <c:strCache>
                <c:ptCount val="1"/>
                <c:pt idx="0">
                  <c:v> Low case full queue (incl. built capacity) </c:v>
                </c:pt>
              </c:strCache>
            </c:strRef>
          </c:tx>
          <c:spPr>
            <a:solidFill>
              <a:schemeClr val="accent2"/>
            </a:solidFill>
            <a:ln>
              <a:noFill/>
            </a:ln>
            <a:effectLst/>
          </c:spPr>
          <c:invertIfNegative val="0"/>
          <c:cat>
            <c:strRef>
              <c:f>'F.82-89'!$W$3:$Y$3</c:f>
              <c:strCache>
                <c:ptCount val="3"/>
                <c:pt idx="0">
                  <c:v> Batteries </c:v>
                </c:pt>
                <c:pt idx="1">
                  <c:v> Solar </c:v>
                </c:pt>
                <c:pt idx="2">
                  <c:v> Onshore Wind </c:v>
                </c:pt>
              </c:strCache>
            </c:strRef>
          </c:cat>
          <c:val>
            <c:numRef>
              <c:f>'F.82-89'!$W$41:$Y$41</c:f>
              <c:numCache>
                <c:formatCode>_-* #,##0_-;\-* #,##0_-;_-* "-"??_-;_-@_-</c:formatCode>
                <c:ptCount val="3"/>
                <c:pt idx="0">
                  <c:v>188</c:v>
                </c:pt>
                <c:pt idx="1">
                  <c:v>76.900000000000006</c:v>
                </c:pt>
                <c:pt idx="2">
                  <c:v>0</c:v>
                </c:pt>
              </c:numCache>
            </c:numRef>
          </c:val>
          <c:extLst>
            <c:ext xmlns:c16="http://schemas.microsoft.com/office/drawing/2014/chart" uri="{C3380CC4-5D6E-409C-BE32-E72D297353CC}">
              <c16:uniqueId val="{00000002-A681-445B-AECB-4C60C5005B07}"/>
            </c:ext>
          </c:extLst>
        </c:ser>
        <c:ser>
          <c:idx val="3"/>
          <c:order val="3"/>
          <c:tx>
            <c:strRef>
              <c:f>'F.82-89'!$V$42</c:f>
              <c:strCache>
                <c:ptCount val="1"/>
                <c:pt idx="0">
                  <c:v> CP30 2030 max capacity </c:v>
                </c:pt>
              </c:strCache>
            </c:strRef>
          </c:tx>
          <c:spPr>
            <a:solidFill>
              <a:schemeClr val="accent6">
                <a:lumMod val="60000"/>
                <a:lumOff val="40000"/>
              </a:schemeClr>
            </a:solidFill>
            <a:ln>
              <a:noFill/>
            </a:ln>
            <a:effectLst/>
          </c:spPr>
          <c:invertIfNegative val="0"/>
          <c:cat>
            <c:strRef>
              <c:f>'F.82-89'!$W$3:$Y$3</c:f>
              <c:strCache>
                <c:ptCount val="3"/>
                <c:pt idx="0">
                  <c:v> Batteries </c:v>
                </c:pt>
                <c:pt idx="1">
                  <c:v> Solar </c:v>
                </c:pt>
                <c:pt idx="2">
                  <c:v> Onshore Wind </c:v>
                </c:pt>
              </c:strCache>
            </c:strRef>
          </c:cat>
          <c:val>
            <c:numRef>
              <c:f>'F.82-89'!$W$42:$Y$42</c:f>
              <c:numCache>
                <c:formatCode>_-* #,##0_-;\-* #,##0_-;_-* "-"??_-;_-@_-</c:formatCode>
                <c:ptCount val="3"/>
                <c:pt idx="0">
                  <c:v>1200</c:v>
                </c:pt>
                <c:pt idx="1">
                  <c:v>4600</c:v>
                </c:pt>
                <c:pt idx="2">
                  <c:v>100</c:v>
                </c:pt>
              </c:numCache>
            </c:numRef>
          </c:val>
          <c:extLst>
            <c:ext xmlns:c16="http://schemas.microsoft.com/office/drawing/2014/chart" uri="{C3380CC4-5D6E-409C-BE32-E72D297353CC}">
              <c16:uniqueId val="{00000003-A681-445B-AECB-4C60C5005B07}"/>
            </c:ext>
          </c:extLst>
        </c:ser>
        <c:ser>
          <c:idx val="4"/>
          <c:order val="4"/>
          <c:tx>
            <c:strRef>
              <c:f>'F.82-89'!$V$43</c:f>
              <c:strCache>
                <c:ptCount val="1"/>
                <c:pt idx="0">
                  <c:v> CP30 2035 max capacity </c:v>
                </c:pt>
              </c:strCache>
            </c:strRef>
          </c:tx>
          <c:spPr>
            <a:solidFill>
              <a:schemeClr val="accent6">
                <a:lumMod val="50000"/>
              </a:schemeClr>
            </a:solidFill>
            <a:ln>
              <a:noFill/>
            </a:ln>
            <a:effectLst/>
          </c:spPr>
          <c:invertIfNegative val="0"/>
          <c:cat>
            <c:strRef>
              <c:f>'F.82-89'!$W$3:$Y$3</c:f>
              <c:strCache>
                <c:ptCount val="3"/>
                <c:pt idx="0">
                  <c:v> Batteries </c:v>
                </c:pt>
                <c:pt idx="1">
                  <c:v> Solar </c:v>
                </c:pt>
                <c:pt idx="2">
                  <c:v> Onshore Wind </c:v>
                </c:pt>
              </c:strCache>
            </c:strRef>
          </c:cat>
          <c:val>
            <c:numRef>
              <c:f>'F.82-89'!$W$43:$Y$43</c:f>
              <c:numCache>
                <c:formatCode>_-* #,##0_-;\-* #,##0_-;_-* "-"??_-;_-@_-</c:formatCode>
                <c:ptCount val="3"/>
                <c:pt idx="0">
                  <c:v>1400</c:v>
                </c:pt>
                <c:pt idx="1">
                  <c:v>6200</c:v>
                </c:pt>
                <c:pt idx="2">
                  <c:v>0</c:v>
                </c:pt>
              </c:numCache>
            </c:numRef>
          </c:val>
          <c:extLst>
            <c:ext xmlns:c16="http://schemas.microsoft.com/office/drawing/2014/chart" uri="{C3380CC4-5D6E-409C-BE32-E72D297353CC}">
              <c16:uniqueId val="{00000004-A681-445B-AECB-4C60C5005B07}"/>
            </c:ext>
          </c:extLst>
        </c:ser>
        <c:dLbls>
          <c:showLegendKey val="0"/>
          <c:showVal val="0"/>
          <c:showCatName val="0"/>
          <c:showSerName val="0"/>
          <c:showPercent val="0"/>
          <c:showBubbleSize val="0"/>
        </c:dLbls>
        <c:gapWidth val="219"/>
        <c:axId val="464918480"/>
        <c:axId val="464935280"/>
      </c:barChart>
      <c:catAx>
        <c:axId val="46491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35280"/>
        <c:crosses val="autoZero"/>
        <c:auto val="1"/>
        <c:lblAlgn val="ctr"/>
        <c:lblOffset val="100"/>
        <c:noMultiLvlLbl val="0"/>
      </c:catAx>
      <c:valAx>
        <c:axId val="464935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46491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Full queue with projects with Capacity Market (CM) Contracts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F.32!$J$4</c:f>
              <c:strCache>
                <c:ptCount val="1"/>
                <c:pt idx="0">
                  <c:v>Current built capacity</c:v>
                </c:pt>
              </c:strCache>
            </c:strRef>
          </c:tx>
          <c:spPr>
            <a:solidFill>
              <a:schemeClr val="accent4"/>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F.32!$J$5:$J$13</c:f>
              <c:numCache>
                <c:formatCode>#,##0_ ;[Red]\-#,##0\ </c:formatCode>
                <c:ptCount val="9"/>
                <c:pt idx="0">
                  <c:v>4550</c:v>
                </c:pt>
                <c:pt idx="1">
                  <c:v>2900</c:v>
                </c:pt>
                <c:pt idx="2">
                  <c:v>16940</c:v>
                </c:pt>
                <c:pt idx="3">
                  <c:v>15640</c:v>
                </c:pt>
                <c:pt idx="4">
                  <c:v>14800</c:v>
                </c:pt>
                <c:pt idx="5">
                  <c:v>35600</c:v>
                </c:pt>
                <c:pt idx="6">
                  <c:v>4300</c:v>
                </c:pt>
                <c:pt idx="7">
                  <c:v>9800</c:v>
                </c:pt>
                <c:pt idx="8">
                  <c:v>0</c:v>
                </c:pt>
              </c:numCache>
            </c:numRef>
          </c:val>
          <c:extLst>
            <c:ext xmlns:c16="http://schemas.microsoft.com/office/drawing/2014/chart" uri="{C3380CC4-5D6E-409C-BE32-E72D297353CC}">
              <c16:uniqueId val="{00000001-4C83-447C-8127-4C8311E81DB0}"/>
            </c:ext>
          </c:extLst>
        </c:ser>
        <c:ser>
          <c:idx val="1"/>
          <c:order val="1"/>
          <c:tx>
            <c:strRef>
              <c:f>F.32!$K$4</c:f>
              <c:strCache>
                <c:ptCount val="1"/>
                <c:pt idx="0">
                  <c:v>Projects with CM contracts</c:v>
                </c:pt>
              </c:strCache>
            </c:strRef>
          </c:tx>
          <c:spPr>
            <a:solidFill>
              <a:schemeClr val="accent1"/>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F.32!$K$5:$K$13</c:f>
              <c:numCache>
                <c:formatCode>#,##0_ ;[Red]\-#,##0\ </c:formatCode>
                <c:ptCount val="9"/>
                <c:pt idx="0">
                  <c:v>13978.008999999995</c:v>
                </c:pt>
                <c:pt idx="1">
                  <c:v>0</c:v>
                </c:pt>
                <c:pt idx="2">
                  <c:v>291.50299999999999</c:v>
                </c:pt>
                <c:pt idx="3">
                  <c:v>335.57</c:v>
                </c:pt>
                <c:pt idx="4">
                  <c:v>573</c:v>
                </c:pt>
                <c:pt idx="5">
                  <c:v>3620.3119999999999</c:v>
                </c:pt>
                <c:pt idx="6">
                  <c:v>0</c:v>
                </c:pt>
                <c:pt idx="7">
                  <c:v>7104</c:v>
                </c:pt>
                <c:pt idx="8">
                  <c:v>322.40899999999999</c:v>
                </c:pt>
              </c:numCache>
            </c:numRef>
          </c:val>
          <c:extLst>
            <c:ext xmlns:c16="http://schemas.microsoft.com/office/drawing/2014/chart" uri="{C3380CC4-5D6E-409C-BE32-E72D297353CC}">
              <c16:uniqueId val="{0000000C-4C83-447C-8127-4C8311E81DB0}"/>
            </c:ext>
          </c:extLst>
        </c:ser>
        <c:ser>
          <c:idx val="2"/>
          <c:order val="2"/>
          <c:tx>
            <c:strRef>
              <c:f>F.32!$L$4</c:f>
              <c:strCache>
                <c:ptCount val="1"/>
                <c:pt idx="0">
                  <c:v> Remaining full queue </c:v>
                </c:pt>
              </c:strCache>
            </c:strRef>
          </c:tx>
          <c:spPr>
            <a:solidFill>
              <a:schemeClr val="accent2"/>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F.32!$L$5:$L$13</c:f>
              <c:numCache>
                <c:formatCode>#,##0_ ;[Red]\-#,##0\ </c:formatCode>
                <c:ptCount val="9"/>
                <c:pt idx="0">
                  <c:v>207130.34099999978</c:v>
                </c:pt>
                <c:pt idx="1">
                  <c:v>8291</c:v>
                </c:pt>
                <c:pt idx="2">
                  <c:v>203726.79699999985</c:v>
                </c:pt>
                <c:pt idx="3">
                  <c:v>25112.730000000003</c:v>
                </c:pt>
                <c:pt idx="4">
                  <c:v>97557.25</c:v>
                </c:pt>
                <c:pt idx="5">
                  <c:v>21452.587999999996</c:v>
                </c:pt>
                <c:pt idx="6">
                  <c:v>24810</c:v>
                </c:pt>
                <c:pt idx="7">
                  <c:v>18626</c:v>
                </c:pt>
                <c:pt idx="8">
                  <c:v>841.08100000000002</c:v>
                </c:pt>
              </c:numCache>
            </c:numRef>
          </c:val>
          <c:extLst>
            <c:ext xmlns:c16="http://schemas.microsoft.com/office/drawing/2014/chart" uri="{C3380CC4-5D6E-409C-BE32-E72D297353CC}">
              <c16:uniqueId val="{0000000D-4C83-447C-8127-4C8311E81DB0}"/>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3"/>
          <c:order val="3"/>
          <c:tx>
            <c:strRef>
              <c:f>F.32!$M$4</c:f>
              <c:strCache>
                <c:ptCount val="1"/>
                <c:pt idx="0">
                  <c:v> Blank1 </c:v>
                </c:pt>
              </c:strCache>
            </c:strRef>
          </c:tx>
          <c:spPr>
            <a:solidFill>
              <a:schemeClr val="accent4"/>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F.32!$M$5:$M$13</c:f>
              <c:numCache>
                <c:formatCode>#,##0_ ;[Red]\-#,##0\ </c:formatCode>
                <c:ptCount val="9"/>
              </c:numCache>
            </c:numRef>
          </c:val>
          <c:extLst>
            <c:ext xmlns:c16="http://schemas.microsoft.com/office/drawing/2014/chart" uri="{C3380CC4-5D6E-409C-BE32-E72D297353CC}">
              <c16:uniqueId val="{0000000E-4C83-447C-8127-4C8311E81DB0}"/>
            </c:ext>
          </c:extLst>
        </c:ser>
        <c:ser>
          <c:idx val="4"/>
          <c:order val="4"/>
          <c:tx>
            <c:strRef>
              <c:f>F.32!$N$4</c:f>
              <c:strCache>
                <c:ptCount val="1"/>
                <c:pt idx="0">
                  <c:v> Blank2 </c:v>
                </c:pt>
              </c:strCache>
            </c:strRef>
          </c:tx>
          <c:spPr>
            <a:solidFill>
              <a:schemeClr val="accent5"/>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F.32!$N$5:$N$13</c:f>
              <c:numCache>
                <c:formatCode>#,##0_ ;[Red]\-#,##0\ </c:formatCode>
                <c:ptCount val="9"/>
              </c:numCache>
            </c:numRef>
          </c:val>
          <c:extLst>
            <c:ext xmlns:c16="http://schemas.microsoft.com/office/drawing/2014/chart" uri="{C3380CC4-5D6E-409C-BE32-E72D297353CC}">
              <c16:uniqueId val="{0000000F-4C83-447C-8127-4C8311E81DB0}"/>
            </c:ext>
          </c:extLst>
        </c:ser>
        <c:ser>
          <c:idx val="5"/>
          <c:order val="5"/>
          <c:tx>
            <c:strRef>
              <c:f>F.32!$O$4</c:f>
              <c:strCache>
                <c:ptCount val="1"/>
                <c:pt idx="0">
                  <c:v> Blank3 </c:v>
                </c:pt>
              </c:strCache>
            </c:strRef>
          </c:tx>
          <c:spPr>
            <a:solidFill>
              <a:schemeClr val="accent6"/>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F.32!$O$5:$O$13</c:f>
              <c:numCache>
                <c:formatCode>#,##0_ ;[Red]\-#,##0\ </c:formatCode>
                <c:ptCount val="9"/>
              </c:numCache>
            </c:numRef>
          </c:val>
          <c:extLst>
            <c:ext xmlns:c16="http://schemas.microsoft.com/office/drawing/2014/chart" uri="{C3380CC4-5D6E-409C-BE32-E72D297353CC}">
              <c16:uniqueId val="{00000010-4C83-447C-8127-4C8311E81DB0}"/>
            </c:ext>
          </c:extLst>
        </c:ser>
        <c:ser>
          <c:idx val="6"/>
          <c:order val="6"/>
          <c:tx>
            <c:strRef>
              <c:f>F.32!$P$4</c:f>
              <c:strCache>
                <c:ptCount val="1"/>
                <c:pt idx="0">
                  <c:v> CP30 2030 max capacity </c:v>
                </c:pt>
              </c:strCache>
            </c:strRef>
          </c:tx>
          <c:spPr>
            <a:solidFill>
              <a:schemeClr val="accent6">
                <a:lumMod val="60000"/>
                <a:lumOff val="40000"/>
              </a:schemeClr>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F.32!$P$5:$P$13</c:f>
              <c:numCache>
                <c:formatCode>#,##0_ ;[Red]\-#,##0\ </c:formatCode>
                <c:ptCount val="9"/>
                <c:pt idx="0">
                  <c:v>27000</c:v>
                </c:pt>
                <c:pt idx="1">
                  <c:v>6000</c:v>
                </c:pt>
                <c:pt idx="2">
                  <c:v>47000</c:v>
                </c:pt>
                <c:pt idx="3">
                  <c:v>29000</c:v>
                </c:pt>
                <c:pt idx="4">
                  <c:v>50000</c:v>
                </c:pt>
                <c:pt idx="5">
                  <c:v>35000</c:v>
                </c:pt>
                <c:pt idx="6">
                  <c:v>7000</c:v>
                </c:pt>
                <c:pt idx="7">
                  <c:v>14000</c:v>
                </c:pt>
                <c:pt idx="8">
                  <c:v>0</c:v>
                </c:pt>
              </c:numCache>
            </c:numRef>
          </c:val>
          <c:extLst>
            <c:ext xmlns:c16="http://schemas.microsoft.com/office/drawing/2014/chart" uri="{C3380CC4-5D6E-409C-BE32-E72D297353CC}">
              <c16:uniqueId val="{00000011-4C83-447C-8127-4C8311E81DB0}"/>
            </c:ext>
          </c:extLst>
        </c:ser>
        <c:ser>
          <c:idx val="7"/>
          <c:order val="7"/>
          <c:tx>
            <c:strRef>
              <c:f>F.32!$Q$4</c:f>
              <c:strCache>
                <c:ptCount val="1"/>
                <c:pt idx="0">
                  <c:v> CP30 2035 max capacity </c:v>
                </c:pt>
              </c:strCache>
            </c:strRef>
          </c:tx>
          <c:spPr>
            <a:solidFill>
              <a:schemeClr val="accent6">
                <a:lumMod val="50000"/>
              </a:schemeClr>
            </a:solidFill>
            <a:ln>
              <a:noFill/>
            </a:ln>
            <a:effectLst/>
          </c:spPr>
          <c:invertIfNegative val="0"/>
          <c:cat>
            <c:strRef>
              <c:f>F.32!$I$5:$I$13</c:f>
              <c:strCache>
                <c:ptCount val="9"/>
                <c:pt idx="0">
                  <c:v>Batteries</c:v>
                </c:pt>
                <c:pt idx="1">
                  <c:v>LDES</c:v>
                </c:pt>
                <c:pt idx="2">
                  <c:v>Solar</c:v>
                </c:pt>
                <c:pt idx="3">
                  <c:v>Onshore Wind</c:v>
                </c:pt>
                <c:pt idx="4">
                  <c:v>Offshore Wind</c:v>
                </c:pt>
                <c:pt idx="5">
                  <c:v>Unabated Gas</c:v>
                </c:pt>
                <c:pt idx="6">
                  <c:v>Low carbon dispatchable power</c:v>
                </c:pt>
                <c:pt idx="7">
                  <c:v>Interconnectors</c:v>
                </c:pt>
                <c:pt idx="8">
                  <c:v>Other Renewables</c:v>
                </c:pt>
              </c:strCache>
            </c:strRef>
          </c:cat>
          <c:val>
            <c:numRef>
              <c:f>F.32!$Q$5:$Q$13</c:f>
              <c:numCache>
                <c:formatCode>#,##0_ ;[Red]\-#,##0\ </c:formatCode>
                <c:ptCount val="9"/>
                <c:pt idx="0">
                  <c:v>29000</c:v>
                </c:pt>
                <c:pt idx="1">
                  <c:v>10000</c:v>
                </c:pt>
                <c:pt idx="2">
                  <c:v>69000</c:v>
                </c:pt>
                <c:pt idx="3">
                  <c:v>37000</c:v>
                </c:pt>
                <c:pt idx="4">
                  <c:v>89000</c:v>
                </c:pt>
                <c:pt idx="5">
                  <c:v>0</c:v>
                </c:pt>
                <c:pt idx="6">
                  <c:v>25000</c:v>
                </c:pt>
                <c:pt idx="7">
                  <c:v>24000</c:v>
                </c:pt>
                <c:pt idx="8">
                  <c:v>0</c:v>
                </c:pt>
              </c:numCache>
            </c:numRef>
          </c:val>
          <c:extLst>
            <c:ext xmlns:c16="http://schemas.microsoft.com/office/drawing/2014/chart" uri="{C3380CC4-5D6E-409C-BE32-E72D297353CC}">
              <c16:uniqueId val="{00000012-4C83-447C-8127-4C8311E81DB0}"/>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25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Transmission queue with projects with Capacity Market (CM) Contracts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F.33!$J$4</c:f>
              <c:strCache>
                <c:ptCount val="1"/>
                <c:pt idx="0">
                  <c:v>Current built capacity</c:v>
                </c:pt>
              </c:strCache>
            </c:strRef>
          </c:tx>
          <c:spPr>
            <a:solidFill>
              <a:schemeClr val="accent4"/>
            </a:solidFill>
            <a:ln>
              <a:noFill/>
            </a:ln>
            <a:effectLst/>
          </c:spPr>
          <c:invertIfNegative val="0"/>
          <c:cat>
            <c:strRef>
              <c:f>F.33!$I$5:$I$7</c:f>
              <c:strCache>
                <c:ptCount val="3"/>
                <c:pt idx="0">
                  <c:v>Batteries</c:v>
                </c:pt>
                <c:pt idx="1">
                  <c:v>Solar</c:v>
                </c:pt>
                <c:pt idx="2">
                  <c:v>Onshore Wind</c:v>
                </c:pt>
              </c:strCache>
            </c:strRef>
          </c:cat>
          <c:val>
            <c:numRef>
              <c:f>F.33!$J$5:$J$7</c:f>
              <c:numCache>
                <c:formatCode>#,##0_ ;[Red]\-#,##0\ </c:formatCode>
                <c:ptCount val="3"/>
                <c:pt idx="0">
                  <c:v>3787.9650000000001</c:v>
                </c:pt>
                <c:pt idx="1">
                  <c:v>579.69500000000005</c:v>
                </c:pt>
                <c:pt idx="2">
                  <c:v>9265.3799999999974</c:v>
                </c:pt>
              </c:numCache>
            </c:numRef>
          </c:val>
          <c:extLst>
            <c:ext xmlns:c16="http://schemas.microsoft.com/office/drawing/2014/chart" uri="{C3380CC4-5D6E-409C-BE32-E72D297353CC}">
              <c16:uniqueId val="{00000000-EAA0-460C-8B15-BEA0EFF807EB}"/>
            </c:ext>
          </c:extLst>
        </c:ser>
        <c:ser>
          <c:idx val="1"/>
          <c:order val="1"/>
          <c:tx>
            <c:strRef>
              <c:f>F.33!$K$4</c:f>
              <c:strCache>
                <c:ptCount val="1"/>
                <c:pt idx="0">
                  <c:v>Tx projects with CM contracts</c:v>
                </c:pt>
              </c:strCache>
            </c:strRef>
          </c:tx>
          <c:spPr>
            <a:solidFill>
              <a:schemeClr val="accent1"/>
            </a:solidFill>
            <a:ln>
              <a:noFill/>
            </a:ln>
            <a:effectLst/>
          </c:spPr>
          <c:invertIfNegative val="0"/>
          <c:cat>
            <c:strRef>
              <c:f>F.33!$I$5:$I$7</c:f>
              <c:strCache>
                <c:ptCount val="3"/>
                <c:pt idx="0">
                  <c:v>Batteries</c:v>
                </c:pt>
                <c:pt idx="1">
                  <c:v>Solar</c:v>
                </c:pt>
                <c:pt idx="2">
                  <c:v>Onshore Wind</c:v>
                </c:pt>
              </c:strCache>
            </c:strRef>
          </c:cat>
          <c:val>
            <c:numRef>
              <c:f>F.33!$K$5:$K$7</c:f>
              <c:numCache>
                <c:formatCode>#,##0_ ;[Red]\-#,##0\ </c:formatCode>
                <c:ptCount val="3"/>
                <c:pt idx="0">
                  <c:v>8517.4560000000001</c:v>
                </c:pt>
                <c:pt idx="1">
                  <c:v>141.61600000000001</c:v>
                </c:pt>
                <c:pt idx="2">
                  <c:v>306.77</c:v>
                </c:pt>
              </c:numCache>
            </c:numRef>
          </c:val>
          <c:extLst>
            <c:ext xmlns:c16="http://schemas.microsoft.com/office/drawing/2014/chart" uri="{C3380CC4-5D6E-409C-BE32-E72D297353CC}">
              <c16:uniqueId val="{00000001-EAA0-460C-8B15-BEA0EFF807EB}"/>
            </c:ext>
          </c:extLst>
        </c:ser>
        <c:ser>
          <c:idx val="2"/>
          <c:order val="2"/>
          <c:tx>
            <c:strRef>
              <c:f>F.33!$L$4</c:f>
              <c:strCache>
                <c:ptCount val="1"/>
                <c:pt idx="0">
                  <c:v> Remaining full transmission queue </c:v>
                </c:pt>
              </c:strCache>
            </c:strRef>
          </c:tx>
          <c:spPr>
            <a:solidFill>
              <a:schemeClr val="accent2"/>
            </a:solidFill>
            <a:ln>
              <a:noFill/>
            </a:ln>
            <a:effectLst/>
          </c:spPr>
          <c:invertIfNegative val="0"/>
          <c:cat>
            <c:strRef>
              <c:f>F.33!$I$5:$I$7</c:f>
              <c:strCache>
                <c:ptCount val="3"/>
                <c:pt idx="0">
                  <c:v>Batteries</c:v>
                </c:pt>
                <c:pt idx="1">
                  <c:v>Solar</c:v>
                </c:pt>
                <c:pt idx="2">
                  <c:v>Onshore Wind</c:v>
                </c:pt>
              </c:strCache>
            </c:strRef>
          </c:cat>
          <c:val>
            <c:numRef>
              <c:f>F.33!$L$5:$L$7</c:f>
              <c:numCache>
                <c:formatCode>#,##0_ ;[Red]\-#,##0\ </c:formatCode>
                <c:ptCount val="3"/>
                <c:pt idx="0">
                  <c:v>117945.89399999996</c:v>
                </c:pt>
                <c:pt idx="1">
                  <c:v>175634.68399999986</c:v>
                </c:pt>
                <c:pt idx="2">
                  <c:v>20225.530000000002</c:v>
                </c:pt>
              </c:numCache>
            </c:numRef>
          </c:val>
          <c:extLst>
            <c:ext xmlns:c16="http://schemas.microsoft.com/office/drawing/2014/chart" uri="{C3380CC4-5D6E-409C-BE32-E72D297353CC}">
              <c16:uniqueId val="{00000002-EAA0-460C-8B15-BEA0EFF807EB}"/>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3"/>
          <c:order val="3"/>
          <c:tx>
            <c:strRef>
              <c:f>F.33!$M$4</c:f>
              <c:strCache>
                <c:ptCount val="1"/>
                <c:pt idx="0">
                  <c:v> Blank1 </c:v>
                </c:pt>
              </c:strCache>
            </c:strRef>
          </c:tx>
          <c:spPr>
            <a:solidFill>
              <a:schemeClr val="accent4"/>
            </a:solidFill>
            <a:ln>
              <a:noFill/>
            </a:ln>
            <a:effectLst/>
          </c:spPr>
          <c:invertIfNegative val="0"/>
          <c:cat>
            <c:strRef>
              <c:f>F.33!$I$5:$I$7</c:f>
              <c:strCache>
                <c:ptCount val="3"/>
                <c:pt idx="0">
                  <c:v>Batteries</c:v>
                </c:pt>
                <c:pt idx="1">
                  <c:v>Solar</c:v>
                </c:pt>
                <c:pt idx="2">
                  <c:v>Onshore Wind</c:v>
                </c:pt>
              </c:strCache>
            </c:strRef>
          </c:cat>
          <c:val>
            <c:numRef>
              <c:f>F.33!$M$5:$M$7</c:f>
              <c:numCache>
                <c:formatCode>#,##0_ ;[Red]\-#,##0\ </c:formatCode>
                <c:ptCount val="3"/>
              </c:numCache>
            </c:numRef>
          </c:val>
          <c:extLst>
            <c:ext xmlns:c16="http://schemas.microsoft.com/office/drawing/2014/chart" uri="{C3380CC4-5D6E-409C-BE32-E72D297353CC}">
              <c16:uniqueId val="{00000003-EAA0-460C-8B15-BEA0EFF807EB}"/>
            </c:ext>
          </c:extLst>
        </c:ser>
        <c:ser>
          <c:idx val="4"/>
          <c:order val="4"/>
          <c:tx>
            <c:strRef>
              <c:f>F.33!$N$4</c:f>
              <c:strCache>
                <c:ptCount val="1"/>
                <c:pt idx="0">
                  <c:v> Blank2 </c:v>
                </c:pt>
              </c:strCache>
            </c:strRef>
          </c:tx>
          <c:spPr>
            <a:solidFill>
              <a:schemeClr val="accent5"/>
            </a:solidFill>
            <a:ln>
              <a:noFill/>
            </a:ln>
            <a:effectLst/>
          </c:spPr>
          <c:invertIfNegative val="0"/>
          <c:cat>
            <c:strRef>
              <c:f>F.33!$I$5:$I$7</c:f>
              <c:strCache>
                <c:ptCount val="3"/>
                <c:pt idx="0">
                  <c:v>Batteries</c:v>
                </c:pt>
                <c:pt idx="1">
                  <c:v>Solar</c:v>
                </c:pt>
                <c:pt idx="2">
                  <c:v>Onshore Wind</c:v>
                </c:pt>
              </c:strCache>
            </c:strRef>
          </c:cat>
          <c:val>
            <c:numRef>
              <c:f>F.33!$N$5:$N$7</c:f>
              <c:numCache>
                <c:formatCode>#,##0_ ;[Red]\-#,##0\ </c:formatCode>
                <c:ptCount val="3"/>
              </c:numCache>
            </c:numRef>
          </c:val>
          <c:extLst>
            <c:ext xmlns:c16="http://schemas.microsoft.com/office/drawing/2014/chart" uri="{C3380CC4-5D6E-409C-BE32-E72D297353CC}">
              <c16:uniqueId val="{00000004-EAA0-460C-8B15-BEA0EFF807EB}"/>
            </c:ext>
          </c:extLst>
        </c:ser>
        <c:ser>
          <c:idx val="5"/>
          <c:order val="5"/>
          <c:tx>
            <c:strRef>
              <c:f>F.33!$O$4</c:f>
              <c:strCache>
                <c:ptCount val="1"/>
                <c:pt idx="0">
                  <c:v> Blank3 </c:v>
                </c:pt>
              </c:strCache>
            </c:strRef>
          </c:tx>
          <c:spPr>
            <a:solidFill>
              <a:schemeClr val="accent6"/>
            </a:solidFill>
            <a:ln>
              <a:noFill/>
            </a:ln>
            <a:effectLst/>
          </c:spPr>
          <c:invertIfNegative val="0"/>
          <c:cat>
            <c:strRef>
              <c:f>F.33!$I$5:$I$7</c:f>
              <c:strCache>
                <c:ptCount val="3"/>
                <c:pt idx="0">
                  <c:v>Batteries</c:v>
                </c:pt>
                <c:pt idx="1">
                  <c:v>Solar</c:v>
                </c:pt>
                <c:pt idx="2">
                  <c:v>Onshore Wind</c:v>
                </c:pt>
              </c:strCache>
            </c:strRef>
          </c:cat>
          <c:val>
            <c:numRef>
              <c:f>F.33!$O$5:$O$7</c:f>
              <c:numCache>
                <c:formatCode>#,##0_ ;[Red]\-#,##0\ </c:formatCode>
                <c:ptCount val="3"/>
              </c:numCache>
            </c:numRef>
          </c:val>
          <c:extLst>
            <c:ext xmlns:c16="http://schemas.microsoft.com/office/drawing/2014/chart" uri="{C3380CC4-5D6E-409C-BE32-E72D297353CC}">
              <c16:uniqueId val="{00000005-EAA0-460C-8B15-BEA0EFF807EB}"/>
            </c:ext>
          </c:extLst>
        </c:ser>
        <c:ser>
          <c:idx val="6"/>
          <c:order val="6"/>
          <c:tx>
            <c:strRef>
              <c:f>F.33!$P$4</c:f>
              <c:strCache>
                <c:ptCount val="1"/>
                <c:pt idx="0">
                  <c:v> CP30 2030 max capacity </c:v>
                </c:pt>
              </c:strCache>
            </c:strRef>
          </c:tx>
          <c:spPr>
            <a:solidFill>
              <a:schemeClr val="accent6">
                <a:lumMod val="60000"/>
                <a:lumOff val="40000"/>
              </a:schemeClr>
            </a:solidFill>
            <a:ln>
              <a:noFill/>
            </a:ln>
            <a:effectLst/>
          </c:spPr>
          <c:invertIfNegative val="0"/>
          <c:cat>
            <c:strRef>
              <c:f>F.33!$I$5:$I$7</c:f>
              <c:strCache>
                <c:ptCount val="3"/>
                <c:pt idx="0">
                  <c:v>Batteries</c:v>
                </c:pt>
                <c:pt idx="1">
                  <c:v>Solar</c:v>
                </c:pt>
                <c:pt idx="2">
                  <c:v>Onshore Wind</c:v>
                </c:pt>
              </c:strCache>
            </c:strRef>
          </c:cat>
          <c:val>
            <c:numRef>
              <c:f>F.33!$P$5:$P$7</c:f>
              <c:numCache>
                <c:formatCode>#,##0_ ;[Red]\-#,##0\ </c:formatCode>
                <c:ptCount val="3"/>
                <c:pt idx="0">
                  <c:v>15900</c:v>
                </c:pt>
                <c:pt idx="1">
                  <c:v>10800</c:v>
                </c:pt>
                <c:pt idx="2">
                  <c:v>15900</c:v>
                </c:pt>
              </c:numCache>
            </c:numRef>
          </c:val>
          <c:extLst>
            <c:ext xmlns:c16="http://schemas.microsoft.com/office/drawing/2014/chart" uri="{C3380CC4-5D6E-409C-BE32-E72D297353CC}">
              <c16:uniqueId val="{00000006-EAA0-460C-8B15-BEA0EFF807EB}"/>
            </c:ext>
          </c:extLst>
        </c:ser>
        <c:ser>
          <c:idx val="7"/>
          <c:order val="7"/>
          <c:tx>
            <c:strRef>
              <c:f>F.33!$Q$4</c:f>
              <c:strCache>
                <c:ptCount val="1"/>
                <c:pt idx="0">
                  <c:v> CP30 2035 max capacity </c:v>
                </c:pt>
              </c:strCache>
            </c:strRef>
          </c:tx>
          <c:spPr>
            <a:solidFill>
              <a:schemeClr val="accent6">
                <a:lumMod val="50000"/>
              </a:schemeClr>
            </a:solidFill>
            <a:ln>
              <a:noFill/>
            </a:ln>
            <a:effectLst/>
          </c:spPr>
          <c:invertIfNegative val="0"/>
          <c:cat>
            <c:strRef>
              <c:f>F.33!$I$5:$I$7</c:f>
              <c:strCache>
                <c:ptCount val="3"/>
                <c:pt idx="0">
                  <c:v>Batteries</c:v>
                </c:pt>
                <c:pt idx="1">
                  <c:v>Solar</c:v>
                </c:pt>
                <c:pt idx="2">
                  <c:v>Onshore Wind</c:v>
                </c:pt>
              </c:strCache>
            </c:strRef>
          </c:cat>
          <c:val>
            <c:numRef>
              <c:f>F.33!$Q$5:$Q$7</c:f>
              <c:numCache>
                <c:formatCode>#,##0_ ;[Red]\-#,##0\ </c:formatCode>
                <c:ptCount val="3"/>
                <c:pt idx="0">
                  <c:v>15900</c:v>
                </c:pt>
                <c:pt idx="1">
                  <c:v>17000</c:v>
                </c:pt>
                <c:pt idx="2">
                  <c:v>0</c:v>
                </c:pt>
              </c:numCache>
            </c:numRef>
          </c:val>
          <c:extLst>
            <c:ext xmlns:c16="http://schemas.microsoft.com/office/drawing/2014/chart" uri="{C3380CC4-5D6E-409C-BE32-E72D297353CC}">
              <c16:uniqueId val="{00000007-EAA0-460C-8B15-BEA0EFF807EB}"/>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max val="2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20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200"/>
              <a:t>Distribution queue with projects with Capacity Market (CM) Contracts </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F.34!$J$4</c:f>
              <c:strCache>
                <c:ptCount val="1"/>
                <c:pt idx="0">
                  <c:v>Current built capacity</c:v>
                </c:pt>
              </c:strCache>
            </c:strRef>
          </c:tx>
          <c:spPr>
            <a:solidFill>
              <a:schemeClr val="accent4"/>
            </a:solidFill>
            <a:ln>
              <a:noFill/>
            </a:ln>
            <a:effectLst/>
          </c:spPr>
          <c:invertIfNegative val="0"/>
          <c:cat>
            <c:strRef>
              <c:f>F.34!$I$5:$I$7</c:f>
              <c:strCache>
                <c:ptCount val="3"/>
                <c:pt idx="0">
                  <c:v>Batteries</c:v>
                </c:pt>
                <c:pt idx="1">
                  <c:v>Solar</c:v>
                </c:pt>
                <c:pt idx="2">
                  <c:v>Onshore Wind</c:v>
                </c:pt>
              </c:strCache>
            </c:strRef>
          </c:cat>
          <c:val>
            <c:numRef>
              <c:f>F.34!$J$5:$J$7</c:f>
              <c:numCache>
                <c:formatCode>#,##0_ ;[Red]\-#,##0\ </c:formatCode>
                <c:ptCount val="3"/>
                <c:pt idx="0">
                  <c:v>4170.34</c:v>
                </c:pt>
                <c:pt idx="1">
                  <c:v>17996.020369999998</c:v>
                </c:pt>
                <c:pt idx="2">
                  <c:v>5961.46</c:v>
                </c:pt>
              </c:numCache>
            </c:numRef>
          </c:val>
          <c:extLst>
            <c:ext xmlns:c16="http://schemas.microsoft.com/office/drawing/2014/chart" uri="{C3380CC4-5D6E-409C-BE32-E72D297353CC}">
              <c16:uniqueId val="{00000000-2FF0-4F2D-9F8C-21D2468EFC04}"/>
            </c:ext>
          </c:extLst>
        </c:ser>
        <c:ser>
          <c:idx val="1"/>
          <c:order val="1"/>
          <c:tx>
            <c:strRef>
              <c:f>F.34!$K$4</c:f>
              <c:strCache>
                <c:ptCount val="1"/>
                <c:pt idx="0">
                  <c:v>Dx projects with CM contracts</c:v>
                </c:pt>
              </c:strCache>
            </c:strRef>
          </c:tx>
          <c:spPr>
            <a:solidFill>
              <a:schemeClr val="accent1"/>
            </a:solidFill>
            <a:ln>
              <a:noFill/>
            </a:ln>
            <a:effectLst/>
          </c:spPr>
          <c:invertIfNegative val="0"/>
          <c:cat>
            <c:strRef>
              <c:f>F.34!$I$5:$I$7</c:f>
              <c:strCache>
                <c:ptCount val="3"/>
                <c:pt idx="0">
                  <c:v>Batteries</c:v>
                </c:pt>
                <c:pt idx="1">
                  <c:v>Solar</c:v>
                </c:pt>
                <c:pt idx="2">
                  <c:v>Onshore Wind</c:v>
                </c:pt>
              </c:strCache>
            </c:strRef>
          </c:cat>
          <c:val>
            <c:numRef>
              <c:f>F.34!$K$5:$K$7</c:f>
              <c:numCache>
                <c:formatCode>#,##0_ ;[Red]\-#,##0\ </c:formatCode>
                <c:ptCount val="3"/>
                <c:pt idx="0">
                  <c:v>5460.552999999999</c:v>
                </c:pt>
                <c:pt idx="1">
                  <c:v>149.887</c:v>
                </c:pt>
                <c:pt idx="2">
                  <c:v>28.8</c:v>
                </c:pt>
              </c:numCache>
            </c:numRef>
          </c:val>
          <c:extLst>
            <c:ext xmlns:c16="http://schemas.microsoft.com/office/drawing/2014/chart" uri="{C3380CC4-5D6E-409C-BE32-E72D297353CC}">
              <c16:uniqueId val="{00000001-2FF0-4F2D-9F8C-21D2468EFC04}"/>
            </c:ext>
          </c:extLst>
        </c:ser>
        <c:ser>
          <c:idx val="2"/>
          <c:order val="2"/>
          <c:tx>
            <c:strRef>
              <c:f>F.34!$L$4</c:f>
              <c:strCache>
                <c:ptCount val="1"/>
                <c:pt idx="0">
                  <c:v> Remaining full distribution queue </c:v>
                </c:pt>
              </c:strCache>
            </c:strRef>
          </c:tx>
          <c:spPr>
            <a:solidFill>
              <a:schemeClr val="accent2"/>
            </a:solidFill>
            <a:ln>
              <a:noFill/>
            </a:ln>
            <a:effectLst/>
          </c:spPr>
          <c:invertIfNegative val="0"/>
          <c:cat>
            <c:strRef>
              <c:f>F.34!$I$5:$I$7</c:f>
              <c:strCache>
                <c:ptCount val="3"/>
                <c:pt idx="0">
                  <c:v>Batteries</c:v>
                </c:pt>
                <c:pt idx="1">
                  <c:v>Solar</c:v>
                </c:pt>
                <c:pt idx="2">
                  <c:v>Onshore Wind</c:v>
                </c:pt>
              </c:strCache>
            </c:strRef>
          </c:cat>
          <c:val>
            <c:numRef>
              <c:f>F.34!$L$5:$L$7</c:f>
              <c:numCache>
                <c:formatCode>#,##0_ ;[Red]\-#,##0\ </c:formatCode>
                <c:ptCount val="3"/>
                <c:pt idx="0">
                  <c:v>89184.447</c:v>
                </c:pt>
                <c:pt idx="1">
                  <c:v>28092.113000000001</c:v>
                </c:pt>
                <c:pt idx="2">
                  <c:v>4887.2</c:v>
                </c:pt>
              </c:numCache>
            </c:numRef>
          </c:val>
          <c:extLst>
            <c:ext xmlns:c16="http://schemas.microsoft.com/office/drawing/2014/chart" uri="{C3380CC4-5D6E-409C-BE32-E72D297353CC}">
              <c16:uniqueId val="{00000002-2FF0-4F2D-9F8C-21D2468EFC04}"/>
            </c:ext>
          </c:extLst>
        </c:ser>
        <c:dLbls>
          <c:showLegendKey val="0"/>
          <c:showVal val="0"/>
          <c:showCatName val="0"/>
          <c:showSerName val="0"/>
          <c:showPercent val="0"/>
          <c:showBubbleSize val="0"/>
        </c:dLbls>
        <c:gapWidth val="500"/>
        <c:overlap val="100"/>
        <c:axId val="512289343"/>
        <c:axId val="512277823"/>
      </c:barChart>
      <c:barChart>
        <c:barDir val="col"/>
        <c:grouping val="clustered"/>
        <c:varyColors val="0"/>
        <c:ser>
          <c:idx val="3"/>
          <c:order val="3"/>
          <c:tx>
            <c:strRef>
              <c:f>F.34!$M$4</c:f>
              <c:strCache>
                <c:ptCount val="1"/>
                <c:pt idx="0">
                  <c:v> Blank1 </c:v>
                </c:pt>
              </c:strCache>
            </c:strRef>
          </c:tx>
          <c:spPr>
            <a:solidFill>
              <a:schemeClr val="accent4"/>
            </a:solidFill>
            <a:ln>
              <a:noFill/>
            </a:ln>
            <a:effectLst/>
          </c:spPr>
          <c:invertIfNegative val="0"/>
          <c:cat>
            <c:strRef>
              <c:f>F.34!$I$5:$I$7</c:f>
              <c:strCache>
                <c:ptCount val="3"/>
                <c:pt idx="0">
                  <c:v>Batteries</c:v>
                </c:pt>
                <c:pt idx="1">
                  <c:v>Solar</c:v>
                </c:pt>
                <c:pt idx="2">
                  <c:v>Onshore Wind</c:v>
                </c:pt>
              </c:strCache>
            </c:strRef>
          </c:cat>
          <c:val>
            <c:numRef>
              <c:f>F.34!$M$5:$M$7</c:f>
              <c:numCache>
                <c:formatCode>#,##0_ ;[Red]\-#,##0\ </c:formatCode>
                <c:ptCount val="3"/>
              </c:numCache>
            </c:numRef>
          </c:val>
          <c:extLst>
            <c:ext xmlns:c16="http://schemas.microsoft.com/office/drawing/2014/chart" uri="{C3380CC4-5D6E-409C-BE32-E72D297353CC}">
              <c16:uniqueId val="{00000003-2FF0-4F2D-9F8C-21D2468EFC04}"/>
            </c:ext>
          </c:extLst>
        </c:ser>
        <c:ser>
          <c:idx val="4"/>
          <c:order val="4"/>
          <c:tx>
            <c:strRef>
              <c:f>F.34!$N$4</c:f>
              <c:strCache>
                <c:ptCount val="1"/>
                <c:pt idx="0">
                  <c:v> Blank2 </c:v>
                </c:pt>
              </c:strCache>
            </c:strRef>
          </c:tx>
          <c:spPr>
            <a:solidFill>
              <a:schemeClr val="accent5"/>
            </a:solidFill>
            <a:ln>
              <a:noFill/>
            </a:ln>
            <a:effectLst/>
          </c:spPr>
          <c:invertIfNegative val="0"/>
          <c:cat>
            <c:strRef>
              <c:f>F.34!$I$5:$I$7</c:f>
              <c:strCache>
                <c:ptCount val="3"/>
                <c:pt idx="0">
                  <c:v>Batteries</c:v>
                </c:pt>
                <c:pt idx="1">
                  <c:v>Solar</c:v>
                </c:pt>
                <c:pt idx="2">
                  <c:v>Onshore Wind</c:v>
                </c:pt>
              </c:strCache>
            </c:strRef>
          </c:cat>
          <c:val>
            <c:numRef>
              <c:f>F.34!$N$5:$N$7</c:f>
              <c:numCache>
                <c:formatCode>#,##0_ ;[Red]\-#,##0\ </c:formatCode>
                <c:ptCount val="3"/>
              </c:numCache>
            </c:numRef>
          </c:val>
          <c:extLst>
            <c:ext xmlns:c16="http://schemas.microsoft.com/office/drawing/2014/chart" uri="{C3380CC4-5D6E-409C-BE32-E72D297353CC}">
              <c16:uniqueId val="{00000004-2FF0-4F2D-9F8C-21D2468EFC04}"/>
            </c:ext>
          </c:extLst>
        </c:ser>
        <c:ser>
          <c:idx val="5"/>
          <c:order val="5"/>
          <c:tx>
            <c:strRef>
              <c:f>F.34!$O$4</c:f>
              <c:strCache>
                <c:ptCount val="1"/>
                <c:pt idx="0">
                  <c:v> Blank3 </c:v>
                </c:pt>
              </c:strCache>
            </c:strRef>
          </c:tx>
          <c:spPr>
            <a:solidFill>
              <a:schemeClr val="accent6"/>
            </a:solidFill>
            <a:ln>
              <a:noFill/>
            </a:ln>
            <a:effectLst/>
          </c:spPr>
          <c:invertIfNegative val="0"/>
          <c:cat>
            <c:strRef>
              <c:f>F.34!$I$5:$I$7</c:f>
              <c:strCache>
                <c:ptCount val="3"/>
                <c:pt idx="0">
                  <c:v>Batteries</c:v>
                </c:pt>
                <c:pt idx="1">
                  <c:v>Solar</c:v>
                </c:pt>
                <c:pt idx="2">
                  <c:v>Onshore Wind</c:v>
                </c:pt>
              </c:strCache>
            </c:strRef>
          </c:cat>
          <c:val>
            <c:numRef>
              <c:f>F.34!$O$5:$O$7</c:f>
              <c:numCache>
                <c:formatCode>#,##0_ ;[Red]\-#,##0\ </c:formatCode>
                <c:ptCount val="3"/>
              </c:numCache>
            </c:numRef>
          </c:val>
          <c:extLst>
            <c:ext xmlns:c16="http://schemas.microsoft.com/office/drawing/2014/chart" uri="{C3380CC4-5D6E-409C-BE32-E72D297353CC}">
              <c16:uniqueId val="{00000005-2FF0-4F2D-9F8C-21D2468EFC04}"/>
            </c:ext>
          </c:extLst>
        </c:ser>
        <c:ser>
          <c:idx val="6"/>
          <c:order val="6"/>
          <c:tx>
            <c:strRef>
              <c:f>F.34!$P$4</c:f>
              <c:strCache>
                <c:ptCount val="1"/>
                <c:pt idx="0">
                  <c:v> CP30 2030 max capacity </c:v>
                </c:pt>
              </c:strCache>
            </c:strRef>
          </c:tx>
          <c:spPr>
            <a:solidFill>
              <a:schemeClr val="accent6">
                <a:lumMod val="60000"/>
                <a:lumOff val="40000"/>
              </a:schemeClr>
            </a:solidFill>
            <a:ln>
              <a:noFill/>
            </a:ln>
            <a:effectLst/>
          </c:spPr>
          <c:invertIfNegative val="0"/>
          <c:cat>
            <c:strRef>
              <c:f>F.34!$I$5:$I$7</c:f>
              <c:strCache>
                <c:ptCount val="3"/>
                <c:pt idx="0">
                  <c:v>Batteries</c:v>
                </c:pt>
                <c:pt idx="1">
                  <c:v>Solar</c:v>
                </c:pt>
                <c:pt idx="2">
                  <c:v>Onshore Wind</c:v>
                </c:pt>
              </c:strCache>
            </c:strRef>
          </c:cat>
          <c:val>
            <c:numRef>
              <c:f>F.34!$P$5:$P$7</c:f>
              <c:numCache>
                <c:formatCode>#,##0_ ;[Red]\-#,##0\ </c:formatCode>
                <c:ptCount val="3"/>
                <c:pt idx="0">
                  <c:v>11200</c:v>
                </c:pt>
                <c:pt idx="1">
                  <c:v>36200</c:v>
                </c:pt>
                <c:pt idx="2">
                  <c:v>13200</c:v>
                </c:pt>
              </c:numCache>
            </c:numRef>
          </c:val>
          <c:extLst>
            <c:ext xmlns:c16="http://schemas.microsoft.com/office/drawing/2014/chart" uri="{C3380CC4-5D6E-409C-BE32-E72D297353CC}">
              <c16:uniqueId val="{00000006-2FF0-4F2D-9F8C-21D2468EFC04}"/>
            </c:ext>
          </c:extLst>
        </c:ser>
        <c:ser>
          <c:idx val="7"/>
          <c:order val="7"/>
          <c:tx>
            <c:strRef>
              <c:f>F.34!$Q$4</c:f>
              <c:strCache>
                <c:ptCount val="1"/>
                <c:pt idx="0">
                  <c:v> CP30 2035 max capacity </c:v>
                </c:pt>
              </c:strCache>
            </c:strRef>
          </c:tx>
          <c:spPr>
            <a:solidFill>
              <a:schemeClr val="accent6">
                <a:lumMod val="50000"/>
              </a:schemeClr>
            </a:solidFill>
            <a:ln>
              <a:noFill/>
            </a:ln>
            <a:effectLst/>
          </c:spPr>
          <c:invertIfNegative val="0"/>
          <c:cat>
            <c:strRef>
              <c:f>F.34!$I$5:$I$7</c:f>
              <c:strCache>
                <c:ptCount val="3"/>
                <c:pt idx="0">
                  <c:v>Batteries</c:v>
                </c:pt>
                <c:pt idx="1">
                  <c:v>Solar</c:v>
                </c:pt>
                <c:pt idx="2">
                  <c:v>Onshore Wind</c:v>
                </c:pt>
              </c:strCache>
            </c:strRef>
          </c:cat>
          <c:val>
            <c:numRef>
              <c:f>F.34!$Q$5:$Q$7</c:f>
              <c:numCache>
                <c:formatCode>#,##0_ ;[Red]\-#,##0\ </c:formatCode>
                <c:ptCount val="3"/>
                <c:pt idx="0">
                  <c:v>12800</c:v>
                </c:pt>
                <c:pt idx="1">
                  <c:v>52400</c:v>
                </c:pt>
                <c:pt idx="2">
                  <c:v>0</c:v>
                </c:pt>
              </c:numCache>
            </c:numRef>
          </c:val>
          <c:extLst>
            <c:ext xmlns:c16="http://schemas.microsoft.com/office/drawing/2014/chart" uri="{C3380CC4-5D6E-409C-BE32-E72D297353CC}">
              <c16:uniqueId val="{00000007-2FF0-4F2D-9F8C-21D2468EFC04}"/>
            </c:ext>
          </c:extLst>
        </c:ser>
        <c:dLbls>
          <c:showLegendKey val="0"/>
          <c:showVal val="0"/>
          <c:showCatName val="0"/>
          <c:showSerName val="0"/>
          <c:showPercent val="0"/>
          <c:showBubbleSize val="0"/>
        </c:dLbls>
        <c:gapWidth val="0"/>
        <c:overlap val="-30"/>
        <c:axId val="1637406095"/>
        <c:axId val="1637405135"/>
      </c:barChart>
      <c:catAx>
        <c:axId val="5122893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77823"/>
        <c:crosses val="autoZero"/>
        <c:auto val="1"/>
        <c:lblAlgn val="ctr"/>
        <c:lblOffset val="100"/>
        <c:noMultiLvlLbl val="0"/>
      </c:catAx>
      <c:valAx>
        <c:axId val="5122778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800"/>
                  <a:t>Capacity (MW)</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512289343"/>
        <c:crosses val="autoZero"/>
        <c:crossBetween val="between"/>
      </c:valAx>
      <c:valAx>
        <c:axId val="1637405135"/>
        <c:scaling>
          <c:orientation val="minMax"/>
          <c:max val="120000"/>
        </c:scaling>
        <c:delete val="1"/>
        <c:axPos val="r"/>
        <c:numFmt formatCode="#,##0_ ;[Red]\-#,##0\ " sourceLinked="1"/>
        <c:majorTickMark val="out"/>
        <c:minorTickMark val="none"/>
        <c:tickLblPos val="nextTo"/>
        <c:crossAx val="1637406095"/>
        <c:crosses val="max"/>
        <c:crossBetween val="between"/>
      </c:valAx>
      <c:catAx>
        <c:axId val="1637406095"/>
        <c:scaling>
          <c:orientation val="minMax"/>
        </c:scaling>
        <c:delete val="1"/>
        <c:axPos val="b"/>
        <c:numFmt formatCode="General" sourceLinked="1"/>
        <c:majorTickMark val="out"/>
        <c:minorTickMark val="none"/>
        <c:tickLblPos val="nextTo"/>
        <c:crossAx val="1637405135"/>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8.xml.rels><?xml version="1.0" encoding="UTF-8" standalone="yes"?>
<Relationships xmlns="http://schemas.openxmlformats.org/package/2006/relationships"><Relationship Id="rId8" Type="http://schemas.openxmlformats.org/officeDocument/2006/relationships/chart" Target="../charts/chart43.xml"/><Relationship Id="rId3" Type="http://schemas.openxmlformats.org/officeDocument/2006/relationships/chart" Target="../charts/chart38.xml"/><Relationship Id="rId7" Type="http://schemas.openxmlformats.org/officeDocument/2006/relationships/chart" Target="../charts/chart42.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52.xml.rels><?xml version="1.0" encoding="UTF-8" standalone="yes"?>
<Relationships xmlns="http://schemas.openxmlformats.org/package/2006/relationships"><Relationship Id="rId8" Type="http://schemas.openxmlformats.org/officeDocument/2006/relationships/chart" Target="../charts/chart56.xml"/><Relationship Id="rId3" Type="http://schemas.openxmlformats.org/officeDocument/2006/relationships/chart" Target="../charts/chart51.xml"/><Relationship Id="rId7" Type="http://schemas.openxmlformats.org/officeDocument/2006/relationships/chart" Target="../charts/chart55.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8" Type="http://schemas.openxmlformats.org/officeDocument/2006/relationships/chart" Target="../charts/chart64.xml"/><Relationship Id="rId3" Type="http://schemas.openxmlformats.org/officeDocument/2006/relationships/chart" Target="../charts/chart59.xml"/><Relationship Id="rId7" Type="http://schemas.openxmlformats.org/officeDocument/2006/relationships/chart" Target="../charts/chart63.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15</xdr:row>
      <xdr:rowOff>247650</xdr:rowOff>
    </xdr:from>
    <xdr:to>
      <xdr:col>9</xdr:col>
      <xdr:colOff>63500</xdr:colOff>
      <xdr:row>25</xdr:row>
      <xdr:rowOff>177800</xdr:rowOff>
    </xdr:to>
    <xdr:pic>
      <xdr:nvPicPr>
        <xdr:cNvPr id="2" name="Picture 1">
          <a:extLst>
            <a:ext uri="{FF2B5EF4-FFF2-40B4-BE49-F238E27FC236}">
              <a16:creationId xmlns:a16="http://schemas.microsoft.com/office/drawing/2014/main" id="{E1B58F30-4342-435E-AFAB-CD839549B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79246" y="8765721"/>
          <a:ext cx="4596040" cy="2651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1401885</xdr:colOff>
      <xdr:row>3</xdr:row>
      <xdr:rowOff>8743</xdr:rowOff>
    </xdr:from>
    <xdr:to>
      <xdr:col>6</xdr:col>
      <xdr:colOff>1393190</xdr:colOff>
      <xdr:row>20</xdr:row>
      <xdr:rowOff>0</xdr:rowOff>
    </xdr:to>
    <xdr:graphicFrame macro="">
      <xdr:nvGraphicFramePr>
        <xdr:cNvPr id="7" name="Chart 1">
          <a:extLst>
            <a:ext uri="{FF2B5EF4-FFF2-40B4-BE49-F238E27FC236}">
              <a16:creationId xmlns:a16="http://schemas.microsoft.com/office/drawing/2014/main" id="{5F9B7E92-DDFA-4A74-B0E4-40D850956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161925</xdr:colOff>
      <xdr:row>3</xdr:row>
      <xdr:rowOff>0</xdr:rowOff>
    </xdr:from>
    <xdr:to>
      <xdr:col>6</xdr:col>
      <xdr:colOff>1403983</xdr:colOff>
      <xdr:row>3</xdr:row>
      <xdr:rowOff>344805</xdr:rowOff>
    </xdr:to>
    <xdr:sp macro="" textlink="">
      <xdr:nvSpPr>
        <xdr:cNvPr id="5" name="Rectangle 3">
          <a:extLst>
            <a:ext uri="{FF2B5EF4-FFF2-40B4-BE49-F238E27FC236}">
              <a16:creationId xmlns:a16="http://schemas.microsoft.com/office/drawing/2014/main" id="{61D3D769-9206-424E-B9FA-D9B44A2CABD4}"/>
            </a:ext>
          </a:extLst>
        </xdr:cNvPr>
        <xdr:cNvSpPr/>
      </xdr:nvSpPr>
      <xdr:spPr>
        <a:xfrm>
          <a:off x="8620125" y="561975"/>
          <a:ext cx="1242058" cy="34480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1408043</xdr:colOff>
      <xdr:row>3</xdr:row>
      <xdr:rowOff>19050</xdr:rowOff>
    </xdr:from>
    <xdr:to>
      <xdr:col>6</xdr:col>
      <xdr:colOff>1396925</xdr:colOff>
      <xdr:row>23</xdr:row>
      <xdr:rowOff>168136</xdr:rowOff>
    </xdr:to>
    <xdr:graphicFrame macro="">
      <xdr:nvGraphicFramePr>
        <xdr:cNvPr id="7" name="Chart 2">
          <a:extLst>
            <a:ext uri="{FF2B5EF4-FFF2-40B4-BE49-F238E27FC236}">
              <a16:creationId xmlns:a16="http://schemas.microsoft.com/office/drawing/2014/main" id="{559DDB62-4BB7-4289-B847-E0DC19976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xdr:row>
      <xdr:rowOff>0</xdr:rowOff>
    </xdr:from>
    <xdr:to>
      <xdr:col>6</xdr:col>
      <xdr:colOff>1383028</xdr:colOff>
      <xdr:row>3</xdr:row>
      <xdr:rowOff>342900</xdr:rowOff>
    </xdr:to>
    <xdr:sp macro="" textlink="">
      <xdr:nvSpPr>
        <xdr:cNvPr id="3" name="Rectangle 3">
          <a:extLst>
            <a:ext uri="{FF2B5EF4-FFF2-40B4-BE49-F238E27FC236}">
              <a16:creationId xmlns:a16="http://schemas.microsoft.com/office/drawing/2014/main" id="{86214CBC-4F30-4E74-B0C5-7BA1D87F7F31}"/>
            </a:ext>
          </a:extLst>
        </xdr:cNvPr>
        <xdr:cNvSpPr/>
      </xdr:nvSpPr>
      <xdr:spPr>
        <a:xfrm>
          <a:off x="8591550" y="762000"/>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1396925</xdr:colOff>
      <xdr:row>20</xdr:row>
      <xdr:rowOff>88376</xdr:rowOff>
    </xdr:to>
    <xdr:graphicFrame macro="">
      <xdr:nvGraphicFramePr>
        <xdr:cNvPr id="2" name="Chart 2">
          <a:extLst>
            <a:ext uri="{FF2B5EF4-FFF2-40B4-BE49-F238E27FC236}">
              <a16:creationId xmlns:a16="http://schemas.microsoft.com/office/drawing/2014/main" id="{1D46DBB7-4788-483B-9B61-F4BF6A0CD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xdr:row>
      <xdr:rowOff>0</xdr:rowOff>
    </xdr:from>
    <xdr:to>
      <xdr:col>6</xdr:col>
      <xdr:colOff>1383028</xdr:colOff>
      <xdr:row>3</xdr:row>
      <xdr:rowOff>342900</xdr:rowOff>
    </xdr:to>
    <xdr:sp macro="" textlink="">
      <xdr:nvSpPr>
        <xdr:cNvPr id="3" name="Rectangle 3">
          <a:extLst>
            <a:ext uri="{FF2B5EF4-FFF2-40B4-BE49-F238E27FC236}">
              <a16:creationId xmlns:a16="http://schemas.microsoft.com/office/drawing/2014/main" id="{9D39FD9F-6FC7-4964-B5D7-AC5D522425B4}"/>
            </a:ext>
          </a:extLst>
        </xdr:cNvPr>
        <xdr:cNvSpPr/>
      </xdr:nvSpPr>
      <xdr:spPr>
        <a:xfrm>
          <a:off x="8591550" y="762000"/>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1396925</xdr:colOff>
      <xdr:row>17</xdr:row>
      <xdr:rowOff>137474</xdr:rowOff>
    </xdr:to>
    <xdr:graphicFrame macro="">
      <xdr:nvGraphicFramePr>
        <xdr:cNvPr id="2" name="Chart 2">
          <a:extLst>
            <a:ext uri="{FF2B5EF4-FFF2-40B4-BE49-F238E27FC236}">
              <a16:creationId xmlns:a16="http://schemas.microsoft.com/office/drawing/2014/main" id="{019FA625-B2FB-40A2-BAF0-BAB978E6E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xdr:row>
      <xdr:rowOff>0</xdr:rowOff>
    </xdr:from>
    <xdr:to>
      <xdr:col>6</xdr:col>
      <xdr:colOff>1383028</xdr:colOff>
      <xdr:row>3</xdr:row>
      <xdr:rowOff>342900</xdr:rowOff>
    </xdr:to>
    <xdr:sp macro="" textlink="">
      <xdr:nvSpPr>
        <xdr:cNvPr id="3" name="Rectangle 3">
          <a:extLst>
            <a:ext uri="{FF2B5EF4-FFF2-40B4-BE49-F238E27FC236}">
              <a16:creationId xmlns:a16="http://schemas.microsoft.com/office/drawing/2014/main" id="{05BD7980-61AA-45A9-91AE-F1A5BEFAD5FC}"/>
            </a:ext>
          </a:extLst>
        </xdr:cNvPr>
        <xdr:cNvSpPr/>
      </xdr:nvSpPr>
      <xdr:spPr>
        <a:xfrm>
          <a:off x="8591550" y="762000"/>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1396925</xdr:colOff>
      <xdr:row>22</xdr:row>
      <xdr:rowOff>167472</xdr:rowOff>
    </xdr:to>
    <xdr:graphicFrame macro="">
      <xdr:nvGraphicFramePr>
        <xdr:cNvPr id="2" name="Chart 2">
          <a:extLst>
            <a:ext uri="{FF2B5EF4-FFF2-40B4-BE49-F238E27FC236}">
              <a16:creationId xmlns:a16="http://schemas.microsoft.com/office/drawing/2014/main" id="{804B5EF7-6E40-4BA4-9AE5-30DD7A20A8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xdr:row>
      <xdr:rowOff>0</xdr:rowOff>
    </xdr:from>
    <xdr:to>
      <xdr:col>6</xdr:col>
      <xdr:colOff>1383028</xdr:colOff>
      <xdr:row>3</xdr:row>
      <xdr:rowOff>342900</xdr:rowOff>
    </xdr:to>
    <xdr:sp macro="" textlink="">
      <xdr:nvSpPr>
        <xdr:cNvPr id="3" name="Rectangle 3">
          <a:extLst>
            <a:ext uri="{FF2B5EF4-FFF2-40B4-BE49-F238E27FC236}">
              <a16:creationId xmlns:a16="http://schemas.microsoft.com/office/drawing/2014/main" id="{4A293D17-A5C7-4C12-BDC5-D375EB8344E7}"/>
            </a:ext>
          </a:extLst>
        </xdr:cNvPr>
        <xdr:cNvSpPr/>
      </xdr:nvSpPr>
      <xdr:spPr>
        <a:xfrm>
          <a:off x="8591550" y="762000"/>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3</xdr:row>
      <xdr:rowOff>2861</xdr:rowOff>
    </xdr:from>
    <xdr:to>
      <xdr:col>6</xdr:col>
      <xdr:colOff>1400425</xdr:colOff>
      <xdr:row>20</xdr:row>
      <xdr:rowOff>0</xdr:rowOff>
    </xdr:to>
    <xdr:graphicFrame macro="">
      <xdr:nvGraphicFramePr>
        <xdr:cNvPr id="6" name="Chart 4">
          <a:extLst>
            <a:ext uri="{FF2B5EF4-FFF2-40B4-BE49-F238E27FC236}">
              <a16:creationId xmlns:a16="http://schemas.microsoft.com/office/drawing/2014/main" id="{BE5AD8B4-A149-4283-B5BC-28328C170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97156</xdr:colOff>
      <xdr:row>3</xdr:row>
      <xdr:rowOff>9525</xdr:rowOff>
    </xdr:from>
    <xdr:to>
      <xdr:col>7</xdr:col>
      <xdr:colOff>9524</xdr:colOff>
      <xdr:row>3</xdr:row>
      <xdr:rowOff>348615</xdr:rowOff>
    </xdr:to>
    <xdr:sp macro="" textlink="">
      <xdr:nvSpPr>
        <xdr:cNvPr id="3" name="Rectangle 2">
          <a:extLst>
            <a:ext uri="{FF2B5EF4-FFF2-40B4-BE49-F238E27FC236}">
              <a16:creationId xmlns:a16="http://schemas.microsoft.com/office/drawing/2014/main" id="{005C76DA-7EDC-4C1F-8D2D-45A68604CD0D}"/>
            </a:ext>
          </a:extLst>
        </xdr:cNvPr>
        <xdr:cNvSpPr/>
      </xdr:nvSpPr>
      <xdr:spPr>
        <a:xfrm>
          <a:off x="8555356" y="790575"/>
          <a:ext cx="1322068" cy="33909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2573</xdr:rowOff>
    </xdr:from>
    <xdr:to>
      <xdr:col>6</xdr:col>
      <xdr:colOff>1396366</xdr:colOff>
      <xdr:row>21</xdr:row>
      <xdr:rowOff>9525</xdr:rowOff>
    </xdr:to>
    <xdr:graphicFrame macro="">
      <xdr:nvGraphicFramePr>
        <xdr:cNvPr id="2" name="Chart 3">
          <a:extLst>
            <a:ext uri="{FF2B5EF4-FFF2-40B4-BE49-F238E27FC236}">
              <a16:creationId xmlns:a16="http://schemas.microsoft.com/office/drawing/2014/main" id="{D8ADF207-03A5-4A8A-A5F2-6D8D27EC2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151088</xdr:colOff>
      <xdr:row>3</xdr:row>
      <xdr:rowOff>15240</xdr:rowOff>
    </xdr:from>
    <xdr:to>
      <xdr:col>6</xdr:col>
      <xdr:colOff>1394458</xdr:colOff>
      <xdr:row>3</xdr:row>
      <xdr:rowOff>363855</xdr:rowOff>
    </xdr:to>
    <xdr:sp macro="" textlink="">
      <xdr:nvSpPr>
        <xdr:cNvPr id="3" name="Rectangle 2">
          <a:extLst>
            <a:ext uri="{FF2B5EF4-FFF2-40B4-BE49-F238E27FC236}">
              <a16:creationId xmlns:a16="http://schemas.microsoft.com/office/drawing/2014/main" id="{38DAD483-F80B-4324-9CCE-1BC589D2D253}"/>
            </a:ext>
          </a:extLst>
        </xdr:cNvPr>
        <xdr:cNvSpPr/>
      </xdr:nvSpPr>
      <xdr:spPr>
        <a:xfrm>
          <a:off x="8644760" y="586740"/>
          <a:ext cx="1243370" cy="34861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1409699</xdr:colOff>
      <xdr:row>3</xdr:row>
      <xdr:rowOff>1591</xdr:rowOff>
    </xdr:from>
    <xdr:to>
      <xdr:col>6</xdr:col>
      <xdr:colOff>1394458</xdr:colOff>
      <xdr:row>20</xdr:row>
      <xdr:rowOff>9525</xdr:rowOff>
    </xdr:to>
    <xdr:graphicFrame macro="">
      <xdr:nvGraphicFramePr>
        <xdr:cNvPr id="4" name="Chart 4">
          <a:extLst>
            <a:ext uri="{FF2B5EF4-FFF2-40B4-BE49-F238E27FC236}">
              <a16:creationId xmlns:a16="http://schemas.microsoft.com/office/drawing/2014/main" id="{27200E6C-A5B6-4A29-8C1C-4977CBB6F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3</xdr:row>
      <xdr:rowOff>0</xdr:rowOff>
    </xdr:from>
    <xdr:to>
      <xdr:col>6</xdr:col>
      <xdr:colOff>1403983</xdr:colOff>
      <xdr:row>3</xdr:row>
      <xdr:rowOff>342900</xdr:rowOff>
    </xdr:to>
    <xdr:sp macro="" textlink="">
      <xdr:nvSpPr>
        <xdr:cNvPr id="2" name="Rectangle 1">
          <a:extLst>
            <a:ext uri="{FF2B5EF4-FFF2-40B4-BE49-F238E27FC236}">
              <a16:creationId xmlns:a16="http://schemas.microsoft.com/office/drawing/2014/main" id="{E8C6D879-F520-4B68-8485-EB05920A8E49}"/>
            </a:ext>
          </a:extLst>
        </xdr:cNvPr>
        <xdr:cNvSpPr/>
      </xdr:nvSpPr>
      <xdr:spPr>
        <a:xfrm>
          <a:off x="8534400" y="571500"/>
          <a:ext cx="132778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1409699</xdr:colOff>
      <xdr:row>3</xdr:row>
      <xdr:rowOff>782</xdr:rowOff>
    </xdr:from>
    <xdr:to>
      <xdr:col>7</xdr:col>
      <xdr:colOff>1038</xdr:colOff>
      <xdr:row>20</xdr:row>
      <xdr:rowOff>9524</xdr:rowOff>
    </xdr:to>
    <xdr:graphicFrame macro="">
      <xdr:nvGraphicFramePr>
        <xdr:cNvPr id="2" name="Chart 4">
          <a:extLst>
            <a:ext uri="{FF2B5EF4-FFF2-40B4-BE49-F238E27FC236}">
              <a16:creationId xmlns:a16="http://schemas.microsoft.com/office/drawing/2014/main" id="{AD95C2D1-36B7-4709-8294-2899D47FBA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xdr:colOff>
      <xdr:row>3</xdr:row>
      <xdr:rowOff>0</xdr:rowOff>
    </xdr:from>
    <xdr:to>
      <xdr:col>7</xdr:col>
      <xdr:colOff>3808</xdr:colOff>
      <xdr:row>3</xdr:row>
      <xdr:rowOff>342900</xdr:rowOff>
    </xdr:to>
    <xdr:sp macro="" textlink="">
      <xdr:nvSpPr>
        <xdr:cNvPr id="3" name="Rectangle 2">
          <a:extLst>
            <a:ext uri="{FF2B5EF4-FFF2-40B4-BE49-F238E27FC236}">
              <a16:creationId xmlns:a16="http://schemas.microsoft.com/office/drawing/2014/main" id="{EF1BDC66-7660-4192-A61A-DDCD35023210}"/>
            </a:ext>
          </a:extLst>
        </xdr:cNvPr>
        <xdr:cNvSpPr/>
      </xdr:nvSpPr>
      <xdr:spPr>
        <a:xfrm>
          <a:off x="8543925" y="561975"/>
          <a:ext cx="132778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80327</xdr:colOff>
      <xdr:row>1</xdr:row>
      <xdr:rowOff>162560</xdr:rowOff>
    </xdr:from>
    <xdr:to>
      <xdr:col>6</xdr:col>
      <xdr:colOff>69454</xdr:colOff>
      <xdr:row>19</xdr:row>
      <xdr:rowOff>149701</xdr:rowOff>
    </xdr:to>
    <xdr:graphicFrame macro="">
      <xdr:nvGraphicFramePr>
        <xdr:cNvPr id="4" name="Chart 3">
          <a:extLst>
            <a:ext uri="{FF2B5EF4-FFF2-40B4-BE49-F238E27FC236}">
              <a16:creationId xmlns:a16="http://schemas.microsoft.com/office/drawing/2014/main" id="{B3AA1034-F727-DECC-BBB1-1328FC3FD2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180736</xdr:colOff>
      <xdr:row>1</xdr:row>
      <xdr:rowOff>159169</xdr:rowOff>
    </xdr:from>
    <xdr:to>
      <xdr:col>6</xdr:col>
      <xdr:colOff>82071</xdr:colOff>
      <xdr:row>3</xdr:row>
      <xdr:rowOff>81540</xdr:rowOff>
    </xdr:to>
    <xdr:sp macro="" textlink="">
      <xdr:nvSpPr>
        <xdr:cNvPr id="5" name="Rectangle 4">
          <a:extLst>
            <a:ext uri="{FF2B5EF4-FFF2-40B4-BE49-F238E27FC236}">
              <a16:creationId xmlns:a16="http://schemas.microsoft.com/office/drawing/2014/main" id="{6A52DA5D-68F9-43A0-9EC2-8335865BED31}"/>
            </a:ext>
          </a:extLst>
        </xdr:cNvPr>
        <xdr:cNvSpPr/>
      </xdr:nvSpPr>
      <xdr:spPr>
        <a:xfrm>
          <a:off x="7413783" y="446903"/>
          <a:ext cx="1320163" cy="35893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xdr:colOff>
      <xdr:row>3</xdr:row>
      <xdr:rowOff>11430</xdr:rowOff>
    </xdr:from>
    <xdr:to>
      <xdr:col>6</xdr:col>
      <xdr:colOff>1392555</xdr:colOff>
      <xdr:row>19</xdr:row>
      <xdr:rowOff>161925</xdr:rowOff>
    </xdr:to>
    <xdr:graphicFrame macro="">
      <xdr:nvGraphicFramePr>
        <xdr:cNvPr id="4" name="Chart 3">
          <a:extLst>
            <a:ext uri="{FF2B5EF4-FFF2-40B4-BE49-F238E27FC236}">
              <a16:creationId xmlns:a16="http://schemas.microsoft.com/office/drawing/2014/main" id="{17785434-9F72-4B9F-97F9-7E3BB1788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3</xdr:row>
      <xdr:rowOff>9525</xdr:rowOff>
    </xdr:from>
    <xdr:to>
      <xdr:col>7</xdr:col>
      <xdr:colOff>3808</xdr:colOff>
      <xdr:row>3</xdr:row>
      <xdr:rowOff>354330</xdr:rowOff>
    </xdr:to>
    <xdr:sp macro="" textlink="">
      <xdr:nvSpPr>
        <xdr:cNvPr id="5" name="Rectangle 2">
          <a:extLst>
            <a:ext uri="{FF2B5EF4-FFF2-40B4-BE49-F238E27FC236}">
              <a16:creationId xmlns:a16="http://schemas.microsoft.com/office/drawing/2014/main" id="{0D0702CC-715F-49B1-AC45-4871795FAE87}"/>
            </a:ext>
          </a:extLst>
        </xdr:cNvPr>
        <xdr:cNvSpPr/>
      </xdr:nvSpPr>
      <xdr:spPr>
        <a:xfrm>
          <a:off x="8629650" y="619125"/>
          <a:ext cx="1242058" cy="34480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xdr:row>
      <xdr:rowOff>17921</xdr:rowOff>
    </xdr:from>
    <xdr:to>
      <xdr:col>7</xdr:col>
      <xdr:colOff>11430</xdr:colOff>
      <xdr:row>15</xdr:row>
      <xdr:rowOff>161925</xdr:rowOff>
    </xdr:to>
    <xdr:graphicFrame macro="">
      <xdr:nvGraphicFramePr>
        <xdr:cNvPr id="2" name="Chart 4">
          <a:extLst>
            <a:ext uri="{FF2B5EF4-FFF2-40B4-BE49-F238E27FC236}">
              <a16:creationId xmlns:a16="http://schemas.microsoft.com/office/drawing/2014/main" id="{14397999-90FF-465B-8803-9D9B06E7B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114300</xdr:colOff>
      <xdr:row>3</xdr:row>
      <xdr:rowOff>9525</xdr:rowOff>
    </xdr:from>
    <xdr:to>
      <xdr:col>7</xdr:col>
      <xdr:colOff>32383</xdr:colOff>
      <xdr:row>3</xdr:row>
      <xdr:rowOff>352425</xdr:rowOff>
    </xdr:to>
    <xdr:sp macro="" textlink="">
      <xdr:nvSpPr>
        <xdr:cNvPr id="3" name="Rectangle 2">
          <a:extLst>
            <a:ext uri="{FF2B5EF4-FFF2-40B4-BE49-F238E27FC236}">
              <a16:creationId xmlns:a16="http://schemas.microsoft.com/office/drawing/2014/main" id="{462F2133-DDB7-4C44-9D1A-73263C7385DA}"/>
            </a:ext>
          </a:extLst>
        </xdr:cNvPr>
        <xdr:cNvSpPr/>
      </xdr:nvSpPr>
      <xdr:spPr>
        <a:xfrm>
          <a:off x="8572500" y="571500"/>
          <a:ext cx="132778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xdr:colOff>
      <xdr:row>3</xdr:row>
      <xdr:rowOff>14110</xdr:rowOff>
    </xdr:from>
    <xdr:to>
      <xdr:col>7</xdr:col>
      <xdr:colOff>14112</xdr:colOff>
      <xdr:row>16</xdr:row>
      <xdr:rowOff>15239</xdr:rowOff>
    </xdr:to>
    <xdr:graphicFrame macro="">
      <xdr:nvGraphicFramePr>
        <xdr:cNvPr id="2" name="Chart 4">
          <a:extLst>
            <a:ext uri="{FF2B5EF4-FFF2-40B4-BE49-F238E27FC236}">
              <a16:creationId xmlns:a16="http://schemas.microsoft.com/office/drawing/2014/main" id="{C4A919B3-CBE9-4DAE-B99B-79413B352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95250</xdr:colOff>
      <xdr:row>3</xdr:row>
      <xdr:rowOff>9525</xdr:rowOff>
    </xdr:from>
    <xdr:to>
      <xdr:col>7</xdr:col>
      <xdr:colOff>13333</xdr:colOff>
      <xdr:row>3</xdr:row>
      <xdr:rowOff>352425</xdr:rowOff>
    </xdr:to>
    <xdr:sp macro="" textlink="">
      <xdr:nvSpPr>
        <xdr:cNvPr id="3" name="Rectangle 2">
          <a:extLst>
            <a:ext uri="{FF2B5EF4-FFF2-40B4-BE49-F238E27FC236}">
              <a16:creationId xmlns:a16="http://schemas.microsoft.com/office/drawing/2014/main" id="{92D2D23A-72F9-4E33-8C37-9926123164D6}"/>
            </a:ext>
          </a:extLst>
        </xdr:cNvPr>
        <xdr:cNvSpPr/>
      </xdr:nvSpPr>
      <xdr:spPr>
        <a:xfrm>
          <a:off x="8553450" y="571500"/>
          <a:ext cx="132778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7620</xdr:colOff>
      <xdr:row>3</xdr:row>
      <xdr:rowOff>6930</xdr:rowOff>
    </xdr:from>
    <xdr:to>
      <xdr:col>7</xdr:col>
      <xdr:colOff>1402080</xdr:colOff>
      <xdr:row>19</xdr:row>
      <xdr:rowOff>251459</xdr:rowOff>
    </xdr:to>
    <xdr:graphicFrame macro="">
      <xdr:nvGraphicFramePr>
        <xdr:cNvPr id="2" name="Chart 4">
          <a:extLst>
            <a:ext uri="{FF2B5EF4-FFF2-40B4-BE49-F238E27FC236}">
              <a16:creationId xmlns:a16="http://schemas.microsoft.com/office/drawing/2014/main" id="{F6163F23-5F65-4011-8A12-BA397D339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85725</xdr:colOff>
      <xdr:row>3</xdr:row>
      <xdr:rowOff>0</xdr:rowOff>
    </xdr:from>
    <xdr:to>
      <xdr:col>8</xdr:col>
      <xdr:colOff>3808</xdr:colOff>
      <xdr:row>3</xdr:row>
      <xdr:rowOff>342900</xdr:rowOff>
    </xdr:to>
    <xdr:sp macro="" textlink="">
      <xdr:nvSpPr>
        <xdr:cNvPr id="3" name="Rectangle 2">
          <a:extLst>
            <a:ext uri="{FF2B5EF4-FFF2-40B4-BE49-F238E27FC236}">
              <a16:creationId xmlns:a16="http://schemas.microsoft.com/office/drawing/2014/main" id="{D2FB9B05-2672-4E1A-B9AE-2BD12978E86C}"/>
            </a:ext>
          </a:extLst>
        </xdr:cNvPr>
        <xdr:cNvSpPr/>
      </xdr:nvSpPr>
      <xdr:spPr>
        <a:xfrm>
          <a:off x="9953625" y="638175"/>
          <a:ext cx="132778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15240</xdr:colOff>
      <xdr:row>3</xdr:row>
      <xdr:rowOff>6930</xdr:rowOff>
    </xdr:from>
    <xdr:to>
      <xdr:col>8</xdr:col>
      <xdr:colOff>7620</xdr:colOff>
      <xdr:row>19</xdr:row>
      <xdr:rowOff>251459</xdr:rowOff>
    </xdr:to>
    <xdr:graphicFrame macro="">
      <xdr:nvGraphicFramePr>
        <xdr:cNvPr id="2" name="Chart 4">
          <a:extLst>
            <a:ext uri="{FF2B5EF4-FFF2-40B4-BE49-F238E27FC236}">
              <a16:creationId xmlns:a16="http://schemas.microsoft.com/office/drawing/2014/main" id="{3810FFDB-1BD3-4F7B-B8CF-6B289FDA2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97155</xdr:colOff>
      <xdr:row>2</xdr:row>
      <xdr:rowOff>167640</xdr:rowOff>
    </xdr:from>
    <xdr:to>
      <xdr:col>8</xdr:col>
      <xdr:colOff>13333</xdr:colOff>
      <xdr:row>3</xdr:row>
      <xdr:rowOff>339090</xdr:rowOff>
    </xdr:to>
    <xdr:sp macro="" textlink="">
      <xdr:nvSpPr>
        <xdr:cNvPr id="3" name="Rectangle 2">
          <a:extLst>
            <a:ext uri="{FF2B5EF4-FFF2-40B4-BE49-F238E27FC236}">
              <a16:creationId xmlns:a16="http://schemas.microsoft.com/office/drawing/2014/main" id="{863EF391-50AF-43D4-8507-CEACD528FF2C}"/>
            </a:ext>
          </a:extLst>
        </xdr:cNvPr>
        <xdr:cNvSpPr/>
      </xdr:nvSpPr>
      <xdr:spPr>
        <a:xfrm>
          <a:off x="9965055" y="634365"/>
          <a:ext cx="13258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2</xdr:row>
      <xdr:rowOff>22860</xdr:rowOff>
    </xdr:from>
    <xdr:to>
      <xdr:col>12</xdr:col>
      <xdr:colOff>7620</xdr:colOff>
      <xdr:row>19</xdr:row>
      <xdr:rowOff>157655</xdr:rowOff>
    </xdr:to>
    <xdr:graphicFrame macro="">
      <xdr:nvGraphicFramePr>
        <xdr:cNvPr id="4" name="Chart 1">
          <a:extLst>
            <a:ext uri="{FF2B5EF4-FFF2-40B4-BE49-F238E27FC236}">
              <a16:creationId xmlns:a16="http://schemas.microsoft.com/office/drawing/2014/main" id="{6BFDF1F7-EC76-F607-B39E-E1A2B84C16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2</xdr:row>
      <xdr:rowOff>19050</xdr:rowOff>
    </xdr:from>
    <xdr:to>
      <xdr:col>12</xdr:col>
      <xdr:colOff>19048</xdr:colOff>
      <xdr:row>3</xdr:row>
      <xdr:rowOff>139700</xdr:rowOff>
    </xdr:to>
    <xdr:sp macro="" textlink="">
      <xdr:nvSpPr>
        <xdr:cNvPr id="3" name="Rectangle 2">
          <a:extLst>
            <a:ext uri="{FF2B5EF4-FFF2-40B4-BE49-F238E27FC236}">
              <a16:creationId xmlns:a16="http://schemas.microsoft.com/office/drawing/2014/main" id="{2E9730BB-1D5A-4466-9C1F-7CA9E4567A08}"/>
            </a:ext>
          </a:extLst>
        </xdr:cNvPr>
        <xdr:cNvSpPr/>
      </xdr:nvSpPr>
      <xdr:spPr>
        <a:xfrm>
          <a:off x="6623050" y="546100"/>
          <a:ext cx="1320798" cy="3746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655320</xdr:colOff>
      <xdr:row>2</xdr:row>
      <xdr:rowOff>0</xdr:rowOff>
    </xdr:from>
    <xdr:to>
      <xdr:col>12</xdr:col>
      <xdr:colOff>0</xdr:colOff>
      <xdr:row>19</xdr:row>
      <xdr:rowOff>157655</xdr:rowOff>
    </xdr:to>
    <xdr:graphicFrame macro="">
      <xdr:nvGraphicFramePr>
        <xdr:cNvPr id="4" name="Chart 1">
          <a:extLst>
            <a:ext uri="{FF2B5EF4-FFF2-40B4-BE49-F238E27FC236}">
              <a16:creationId xmlns:a16="http://schemas.microsoft.com/office/drawing/2014/main" id="{A119CAF7-9F3A-496B-B2C8-2B91A82C8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2</xdr:row>
      <xdr:rowOff>9525</xdr:rowOff>
    </xdr:from>
    <xdr:to>
      <xdr:col>12</xdr:col>
      <xdr:colOff>9523</xdr:colOff>
      <xdr:row>2</xdr:row>
      <xdr:rowOff>352425</xdr:rowOff>
    </xdr:to>
    <xdr:sp macro="" textlink="">
      <xdr:nvSpPr>
        <xdr:cNvPr id="3" name="Rectangle 2">
          <a:extLst>
            <a:ext uri="{FF2B5EF4-FFF2-40B4-BE49-F238E27FC236}">
              <a16:creationId xmlns:a16="http://schemas.microsoft.com/office/drawing/2014/main" id="{E0F7475C-AAFE-410E-B8A2-FC409405F54F}"/>
            </a:ext>
          </a:extLst>
        </xdr:cNvPr>
        <xdr:cNvSpPr/>
      </xdr:nvSpPr>
      <xdr:spPr>
        <a:xfrm>
          <a:off x="6677025" y="400050"/>
          <a:ext cx="133349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618874</xdr:colOff>
      <xdr:row>57</xdr:row>
      <xdr:rowOff>9619</xdr:rowOff>
    </xdr:from>
    <xdr:to>
      <xdr:col>10</xdr:col>
      <xdr:colOff>46616</xdr:colOff>
      <xdr:row>81</xdr:row>
      <xdr:rowOff>69253</xdr:rowOff>
    </xdr:to>
    <xdr:graphicFrame macro="">
      <xdr:nvGraphicFramePr>
        <xdr:cNvPr id="30" name="Chart 1">
          <a:extLst>
            <a:ext uri="{FF2B5EF4-FFF2-40B4-BE49-F238E27FC236}">
              <a16:creationId xmlns:a16="http://schemas.microsoft.com/office/drawing/2014/main" id="{1128EAC3-2F97-4095-B361-55F88DF6D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202890</xdr:colOff>
      <xdr:row>39</xdr:row>
      <xdr:rowOff>2610</xdr:rowOff>
    </xdr:from>
    <xdr:to>
      <xdr:col>19</xdr:col>
      <xdr:colOff>294495</xdr:colOff>
      <xdr:row>56</xdr:row>
      <xdr:rowOff>68532</xdr:rowOff>
    </xdr:to>
    <xdr:graphicFrame macro="">
      <xdr:nvGraphicFramePr>
        <xdr:cNvPr id="2" name="Chart 1">
          <a:extLst>
            <a:ext uri="{FF2B5EF4-FFF2-40B4-BE49-F238E27FC236}">
              <a16:creationId xmlns:a16="http://schemas.microsoft.com/office/drawing/2014/main" id="{B845E21B-9F89-4B8C-8EC4-3D547A5C7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618874</xdr:colOff>
      <xdr:row>39</xdr:row>
      <xdr:rowOff>2610</xdr:rowOff>
    </xdr:from>
    <xdr:to>
      <xdr:col>10</xdr:col>
      <xdr:colOff>46616</xdr:colOff>
      <xdr:row>55</xdr:row>
      <xdr:rowOff>218563</xdr:rowOff>
    </xdr:to>
    <xdr:graphicFrame macro="">
      <xdr:nvGraphicFramePr>
        <xdr:cNvPr id="4" name="Chart 3">
          <a:extLst>
            <a:ext uri="{FF2B5EF4-FFF2-40B4-BE49-F238E27FC236}">
              <a16:creationId xmlns:a16="http://schemas.microsoft.com/office/drawing/2014/main" id="{64352BA6-8CA0-425D-A2D7-C55F1BCD3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618874</xdr:colOff>
      <xdr:row>20</xdr:row>
      <xdr:rowOff>216604</xdr:rowOff>
    </xdr:from>
    <xdr:to>
      <xdr:col>10</xdr:col>
      <xdr:colOff>46615</xdr:colOff>
      <xdr:row>37</xdr:row>
      <xdr:rowOff>176794</xdr:rowOff>
    </xdr:to>
    <xdr:graphicFrame macro="">
      <xdr:nvGraphicFramePr>
        <xdr:cNvPr id="5" name="Chart 4">
          <a:extLst>
            <a:ext uri="{FF2B5EF4-FFF2-40B4-BE49-F238E27FC236}">
              <a16:creationId xmlns:a16="http://schemas.microsoft.com/office/drawing/2014/main" id="{89BF5417-CCA4-4BF9-880F-DE19AD530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618874</xdr:colOff>
      <xdr:row>2</xdr:row>
      <xdr:rowOff>251695</xdr:rowOff>
    </xdr:from>
    <xdr:to>
      <xdr:col>10</xdr:col>
      <xdr:colOff>49022</xdr:colOff>
      <xdr:row>20</xdr:row>
      <xdr:rowOff>20608</xdr:rowOff>
    </xdr:to>
    <xdr:graphicFrame macro="">
      <xdr:nvGraphicFramePr>
        <xdr:cNvPr id="6" name="Chart 5">
          <a:extLst>
            <a:ext uri="{FF2B5EF4-FFF2-40B4-BE49-F238E27FC236}">
              <a16:creationId xmlns:a16="http://schemas.microsoft.com/office/drawing/2014/main" id="{AB75C0FD-20BC-4383-807D-AA442CB10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202890</xdr:colOff>
      <xdr:row>20</xdr:row>
      <xdr:rowOff>216604</xdr:rowOff>
    </xdr:from>
    <xdr:to>
      <xdr:col>19</xdr:col>
      <xdr:colOff>294495</xdr:colOff>
      <xdr:row>38</xdr:row>
      <xdr:rowOff>76919</xdr:rowOff>
    </xdr:to>
    <xdr:graphicFrame macro="">
      <xdr:nvGraphicFramePr>
        <xdr:cNvPr id="7" name="Chart 6">
          <a:extLst>
            <a:ext uri="{FF2B5EF4-FFF2-40B4-BE49-F238E27FC236}">
              <a16:creationId xmlns:a16="http://schemas.microsoft.com/office/drawing/2014/main" id="{1D21426B-927D-4F43-90B7-5F678172C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202890</xdr:colOff>
      <xdr:row>83</xdr:row>
      <xdr:rowOff>8820</xdr:rowOff>
    </xdr:from>
    <xdr:to>
      <xdr:col>19</xdr:col>
      <xdr:colOff>294496</xdr:colOff>
      <xdr:row>100</xdr:row>
      <xdr:rowOff>38281</xdr:rowOff>
    </xdr:to>
    <xdr:graphicFrame macro="">
      <xdr:nvGraphicFramePr>
        <xdr:cNvPr id="8" name="Chart 7">
          <a:extLst>
            <a:ext uri="{FF2B5EF4-FFF2-40B4-BE49-F238E27FC236}">
              <a16:creationId xmlns:a16="http://schemas.microsoft.com/office/drawing/2014/main" id="{13EABDE2-0AEA-4604-878B-B72117A70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202890</xdr:colOff>
      <xdr:row>2</xdr:row>
      <xdr:rowOff>251695</xdr:rowOff>
    </xdr:from>
    <xdr:to>
      <xdr:col>19</xdr:col>
      <xdr:colOff>294495</xdr:colOff>
      <xdr:row>14</xdr:row>
      <xdr:rowOff>210602</xdr:rowOff>
    </xdr:to>
    <xdr:graphicFrame macro="">
      <xdr:nvGraphicFramePr>
        <xdr:cNvPr id="9" name="Chart 8">
          <a:extLst>
            <a:ext uri="{FF2B5EF4-FFF2-40B4-BE49-F238E27FC236}">
              <a16:creationId xmlns:a16="http://schemas.microsoft.com/office/drawing/2014/main" id="{FFD0354F-14F8-4E22-9A01-7BBC18E9E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618874</xdr:colOff>
      <xdr:row>83</xdr:row>
      <xdr:rowOff>8820</xdr:rowOff>
    </xdr:from>
    <xdr:to>
      <xdr:col>10</xdr:col>
      <xdr:colOff>49022</xdr:colOff>
      <xdr:row>100</xdr:row>
      <xdr:rowOff>50814</xdr:rowOff>
    </xdr:to>
    <xdr:graphicFrame macro="">
      <xdr:nvGraphicFramePr>
        <xdr:cNvPr id="20" name="Chart 19">
          <a:extLst>
            <a:ext uri="{FF2B5EF4-FFF2-40B4-BE49-F238E27FC236}">
              <a16:creationId xmlns:a16="http://schemas.microsoft.com/office/drawing/2014/main" id="{69275DB7-BD59-4CE0-B3B5-A10D75B02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202890</xdr:colOff>
      <xdr:row>57</xdr:row>
      <xdr:rowOff>9619</xdr:rowOff>
    </xdr:from>
    <xdr:to>
      <xdr:col>19</xdr:col>
      <xdr:colOff>294495</xdr:colOff>
      <xdr:row>73</xdr:row>
      <xdr:rowOff>130988</xdr:rowOff>
    </xdr:to>
    <xdr:graphicFrame macro="">
      <xdr:nvGraphicFramePr>
        <xdr:cNvPr id="21" name="Chart 20">
          <a:extLst>
            <a:ext uri="{FF2B5EF4-FFF2-40B4-BE49-F238E27FC236}">
              <a16:creationId xmlns:a16="http://schemas.microsoft.com/office/drawing/2014/main" id="{94D989AE-ECFE-4474-A327-5D2D86FA9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618874</xdr:colOff>
      <xdr:row>102</xdr:row>
      <xdr:rowOff>52664</xdr:rowOff>
    </xdr:from>
    <xdr:to>
      <xdr:col>10</xdr:col>
      <xdr:colOff>49022</xdr:colOff>
      <xdr:row>119</xdr:row>
      <xdr:rowOff>94156</xdr:rowOff>
    </xdr:to>
    <xdr:graphicFrame macro="">
      <xdr:nvGraphicFramePr>
        <xdr:cNvPr id="22" name="Chart 21">
          <a:extLst>
            <a:ext uri="{FF2B5EF4-FFF2-40B4-BE49-F238E27FC236}">
              <a16:creationId xmlns:a16="http://schemas.microsoft.com/office/drawing/2014/main" id="{961B69AC-A738-46FE-94B7-DF5CF7022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0.78059</cdr:x>
      <cdr:y>0</cdr:y>
    </cdr:from>
    <cdr:to>
      <cdr:x>1</cdr:x>
      <cdr:y>0.07947</cdr:y>
    </cdr:to>
    <cdr:sp macro="" textlink="">
      <cdr:nvSpPr>
        <cdr:cNvPr id="2" name="Rectangle 1">
          <a:extLst xmlns:a="http://schemas.openxmlformats.org/drawingml/2006/main">
            <a:ext uri="{FF2B5EF4-FFF2-40B4-BE49-F238E27FC236}">
              <a16:creationId xmlns:a16="http://schemas.microsoft.com/office/drawing/2014/main" id="{2D668781-988A-4092-9956-D768D476ED6C}"/>
            </a:ext>
          </a:extLst>
        </cdr:cNvPr>
        <cdr:cNvSpPr/>
      </cdr:nvSpPr>
      <cdr:spPr>
        <a:xfrm xmlns:a="http://schemas.openxmlformats.org/drawingml/2006/main">
          <a:off x="4718480" y="0"/>
          <a:ext cx="1326251" cy="348877"/>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0.78059</cdr:x>
      <cdr:y>0</cdr:y>
    </cdr:from>
    <cdr:to>
      <cdr:x>1</cdr:x>
      <cdr:y>0.07898</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726531"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0.78054</cdr:x>
      <cdr:y>0</cdr:y>
    </cdr:from>
    <cdr:to>
      <cdr:x>1</cdr:x>
      <cdr:y>0.08092</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725277"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17144</xdr:colOff>
      <xdr:row>19</xdr:row>
      <xdr:rowOff>163830</xdr:rowOff>
    </xdr:to>
    <xdr:graphicFrame macro="">
      <xdr:nvGraphicFramePr>
        <xdr:cNvPr id="2" name="Chart 1">
          <a:extLst>
            <a:ext uri="{FF2B5EF4-FFF2-40B4-BE49-F238E27FC236}">
              <a16:creationId xmlns:a16="http://schemas.microsoft.com/office/drawing/2014/main" id="{D2622B54-B409-4C81-BDF7-C1BA5E1D2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190500</xdr:colOff>
      <xdr:row>3</xdr:row>
      <xdr:rowOff>9525</xdr:rowOff>
    </xdr:from>
    <xdr:to>
      <xdr:col>7</xdr:col>
      <xdr:colOff>30478</xdr:colOff>
      <xdr:row>3</xdr:row>
      <xdr:rowOff>352425</xdr:rowOff>
    </xdr:to>
    <xdr:sp macro="" textlink="">
      <xdr:nvSpPr>
        <xdr:cNvPr id="5" name="Rectangle 3">
          <a:extLst>
            <a:ext uri="{FF2B5EF4-FFF2-40B4-BE49-F238E27FC236}">
              <a16:creationId xmlns:a16="http://schemas.microsoft.com/office/drawing/2014/main" id="{C647A642-0255-48E1-AF2E-721B24C62226}"/>
            </a:ext>
          </a:extLst>
        </xdr:cNvPr>
        <xdr:cNvSpPr/>
      </xdr:nvSpPr>
      <xdr:spPr>
        <a:xfrm>
          <a:off x="8648700" y="619125"/>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0.78054</cdr:x>
      <cdr:y>0</cdr:y>
    </cdr:from>
    <cdr:to>
      <cdr:x>1</cdr:x>
      <cdr:y>0.08092</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725276"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0.78022</cdr:x>
      <cdr:y>0</cdr:y>
    </cdr:from>
    <cdr:to>
      <cdr:x>1</cdr:x>
      <cdr:y>0.08083</cdr:y>
    </cdr:to>
    <cdr:sp macro="" textlink="">
      <cdr:nvSpPr>
        <cdr:cNvPr id="2" name="Rectangle 1">
          <a:extLst xmlns:a="http://schemas.openxmlformats.org/drawingml/2006/main">
            <a:ext uri="{FF2B5EF4-FFF2-40B4-BE49-F238E27FC236}">
              <a16:creationId xmlns:a16="http://schemas.microsoft.com/office/drawing/2014/main" id="{6CC90EA4-6DD9-45E0-98F2-AEFF4CB3AABA}"/>
            </a:ext>
          </a:extLst>
        </cdr:cNvPr>
        <cdr:cNvSpPr/>
      </cdr:nvSpPr>
      <cdr:spPr>
        <a:xfrm xmlns:a="http://schemas.openxmlformats.org/drawingml/2006/main">
          <a:off x="4725173" y="0"/>
          <a:ext cx="1331062" cy="352886"/>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0.78059</cdr:x>
      <cdr:y>0</cdr:y>
    </cdr:from>
    <cdr:to>
      <cdr:x>1</cdr:x>
      <cdr:y>0.0781</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726531"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0.78059</cdr:x>
      <cdr:y>0</cdr:y>
    </cdr:from>
    <cdr:to>
      <cdr:x>1</cdr:x>
      <cdr:y>0.11521</cdr:y>
    </cdr:to>
    <cdr:sp macro="" textlink="">
      <cdr:nvSpPr>
        <cdr:cNvPr id="2" name="Rectangle 1">
          <a:extLst xmlns:a="http://schemas.openxmlformats.org/drawingml/2006/main">
            <a:ext uri="{FF2B5EF4-FFF2-40B4-BE49-F238E27FC236}">
              <a16:creationId xmlns:a16="http://schemas.microsoft.com/office/drawing/2014/main" id="{5BFE377F-8591-1AE8-B04B-9C0FF3914174}"/>
            </a:ext>
          </a:extLst>
        </cdr:cNvPr>
        <cdr:cNvSpPr/>
      </cdr:nvSpPr>
      <cdr:spPr>
        <a:xfrm xmlns:a="http://schemas.openxmlformats.org/drawingml/2006/main">
          <a:off x="4718480" y="0"/>
          <a:ext cx="1326251" cy="348877"/>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0.78017</cdr:x>
      <cdr:y>0</cdr:y>
    </cdr:from>
    <cdr:to>
      <cdr:x>1</cdr:x>
      <cdr:y>0.11672</cdr:y>
    </cdr:to>
    <cdr:sp macro="" textlink="">
      <cdr:nvSpPr>
        <cdr:cNvPr id="2" name="Rectangle 1">
          <a:extLst xmlns:a="http://schemas.openxmlformats.org/drawingml/2006/main">
            <a:ext uri="{FF2B5EF4-FFF2-40B4-BE49-F238E27FC236}">
              <a16:creationId xmlns:a16="http://schemas.microsoft.com/office/drawing/2014/main" id="{6CC90EA4-6DD9-45E0-98F2-AEFF4CB3AABA}"/>
            </a:ext>
          </a:extLst>
        </cdr:cNvPr>
        <cdr:cNvSpPr/>
      </cdr:nvSpPr>
      <cdr:spPr>
        <a:xfrm xmlns:a="http://schemas.openxmlformats.org/drawingml/2006/main">
          <a:off x="4724021" y="0"/>
          <a:ext cx="1331062" cy="352886"/>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0.78059</cdr:x>
      <cdr:y>0</cdr:y>
    </cdr:from>
    <cdr:to>
      <cdr:x>1</cdr:x>
      <cdr:y>0.11474</cdr:y>
    </cdr:to>
    <cdr:sp macro="" textlink="">
      <cdr:nvSpPr>
        <cdr:cNvPr id="2" name="Rectangle 1">
          <a:extLst xmlns:a="http://schemas.openxmlformats.org/drawingml/2006/main">
            <a:ext uri="{FF2B5EF4-FFF2-40B4-BE49-F238E27FC236}">
              <a16:creationId xmlns:a16="http://schemas.microsoft.com/office/drawing/2014/main" id="{5BFE377F-8591-1AE8-B04B-9C0FF3914174}"/>
            </a:ext>
          </a:extLst>
        </cdr:cNvPr>
        <cdr:cNvSpPr/>
      </cdr:nvSpPr>
      <cdr:spPr>
        <a:xfrm xmlns:a="http://schemas.openxmlformats.org/drawingml/2006/main">
          <a:off x="4718480" y="0"/>
          <a:ext cx="1326251" cy="348877"/>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0.78059</cdr:x>
      <cdr:y>0</cdr:y>
    </cdr:from>
    <cdr:to>
      <cdr:x>1</cdr:x>
      <cdr:y>0.11474</cdr:y>
    </cdr:to>
    <cdr:sp macro="" textlink="">
      <cdr:nvSpPr>
        <cdr:cNvPr id="2" name="Rectangle 1">
          <a:extLst xmlns:a="http://schemas.openxmlformats.org/drawingml/2006/main">
            <a:ext uri="{FF2B5EF4-FFF2-40B4-BE49-F238E27FC236}">
              <a16:creationId xmlns:a16="http://schemas.microsoft.com/office/drawing/2014/main" id="{5BFE377F-8591-1AE8-B04B-9C0FF3914174}"/>
            </a:ext>
          </a:extLst>
        </cdr:cNvPr>
        <cdr:cNvSpPr/>
      </cdr:nvSpPr>
      <cdr:spPr>
        <a:xfrm xmlns:a="http://schemas.openxmlformats.org/drawingml/2006/main">
          <a:off x="4718479" y="0"/>
          <a:ext cx="1326251" cy="348877"/>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0.78059</cdr:x>
      <cdr:y>0</cdr:y>
    </cdr:from>
    <cdr:to>
      <cdr:x>1</cdr:x>
      <cdr:y>0.11476</cdr:y>
    </cdr:to>
    <cdr:sp macro="" textlink="">
      <cdr:nvSpPr>
        <cdr:cNvPr id="2" name="Rectangle 1">
          <a:extLst xmlns:a="http://schemas.openxmlformats.org/drawingml/2006/main">
            <a:ext uri="{FF2B5EF4-FFF2-40B4-BE49-F238E27FC236}">
              <a16:creationId xmlns:a16="http://schemas.microsoft.com/office/drawing/2014/main" id="{5BFE377F-8591-1AE8-B04B-9C0FF3914174}"/>
            </a:ext>
          </a:extLst>
        </cdr:cNvPr>
        <cdr:cNvSpPr/>
      </cdr:nvSpPr>
      <cdr:spPr>
        <a:xfrm xmlns:a="http://schemas.openxmlformats.org/drawingml/2006/main">
          <a:off x="4718480" y="0"/>
          <a:ext cx="1326251" cy="348877"/>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583596</xdr:colOff>
      <xdr:row>56</xdr:row>
      <xdr:rowOff>243105</xdr:rowOff>
    </xdr:from>
    <xdr:to>
      <xdr:col>10</xdr:col>
      <xdr:colOff>16684</xdr:colOff>
      <xdr:row>81</xdr:row>
      <xdr:rowOff>98441</xdr:rowOff>
    </xdr:to>
    <xdr:graphicFrame macro="">
      <xdr:nvGraphicFramePr>
        <xdr:cNvPr id="2" name="Chart 1">
          <a:extLst>
            <a:ext uri="{FF2B5EF4-FFF2-40B4-BE49-F238E27FC236}">
              <a16:creationId xmlns:a16="http://schemas.microsoft.com/office/drawing/2014/main" id="{EE50AE43-CBD6-4C63-92E0-F84ECB64F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241107</xdr:colOff>
      <xdr:row>39</xdr:row>
      <xdr:rowOff>5549</xdr:rowOff>
    </xdr:from>
    <xdr:to>
      <xdr:col>19</xdr:col>
      <xdr:colOff>332711</xdr:colOff>
      <xdr:row>56</xdr:row>
      <xdr:rowOff>71471</xdr:rowOff>
    </xdr:to>
    <xdr:graphicFrame macro="">
      <xdr:nvGraphicFramePr>
        <xdr:cNvPr id="3" name="Chart 2">
          <a:extLst>
            <a:ext uri="{FF2B5EF4-FFF2-40B4-BE49-F238E27FC236}">
              <a16:creationId xmlns:a16="http://schemas.microsoft.com/office/drawing/2014/main" id="{BD11496D-BA6D-4AD3-9AE2-60C4426F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583596</xdr:colOff>
      <xdr:row>39</xdr:row>
      <xdr:rowOff>5549</xdr:rowOff>
    </xdr:from>
    <xdr:to>
      <xdr:col>10</xdr:col>
      <xdr:colOff>11981</xdr:colOff>
      <xdr:row>55</xdr:row>
      <xdr:rowOff>224441</xdr:rowOff>
    </xdr:to>
    <xdr:graphicFrame macro="">
      <xdr:nvGraphicFramePr>
        <xdr:cNvPr id="4" name="Chart 3">
          <a:extLst>
            <a:ext uri="{FF2B5EF4-FFF2-40B4-BE49-F238E27FC236}">
              <a16:creationId xmlns:a16="http://schemas.microsoft.com/office/drawing/2014/main" id="{402A7A7C-5E5F-4DB2-B507-6B1B7F83CA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583596</xdr:colOff>
      <xdr:row>21</xdr:row>
      <xdr:rowOff>2992</xdr:rowOff>
    </xdr:from>
    <xdr:to>
      <xdr:col>10</xdr:col>
      <xdr:colOff>11979</xdr:colOff>
      <xdr:row>37</xdr:row>
      <xdr:rowOff>221885</xdr:rowOff>
    </xdr:to>
    <xdr:graphicFrame macro="">
      <xdr:nvGraphicFramePr>
        <xdr:cNvPr id="5" name="Chart 4">
          <a:extLst>
            <a:ext uri="{FF2B5EF4-FFF2-40B4-BE49-F238E27FC236}">
              <a16:creationId xmlns:a16="http://schemas.microsoft.com/office/drawing/2014/main" id="{06BA66E0-8215-4C61-9AE8-3EA456A03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583596</xdr:colOff>
      <xdr:row>3</xdr:row>
      <xdr:rowOff>11390</xdr:rowOff>
    </xdr:from>
    <xdr:to>
      <xdr:col>10</xdr:col>
      <xdr:colOff>16684</xdr:colOff>
      <xdr:row>20</xdr:row>
      <xdr:rowOff>36067</xdr:rowOff>
    </xdr:to>
    <xdr:graphicFrame macro="">
      <xdr:nvGraphicFramePr>
        <xdr:cNvPr id="6" name="Chart 5">
          <a:extLst>
            <a:ext uri="{FF2B5EF4-FFF2-40B4-BE49-F238E27FC236}">
              <a16:creationId xmlns:a16="http://schemas.microsoft.com/office/drawing/2014/main" id="{EBEC7194-5C59-4028-8626-64F1FF3A3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241107</xdr:colOff>
      <xdr:row>21</xdr:row>
      <xdr:rowOff>2992</xdr:rowOff>
    </xdr:from>
    <xdr:to>
      <xdr:col>19</xdr:col>
      <xdr:colOff>332711</xdr:colOff>
      <xdr:row>38</xdr:row>
      <xdr:rowOff>113191</xdr:rowOff>
    </xdr:to>
    <xdr:graphicFrame macro="">
      <xdr:nvGraphicFramePr>
        <xdr:cNvPr id="7" name="Chart 6">
          <a:extLst>
            <a:ext uri="{FF2B5EF4-FFF2-40B4-BE49-F238E27FC236}">
              <a16:creationId xmlns:a16="http://schemas.microsoft.com/office/drawing/2014/main" id="{4A403105-2E50-465C-B041-8C0CE1E17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241107</xdr:colOff>
      <xdr:row>82</xdr:row>
      <xdr:rowOff>171368</xdr:rowOff>
    </xdr:from>
    <xdr:to>
      <xdr:col>19</xdr:col>
      <xdr:colOff>332713</xdr:colOff>
      <xdr:row>100</xdr:row>
      <xdr:rowOff>23995</xdr:rowOff>
    </xdr:to>
    <xdr:graphicFrame macro="">
      <xdr:nvGraphicFramePr>
        <xdr:cNvPr id="8" name="Chart 7">
          <a:extLst>
            <a:ext uri="{FF2B5EF4-FFF2-40B4-BE49-F238E27FC236}">
              <a16:creationId xmlns:a16="http://schemas.microsoft.com/office/drawing/2014/main" id="{FA0C467C-8414-4F1C-B393-A944358A9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241107</xdr:colOff>
      <xdr:row>3</xdr:row>
      <xdr:rowOff>11390</xdr:rowOff>
    </xdr:from>
    <xdr:to>
      <xdr:col>19</xdr:col>
      <xdr:colOff>332711</xdr:colOff>
      <xdr:row>14</xdr:row>
      <xdr:rowOff>193722</xdr:rowOff>
    </xdr:to>
    <xdr:graphicFrame macro="">
      <xdr:nvGraphicFramePr>
        <xdr:cNvPr id="9" name="Chart 8">
          <a:extLst>
            <a:ext uri="{FF2B5EF4-FFF2-40B4-BE49-F238E27FC236}">
              <a16:creationId xmlns:a16="http://schemas.microsoft.com/office/drawing/2014/main" id="{BE448D8A-05D7-4B7B-A979-031989F65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583596</xdr:colOff>
      <xdr:row>82</xdr:row>
      <xdr:rowOff>171368</xdr:rowOff>
    </xdr:from>
    <xdr:to>
      <xdr:col>10</xdr:col>
      <xdr:colOff>16684</xdr:colOff>
      <xdr:row>100</xdr:row>
      <xdr:rowOff>36974</xdr:rowOff>
    </xdr:to>
    <xdr:graphicFrame macro="">
      <xdr:nvGraphicFramePr>
        <xdr:cNvPr id="10" name="Chart 9">
          <a:extLst>
            <a:ext uri="{FF2B5EF4-FFF2-40B4-BE49-F238E27FC236}">
              <a16:creationId xmlns:a16="http://schemas.microsoft.com/office/drawing/2014/main" id="{F77E4059-A9B0-461F-815B-C3B834676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241107</xdr:colOff>
      <xdr:row>56</xdr:row>
      <xdr:rowOff>243105</xdr:rowOff>
    </xdr:from>
    <xdr:to>
      <xdr:col>19</xdr:col>
      <xdr:colOff>332711</xdr:colOff>
      <xdr:row>73</xdr:row>
      <xdr:rowOff>108711</xdr:rowOff>
    </xdr:to>
    <xdr:graphicFrame macro="">
      <xdr:nvGraphicFramePr>
        <xdr:cNvPr id="11" name="Chart 10">
          <a:extLst>
            <a:ext uri="{FF2B5EF4-FFF2-40B4-BE49-F238E27FC236}">
              <a16:creationId xmlns:a16="http://schemas.microsoft.com/office/drawing/2014/main" id="{D08F75D7-9C38-4F89-A69C-F6FAAC900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583596</xdr:colOff>
      <xdr:row>102</xdr:row>
      <xdr:rowOff>8567</xdr:rowOff>
    </xdr:from>
    <xdr:to>
      <xdr:col>10</xdr:col>
      <xdr:colOff>16684</xdr:colOff>
      <xdr:row>119</xdr:row>
      <xdr:rowOff>50059</xdr:rowOff>
    </xdr:to>
    <xdr:graphicFrame macro="">
      <xdr:nvGraphicFramePr>
        <xdr:cNvPr id="12" name="Chart 11">
          <a:extLst>
            <a:ext uri="{FF2B5EF4-FFF2-40B4-BE49-F238E27FC236}">
              <a16:creationId xmlns:a16="http://schemas.microsoft.com/office/drawing/2014/main" id="{686E3CF0-2B53-4496-946E-168D82B10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0.77947</cdr:x>
      <cdr:y>0</cdr:y>
    </cdr:from>
    <cdr:to>
      <cdr:x>1</cdr:x>
      <cdr:y>0.07831</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675"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2</xdr:row>
      <xdr:rowOff>168275</xdr:rowOff>
    </xdr:from>
    <xdr:to>
      <xdr:col>6</xdr:col>
      <xdr:colOff>1397726</xdr:colOff>
      <xdr:row>20</xdr:row>
      <xdr:rowOff>0</xdr:rowOff>
    </xdr:to>
    <xdr:graphicFrame macro="">
      <xdr:nvGraphicFramePr>
        <xdr:cNvPr id="5" name="Chart 1">
          <a:extLst>
            <a:ext uri="{FF2B5EF4-FFF2-40B4-BE49-F238E27FC236}">
              <a16:creationId xmlns:a16="http://schemas.microsoft.com/office/drawing/2014/main" id="{E6B49D61-8F55-46A0-951A-EAC6C0908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152400</xdr:colOff>
      <xdr:row>3</xdr:row>
      <xdr:rowOff>9525</xdr:rowOff>
    </xdr:from>
    <xdr:to>
      <xdr:col>6</xdr:col>
      <xdr:colOff>1402078</xdr:colOff>
      <xdr:row>3</xdr:row>
      <xdr:rowOff>352425</xdr:rowOff>
    </xdr:to>
    <xdr:sp macro="" textlink="">
      <xdr:nvSpPr>
        <xdr:cNvPr id="4" name="Rectangle 1">
          <a:extLst>
            <a:ext uri="{FF2B5EF4-FFF2-40B4-BE49-F238E27FC236}">
              <a16:creationId xmlns:a16="http://schemas.microsoft.com/office/drawing/2014/main" id="{53C111B4-BAF1-4BB1-9BC1-A7918F01D8B3}"/>
            </a:ext>
          </a:extLst>
        </xdr:cNvPr>
        <xdr:cNvSpPr/>
      </xdr:nvSpPr>
      <xdr:spPr>
        <a:xfrm>
          <a:off x="8610600" y="619125"/>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0.77944</cdr:x>
      <cdr:y>0</cdr:y>
    </cdr:from>
    <cdr:to>
      <cdr:x>1</cdr:x>
      <cdr:y>0.07843</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78"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0.77944</cdr:x>
      <cdr:y>0</cdr:y>
    </cdr:from>
    <cdr:to>
      <cdr:x>1</cdr:x>
      <cdr:y>0.08031</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80"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0.77944</cdr:x>
      <cdr:y>0</cdr:y>
    </cdr:from>
    <cdr:to>
      <cdr:x>1</cdr:x>
      <cdr:y>0.08031</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78"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0.77925</cdr:x>
      <cdr:y>0</cdr:y>
    </cdr:from>
    <cdr:to>
      <cdr:x>1</cdr:x>
      <cdr:y>0.07871</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4360" y="0"/>
          <a:ext cx="1329867" cy="346120"/>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4.xml><?xml version="1.0" encoding="utf-8"?>
<c:userShapes xmlns:c="http://schemas.openxmlformats.org/drawingml/2006/chart">
  <cdr:relSizeAnchor xmlns:cdr="http://schemas.openxmlformats.org/drawingml/2006/chartDrawing">
    <cdr:from>
      <cdr:x>0.77944</cdr:x>
      <cdr:y>0</cdr:y>
    </cdr:from>
    <cdr:to>
      <cdr:x>1</cdr:x>
      <cdr:y>0.07765</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78"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5.xml><?xml version="1.0" encoding="utf-8"?>
<c:userShapes xmlns:c="http://schemas.openxmlformats.org/drawingml/2006/chart">
  <cdr:relSizeAnchor xmlns:cdr="http://schemas.openxmlformats.org/drawingml/2006/chartDrawing">
    <cdr:from>
      <cdr:x>0.77944</cdr:x>
      <cdr:y>0</cdr:y>
    </cdr:from>
    <cdr:to>
      <cdr:x>1</cdr:x>
      <cdr:y>0.11467</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80"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0.77944</cdr:x>
      <cdr:y>0</cdr:y>
    </cdr:from>
    <cdr:to>
      <cdr:x>1</cdr:x>
      <cdr:y>0.11559</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78"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0.77947</cdr:x>
      <cdr:y>0</cdr:y>
    </cdr:from>
    <cdr:to>
      <cdr:x>1</cdr:x>
      <cdr:y>0.11419</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675"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0.77944</cdr:x>
      <cdr:y>0</cdr:y>
    </cdr:from>
    <cdr:to>
      <cdr:x>1</cdr:x>
      <cdr:y>0.11449</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078"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0.77947</cdr:x>
      <cdr:y>0</cdr:y>
    </cdr:from>
    <cdr:to>
      <cdr:x>1</cdr:x>
      <cdr:y>0.11422</cdr:y>
    </cdr:to>
    <cdr:sp macro="" textlink="">
      <cdr:nvSpPr>
        <cdr:cNvPr id="2" name="Rectangle 1">
          <a:extLst xmlns:a="http://schemas.openxmlformats.org/drawingml/2006/main">
            <a:ext uri="{FF2B5EF4-FFF2-40B4-BE49-F238E27FC236}">
              <a16:creationId xmlns:a16="http://schemas.microsoft.com/office/drawing/2014/main" id="{23D997BB-8393-4DE5-8CB3-CDD8209A01BD}"/>
            </a:ext>
          </a:extLst>
        </cdr:cNvPr>
        <cdr:cNvSpPr/>
      </cdr:nvSpPr>
      <cdr:spPr>
        <a:xfrm xmlns:a="http://schemas.openxmlformats.org/drawingml/2006/main">
          <a:off x="4695675" y="0"/>
          <a:ext cx="1328552" cy="348111"/>
        </a:xfrm>
        <a:prstGeom xmlns:a="http://schemas.openxmlformats.org/drawingml/2006/main" prst="rect">
          <a:avLst/>
        </a:prstGeom>
        <a:solidFill xmlns:a="http://schemas.openxmlformats.org/drawingml/2006/main">
          <a:schemeClr val="tx2"/>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rtlCol="0"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9525</xdr:colOff>
      <xdr:row>2</xdr:row>
      <xdr:rowOff>171449</xdr:rowOff>
    </xdr:from>
    <xdr:to>
      <xdr:col>7</xdr:col>
      <xdr:colOff>657225</xdr:colOff>
      <xdr:row>22</xdr:row>
      <xdr:rowOff>123824</xdr:rowOff>
    </xdr:to>
    <xdr:graphicFrame macro="">
      <xdr:nvGraphicFramePr>
        <xdr:cNvPr id="5" name="Chart 1">
          <a:extLst>
            <a:ext uri="{FF2B5EF4-FFF2-40B4-BE49-F238E27FC236}">
              <a16:creationId xmlns:a16="http://schemas.microsoft.com/office/drawing/2014/main" id="{4F956540-904D-47B0-BC3F-54B6D1ED5D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180975</xdr:colOff>
      <xdr:row>3</xdr:row>
      <xdr:rowOff>9525</xdr:rowOff>
    </xdr:from>
    <xdr:to>
      <xdr:col>7</xdr:col>
      <xdr:colOff>7618</xdr:colOff>
      <xdr:row>3</xdr:row>
      <xdr:rowOff>358140</xdr:rowOff>
    </xdr:to>
    <xdr:sp macro="" textlink="">
      <xdr:nvSpPr>
        <xdr:cNvPr id="4" name="Rectangle 3">
          <a:extLst>
            <a:ext uri="{FF2B5EF4-FFF2-40B4-BE49-F238E27FC236}">
              <a16:creationId xmlns:a16="http://schemas.microsoft.com/office/drawing/2014/main" id="{DF926EEB-9DC0-4E13-B8A0-1E99933AC22D}"/>
            </a:ext>
          </a:extLst>
        </xdr:cNvPr>
        <xdr:cNvSpPr/>
      </xdr:nvSpPr>
      <xdr:spPr>
        <a:xfrm>
          <a:off x="8639175" y="619125"/>
          <a:ext cx="1236343" cy="34861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670559</xdr:colOff>
      <xdr:row>2</xdr:row>
      <xdr:rowOff>173053</xdr:rowOff>
    </xdr:from>
    <xdr:to>
      <xdr:col>5</xdr:col>
      <xdr:colOff>1668780</xdr:colOff>
      <xdr:row>20</xdr:row>
      <xdr:rowOff>15240</xdr:rowOff>
    </xdr:to>
    <xdr:graphicFrame macro="">
      <xdr:nvGraphicFramePr>
        <xdr:cNvPr id="3" name="Chart 26">
          <a:extLst>
            <a:ext uri="{FF2B5EF4-FFF2-40B4-BE49-F238E27FC236}">
              <a16:creationId xmlns:a16="http://schemas.microsoft.com/office/drawing/2014/main" id="{42EE45EA-297C-5928-0C0E-1625AA3082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352425</xdr:colOff>
      <xdr:row>3</xdr:row>
      <xdr:rowOff>9525</xdr:rowOff>
    </xdr:from>
    <xdr:to>
      <xdr:col>6</xdr:col>
      <xdr:colOff>3808</xdr:colOff>
      <xdr:row>4</xdr:row>
      <xdr:rowOff>68648</xdr:rowOff>
    </xdr:to>
    <xdr:sp macro="" textlink="">
      <xdr:nvSpPr>
        <xdr:cNvPr id="2" name="Rectangle 1">
          <a:extLst>
            <a:ext uri="{FF2B5EF4-FFF2-40B4-BE49-F238E27FC236}">
              <a16:creationId xmlns:a16="http://schemas.microsoft.com/office/drawing/2014/main" id="{1CC7179B-FF6D-4D8F-8AC6-5D94BCC6FF25}"/>
            </a:ext>
          </a:extLst>
        </xdr:cNvPr>
        <xdr:cNvSpPr/>
      </xdr:nvSpPr>
      <xdr:spPr>
        <a:xfrm>
          <a:off x="5930128" y="661687"/>
          <a:ext cx="1324694" cy="316556"/>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662939</xdr:colOff>
      <xdr:row>2</xdr:row>
      <xdr:rowOff>173053</xdr:rowOff>
    </xdr:from>
    <xdr:to>
      <xdr:col>6</xdr:col>
      <xdr:colOff>0</xdr:colOff>
      <xdr:row>20</xdr:row>
      <xdr:rowOff>0</xdr:rowOff>
    </xdr:to>
    <xdr:graphicFrame macro="">
      <xdr:nvGraphicFramePr>
        <xdr:cNvPr id="4" name="Chart 1">
          <a:extLst>
            <a:ext uri="{FF2B5EF4-FFF2-40B4-BE49-F238E27FC236}">
              <a16:creationId xmlns:a16="http://schemas.microsoft.com/office/drawing/2014/main" id="{0C0F65CE-0327-446C-B0A5-9A7CF5EC8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352425</xdr:colOff>
      <xdr:row>3</xdr:row>
      <xdr:rowOff>9525</xdr:rowOff>
    </xdr:from>
    <xdr:to>
      <xdr:col>6</xdr:col>
      <xdr:colOff>9523</xdr:colOff>
      <xdr:row>3</xdr:row>
      <xdr:rowOff>350520</xdr:rowOff>
    </xdr:to>
    <xdr:sp macro="" textlink="">
      <xdr:nvSpPr>
        <xdr:cNvPr id="3" name="Rectangle 2">
          <a:extLst>
            <a:ext uri="{FF2B5EF4-FFF2-40B4-BE49-F238E27FC236}">
              <a16:creationId xmlns:a16="http://schemas.microsoft.com/office/drawing/2014/main" id="{98824064-D8D0-42AC-854C-3810F25D3C1F}"/>
            </a:ext>
          </a:extLst>
        </xdr:cNvPr>
        <xdr:cNvSpPr/>
      </xdr:nvSpPr>
      <xdr:spPr>
        <a:xfrm>
          <a:off x="5934075" y="571500"/>
          <a:ext cx="1333498" cy="34099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257736</xdr:colOff>
      <xdr:row>21</xdr:row>
      <xdr:rowOff>148138</xdr:rowOff>
    </xdr:from>
    <xdr:to>
      <xdr:col>9</xdr:col>
      <xdr:colOff>349342</xdr:colOff>
      <xdr:row>38</xdr:row>
      <xdr:rowOff>190133</xdr:rowOff>
    </xdr:to>
    <xdr:graphicFrame macro="">
      <xdr:nvGraphicFramePr>
        <xdr:cNvPr id="2" name="Chart 1">
          <a:extLst>
            <a:ext uri="{FF2B5EF4-FFF2-40B4-BE49-F238E27FC236}">
              <a16:creationId xmlns:a16="http://schemas.microsoft.com/office/drawing/2014/main" id="{0AB52BE4-7C2C-494D-9524-68BBA8E62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482868</xdr:colOff>
      <xdr:row>21</xdr:row>
      <xdr:rowOff>148138</xdr:rowOff>
    </xdr:from>
    <xdr:to>
      <xdr:col>18</xdr:col>
      <xdr:colOff>574473</xdr:colOff>
      <xdr:row>38</xdr:row>
      <xdr:rowOff>214060</xdr:rowOff>
    </xdr:to>
    <xdr:graphicFrame macro="">
      <xdr:nvGraphicFramePr>
        <xdr:cNvPr id="3" name="Chart 2">
          <a:extLst>
            <a:ext uri="{FF2B5EF4-FFF2-40B4-BE49-F238E27FC236}">
              <a16:creationId xmlns:a16="http://schemas.microsoft.com/office/drawing/2014/main" id="{F9EBB531-B403-4C4D-9933-5745091ED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482868</xdr:colOff>
      <xdr:row>40</xdr:row>
      <xdr:rowOff>209606</xdr:rowOff>
    </xdr:from>
    <xdr:to>
      <xdr:col>18</xdr:col>
      <xdr:colOff>579759</xdr:colOff>
      <xdr:row>63</xdr:row>
      <xdr:rowOff>95090</xdr:rowOff>
    </xdr:to>
    <xdr:graphicFrame macro="">
      <xdr:nvGraphicFramePr>
        <xdr:cNvPr id="4" name="Chart 3">
          <a:extLst>
            <a:ext uri="{FF2B5EF4-FFF2-40B4-BE49-F238E27FC236}">
              <a16:creationId xmlns:a16="http://schemas.microsoft.com/office/drawing/2014/main" id="{BED6089A-BC26-44EF-A547-95DAE12E2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482868</xdr:colOff>
      <xdr:row>64</xdr:row>
      <xdr:rowOff>30067</xdr:rowOff>
    </xdr:from>
    <xdr:to>
      <xdr:col>18</xdr:col>
      <xdr:colOff>579758</xdr:colOff>
      <xdr:row>87</xdr:row>
      <xdr:rowOff>139668</xdr:rowOff>
    </xdr:to>
    <xdr:graphicFrame macro="">
      <xdr:nvGraphicFramePr>
        <xdr:cNvPr id="5" name="Chart 4">
          <a:extLst>
            <a:ext uri="{FF2B5EF4-FFF2-40B4-BE49-F238E27FC236}">
              <a16:creationId xmlns:a16="http://schemas.microsoft.com/office/drawing/2014/main" id="{F6429306-BB50-416F-B4B8-5CA9F83A5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482868</xdr:colOff>
      <xdr:row>3</xdr:row>
      <xdr:rowOff>205440</xdr:rowOff>
    </xdr:from>
    <xdr:to>
      <xdr:col>18</xdr:col>
      <xdr:colOff>574473</xdr:colOff>
      <xdr:row>16</xdr:row>
      <xdr:rowOff>230117</xdr:rowOff>
    </xdr:to>
    <xdr:graphicFrame macro="">
      <xdr:nvGraphicFramePr>
        <xdr:cNvPr id="6" name="Chart 5">
          <a:extLst>
            <a:ext uri="{FF2B5EF4-FFF2-40B4-BE49-F238E27FC236}">
              <a16:creationId xmlns:a16="http://schemas.microsoft.com/office/drawing/2014/main" id="{82B88AD9-CEED-462C-9EB2-F2DE8F47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257736</xdr:colOff>
      <xdr:row>40</xdr:row>
      <xdr:rowOff>209606</xdr:rowOff>
    </xdr:from>
    <xdr:to>
      <xdr:col>9</xdr:col>
      <xdr:colOff>349341</xdr:colOff>
      <xdr:row>58</xdr:row>
      <xdr:rowOff>61101</xdr:rowOff>
    </xdr:to>
    <xdr:graphicFrame macro="">
      <xdr:nvGraphicFramePr>
        <xdr:cNvPr id="7" name="Chart 6">
          <a:extLst>
            <a:ext uri="{FF2B5EF4-FFF2-40B4-BE49-F238E27FC236}">
              <a16:creationId xmlns:a16="http://schemas.microsoft.com/office/drawing/2014/main" id="{37B005CC-C308-4FD4-851D-478D1FE69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257736</xdr:colOff>
      <xdr:row>3</xdr:row>
      <xdr:rowOff>205440</xdr:rowOff>
    </xdr:from>
    <xdr:to>
      <xdr:col>9</xdr:col>
      <xdr:colOff>349342</xdr:colOff>
      <xdr:row>16</xdr:row>
      <xdr:rowOff>10785</xdr:rowOff>
    </xdr:to>
    <xdr:graphicFrame macro="">
      <xdr:nvGraphicFramePr>
        <xdr:cNvPr id="8" name="Chart 7">
          <a:extLst>
            <a:ext uri="{FF2B5EF4-FFF2-40B4-BE49-F238E27FC236}">
              <a16:creationId xmlns:a16="http://schemas.microsoft.com/office/drawing/2014/main" id="{B8BB7403-0732-4409-BC2A-3C50C22D6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257736</xdr:colOff>
      <xdr:row>64</xdr:row>
      <xdr:rowOff>30067</xdr:rowOff>
    </xdr:from>
    <xdr:to>
      <xdr:col>9</xdr:col>
      <xdr:colOff>349341</xdr:colOff>
      <xdr:row>81</xdr:row>
      <xdr:rowOff>59529</xdr:rowOff>
    </xdr:to>
    <xdr:graphicFrame macro="">
      <xdr:nvGraphicFramePr>
        <xdr:cNvPr id="9" name="Chart 8">
          <a:extLst>
            <a:ext uri="{FF2B5EF4-FFF2-40B4-BE49-F238E27FC236}">
              <a16:creationId xmlns:a16="http://schemas.microsoft.com/office/drawing/2014/main" id="{F10A3A50-4313-4B98-9E98-8C5224D42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338950</xdr:colOff>
      <xdr:row>3</xdr:row>
      <xdr:rowOff>205440</xdr:rowOff>
    </xdr:from>
    <xdr:to>
      <xdr:col>9</xdr:col>
      <xdr:colOff>349341</xdr:colOff>
      <xdr:row>5</xdr:row>
      <xdr:rowOff>45187</xdr:rowOff>
    </xdr:to>
    <xdr:sp macro="" textlink="">
      <xdr:nvSpPr>
        <xdr:cNvPr id="10" name="Rectangle 9">
          <a:extLst>
            <a:ext uri="{FF2B5EF4-FFF2-40B4-BE49-F238E27FC236}">
              <a16:creationId xmlns:a16="http://schemas.microsoft.com/office/drawing/2014/main" id="{0BC507EB-6811-478D-9660-AE6F0F71CC94}"/>
            </a:ext>
          </a:extLst>
        </xdr:cNvPr>
        <xdr:cNvSpPr/>
      </xdr:nvSpPr>
      <xdr:spPr>
        <a:xfrm>
          <a:off x="4951686" y="924308"/>
          <a:ext cx="1328315" cy="34295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569367</xdr:colOff>
      <xdr:row>3</xdr:row>
      <xdr:rowOff>205440</xdr:rowOff>
    </xdr:from>
    <xdr:to>
      <xdr:col>18</xdr:col>
      <xdr:colOff>579758</xdr:colOff>
      <xdr:row>5</xdr:row>
      <xdr:rowOff>42790</xdr:rowOff>
    </xdr:to>
    <xdr:sp macro="" textlink="">
      <xdr:nvSpPr>
        <xdr:cNvPr id="11" name="Rectangle 10">
          <a:extLst>
            <a:ext uri="{FF2B5EF4-FFF2-40B4-BE49-F238E27FC236}">
              <a16:creationId xmlns:a16="http://schemas.microsoft.com/office/drawing/2014/main" id="{77FA3DE1-F6D6-4739-96D4-CF7223940F1C}"/>
            </a:ext>
          </a:extLst>
        </xdr:cNvPr>
        <xdr:cNvSpPr/>
      </xdr:nvSpPr>
      <xdr:spPr>
        <a:xfrm>
          <a:off x="11112763" y="924308"/>
          <a:ext cx="1328316" cy="340557"/>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338950</xdr:colOff>
      <xdr:row>21</xdr:row>
      <xdr:rowOff>148138</xdr:rowOff>
    </xdr:from>
    <xdr:to>
      <xdr:col>9</xdr:col>
      <xdr:colOff>349341</xdr:colOff>
      <xdr:row>22</xdr:row>
      <xdr:rowOff>237091</xdr:rowOff>
    </xdr:to>
    <xdr:sp macro="" textlink="">
      <xdr:nvSpPr>
        <xdr:cNvPr id="12" name="Rectangle 11">
          <a:extLst>
            <a:ext uri="{FF2B5EF4-FFF2-40B4-BE49-F238E27FC236}">
              <a16:creationId xmlns:a16="http://schemas.microsoft.com/office/drawing/2014/main" id="{07A4C5C4-1155-4C63-8E23-99D38141BE8A}"/>
            </a:ext>
          </a:extLst>
        </xdr:cNvPr>
        <xdr:cNvSpPr/>
      </xdr:nvSpPr>
      <xdr:spPr>
        <a:xfrm>
          <a:off x="4951686" y="5395874"/>
          <a:ext cx="1328315" cy="340557"/>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569367</xdr:colOff>
      <xdr:row>21</xdr:row>
      <xdr:rowOff>148138</xdr:rowOff>
    </xdr:from>
    <xdr:to>
      <xdr:col>18</xdr:col>
      <xdr:colOff>579758</xdr:colOff>
      <xdr:row>22</xdr:row>
      <xdr:rowOff>239487</xdr:rowOff>
    </xdr:to>
    <xdr:sp macro="" textlink="">
      <xdr:nvSpPr>
        <xdr:cNvPr id="13" name="Rectangle 12">
          <a:extLst>
            <a:ext uri="{FF2B5EF4-FFF2-40B4-BE49-F238E27FC236}">
              <a16:creationId xmlns:a16="http://schemas.microsoft.com/office/drawing/2014/main" id="{4A457013-A173-46C3-90F1-5F0A3E167367}"/>
            </a:ext>
          </a:extLst>
        </xdr:cNvPr>
        <xdr:cNvSpPr/>
      </xdr:nvSpPr>
      <xdr:spPr>
        <a:xfrm>
          <a:off x="11112763" y="5395874"/>
          <a:ext cx="1328316" cy="342953"/>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569367</xdr:colOff>
      <xdr:row>40</xdr:row>
      <xdr:rowOff>209606</xdr:rowOff>
    </xdr:from>
    <xdr:to>
      <xdr:col>18</xdr:col>
      <xdr:colOff>579758</xdr:colOff>
      <xdr:row>42</xdr:row>
      <xdr:rowOff>51883</xdr:rowOff>
    </xdr:to>
    <xdr:sp macro="" textlink="">
      <xdr:nvSpPr>
        <xdr:cNvPr id="14" name="Rectangle 13">
          <a:extLst>
            <a:ext uri="{FF2B5EF4-FFF2-40B4-BE49-F238E27FC236}">
              <a16:creationId xmlns:a16="http://schemas.microsoft.com/office/drawing/2014/main" id="{5A43F2C2-F205-4D18-9552-E6E76BEAF3B3}"/>
            </a:ext>
          </a:extLst>
        </xdr:cNvPr>
        <xdr:cNvSpPr/>
      </xdr:nvSpPr>
      <xdr:spPr>
        <a:xfrm>
          <a:off x="11112763" y="10237814"/>
          <a:ext cx="1328316" cy="34548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338950</xdr:colOff>
      <xdr:row>40</xdr:row>
      <xdr:rowOff>209606</xdr:rowOff>
    </xdr:from>
    <xdr:to>
      <xdr:col>9</xdr:col>
      <xdr:colOff>349341</xdr:colOff>
      <xdr:row>42</xdr:row>
      <xdr:rowOff>51883</xdr:rowOff>
    </xdr:to>
    <xdr:sp macro="" textlink="">
      <xdr:nvSpPr>
        <xdr:cNvPr id="15" name="Rectangle 14">
          <a:extLst>
            <a:ext uri="{FF2B5EF4-FFF2-40B4-BE49-F238E27FC236}">
              <a16:creationId xmlns:a16="http://schemas.microsoft.com/office/drawing/2014/main" id="{EEE73CD3-89AC-4506-8B90-F4A4A5E33A62}"/>
            </a:ext>
          </a:extLst>
        </xdr:cNvPr>
        <xdr:cNvSpPr/>
      </xdr:nvSpPr>
      <xdr:spPr>
        <a:xfrm>
          <a:off x="4951686" y="10237814"/>
          <a:ext cx="1328315" cy="34548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330430</xdr:colOff>
      <xdr:row>64</xdr:row>
      <xdr:rowOff>30067</xdr:rowOff>
    </xdr:from>
    <xdr:to>
      <xdr:col>9</xdr:col>
      <xdr:colOff>349341</xdr:colOff>
      <xdr:row>66</xdr:row>
      <xdr:rowOff>15983</xdr:rowOff>
    </xdr:to>
    <xdr:sp macro="" textlink="">
      <xdr:nvSpPr>
        <xdr:cNvPr id="16" name="Rectangle 15">
          <a:extLst>
            <a:ext uri="{FF2B5EF4-FFF2-40B4-BE49-F238E27FC236}">
              <a16:creationId xmlns:a16="http://schemas.microsoft.com/office/drawing/2014/main" id="{567CA791-1E26-48ED-8BA2-22A58238FFAE}"/>
            </a:ext>
          </a:extLst>
        </xdr:cNvPr>
        <xdr:cNvSpPr/>
      </xdr:nvSpPr>
      <xdr:spPr>
        <a:xfrm>
          <a:off x="4943166" y="14611105"/>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560848</xdr:colOff>
      <xdr:row>64</xdr:row>
      <xdr:rowOff>30067</xdr:rowOff>
    </xdr:from>
    <xdr:to>
      <xdr:col>18</xdr:col>
      <xdr:colOff>579758</xdr:colOff>
      <xdr:row>66</xdr:row>
      <xdr:rowOff>15983</xdr:rowOff>
    </xdr:to>
    <xdr:sp macro="" textlink="">
      <xdr:nvSpPr>
        <xdr:cNvPr id="17" name="Rectangle 16">
          <a:extLst>
            <a:ext uri="{FF2B5EF4-FFF2-40B4-BE49-F238E27FC236}">
              <a16:creationId xmlns:a16="http://schemas.microsoft.com/office/drawing/2014/main" id="{53877E96-06C1-453D-93A2-902A64003DEC}"/>
            </a:ext>
          </a:extLst>
        </xdr:cNvPr>
        <xdr:cNvSpPr/>
      </xdr:nvSpPr>
      <xdr:spPr>
        <a:xfrm>
          <a:off x="11104244" y="14611105"/>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97249</xdr:colOff>
      <xdr:row>21</xdr:row>
      <xdr:rowOff>133771</xdr:rowOff>
    </xdr:from>
    <xdr:to>
      <xdr:col>9</xdr:col>
      <xdr:colOff>188855</xdr:colOff>
      <xdr:row>38</xdr:row>
      <xdr:rowOff>175766</xdr:rowOff>
    </xdr:to>
    <xdr:graphicFrame macro="">
      <xdr:nvGraphicFramePr>
        <xdr:cNvPr id="2" name="Chart 1">
          <a:extLst>
            <a:ext uri="{FF2B5EF4-FFF2-40B4-BE49-F238E27FC236}">
              <a16:creationId xmlns:a16="http://schemas.microsoft.com/office/drawing/2014/main" id="{3F5CC1F0-2BCA-4887-940A-DE2BEBF2C3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501544</xdr:colOff>
      <xdr:row>21</xdr:row>
      <xdr:rowOff>133771</xdr:rowOff>
    </xdr:from>
    <xdr:to>
      <xdr:col>18</xdr:col>
      <xdr:colOff>593149</xdr:colOff>
      <xdr:row>38</xdr:row>
      <xdr:rowOff>199693</xdr:rowOff>
    </xdr:to>
    <xdr:graphicFrame macro="">
      <xdr:nvGraphicFramePr>
        <xdr:cNvPr id="3" name="Chart 2">
          <a:extLst>
            <a:ext uri="{FF2B5EF4-FFF2-40B4-BE49-F238E27FC236}">
              <a16:creationId xmlns:a16="http://schemas.microsoft.com/office/drawing/2014/main" id="{5CC5C228-8FB4-4CB0-8E2C-5A95060FEF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501544</xdr:colOff>
      <xdr:row>40</xdr:row>
      <xdr:rowOff>107017</xdr:rowOff>
    </xdr:from>
    <xdr:to>
      <xdr:col>18</xdr:col>
      <xdr:colOff>593150</xdr:colOff>
      <xdr:row>63</xdr:row>
      <xdr:rowOff>116053</xdr:rowOff>
    </xdr:to>
    <xdr:graphicFrame macro="">
      <xdr:nvGraphicFramePr>
        <xdr:cNvPr id="4" name="Chart 3">
          <a:extLst>
            <a:ext uri="{FF2B5EF4-FFF2-40B4-BE49-F238E27FC236}">
              <a16:creationId xmlns:a16="http://schemas.microsoft.com/office/drawing/2014/main" id="{EA21C128-DF72-4E3A-A56A-A895CC22F9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501544</xdr:colOff>
      <xdr:row>64</xdr:row>
      <xdr:rowOff>125366</xdr:rowOff>
    </xdr:from>
    <xdr:to>
      <xdr:col>18</xdr:col>
      <xdr:colOff>593149</xdr:colOff>
      <xdr:row>89</xdr:row>
      <xdr:rowOff>36709</xdr:rowOff>
    </xdr:to>
    <xdr:graphicFrame macro="">
      <xdr:nvGraphicFramePr>
        <xdr:cNvPr id="5" name="Chart 4">
          <a:extLst>
            <a:ext uri="{FF2B5EF4-FFF2-40B4-BE49-F238E27FC236}">
              <a16:creationId xmlns:a16="http://schemas.microsoft.com/office/drawing/2014/main" id="{CC35881B-F072-4906-9FA3-9A73AC87C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501544</xdr:colOff>
      <xdr:row>3</xdr:row>
      <xdr:rowOff>5430</xdr:rowOff>
    </xdr:from>
    <xdr:to>
      <xdr:col>18</xdr:col>
      <xdr:colOff>593150</xdr:colOff>
      <xdr:row>15</xdr:row>
      <xdr:rowOff>209209</xdr:rowOff>
    </xdr:to>
    <xdr:graphicFrame macro="">
      <xdr:nvGraphicFramePr>
        <xdr:cNvPr id="6" name="Chart 5">
          <a:extLst>
            <a:ext uri="{FF2B5EF4-FFF2-40B4-BE49-F238E27FC236}">
              <a16:creationId xmlns:a16="http://schemas.microsoft.com/office/drawing/2014/main" id="{4895A7EC-29F0-4D34-AAB9-24A9BDF23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97249</xdr:colOff>
      <xdr:row>40</xdr:row>
      <xdr:rowOff>107017</xdr:rowOff>
    </xdr:from>
    <xdr:to>
      <xdr:col>9</xdr:col>
      <xdr:colOff>188854</xdr:colOff>
      <xdr:row>57</xdr:row>
      <xdr:rowOff>137615</xdr:rowOff>
    </xdr:to>
    <xdr:graphicFrame macro="">
      <xdr:nvGraphicFramePr>
        <xdr:cNvPr id="7" name="Chart 6">
          <a:extLst>
            <a:ext uri="{FF2B5EF4-FFF2-40B4-BE49-F238E27FC236}">
              <a16:creationId xmlns:a16="http://schemas.microsoft.com/office/drawing/2014/main" id="{06A9EE5E-1DE7-4A2D-8C66-F1E6BADED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97249</xdr:colOff>
      <xdr:row>3</xdr:row>
      <xdr:rowOff>5430</xdr:rowOff>
    </xdr:from>
    <xdr:to>
      <xdr:col>9</xdr:col>
      <xdr:colOff>188855</xdr:colOff>
      <xdr:row>14</xdr:row>
      <xdr:rowOff>213994</xdr:rowOff>
    </xdr:to>
    <xdr:graphicFrame macro="">
      <xdr:nvGraphicFramePr>
        <xdr:cNvPr id="8" name="Chart 7">
          <a:extLst>
            <a:ext uri="{FF2B5EF4-FFF2-40B4-BE49-F238E27FC236}">
              <a16:creationId xmlns:a16="http://schemas.microsoft.com/office/drawing/2014/main" id="{F57F3DAD-0F86-4494-B97D-5A793562E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97249</xdr:colOff>
      <xdr:row>64</xdr:row>
      <xdr:rowOff>125366</xdr:rowOff>
    </xdr:from>
    <xdr:to>
      <xdr:col>9</xdr:col>
      <xdr:colOff>188854</xdr:colOff>
      <xdr:row>81</xdr:row>
      <xdr:rowOff>154827</xdr:rowOff>
    </xdr:to>
    <xdr:graphicFrame macro="">
      <xdr:nvGraphicFramePr>
        <xdr:cNvPr id="9" name="Chart 8">
          <a:extLst>
            <a:ext uri="{FF2B5EF4-FFF2-40B4-BE49-F238E27FC236}">
              <a16:creationId xmlns:a16="http://schemas.microsoft.com/office/drawing/2014/main" id="{DD942234-56E3-4960-989F-284C369B6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187147</xdr:colOff>
      <xdr:row>3</xdr:row>
      <xdr:rowOff>5430</xdr:rowOff>
    </xdr:from>
    <xdr:to>
      <xdr:col>9</xdr:col>
      <xdr:colOff>188854</xdr:colOff>
      <xdr:row>4</xdr:row>
      <xdr:rowOff>90267</xdr:rowOff>
    </xdr:to>
    <xdr:sp macro="" textlink="">
      <xdr:nvSpPr>
        <xdr:cNvPr id="10" name="Rectangle 9">
          <a:extLst>
            <a:ext uri="{FF2B5EF4-FFF2-40B4-BE49-F238E27FC236}">
              <a16:creationId xmlns:a16="http://schemas.microsoft.com/office/drawing/2014/main" id="{45C2B811-D98D-4153-897E-55CE3A3B4EAC}"/>
            </a:ext>
          </a:extLst>
        </xdr:cNvPr>
        <xdr:cNvSpPr/>
      </xdr:nvSpPr>
      <xdr:spPr>
        <a:xfrm>
          <a:off x="4860096" y="738122"/>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591442</xdr:colOff>
      <xdr:row>3</xdr:row>
      <xdr:rowOff>5430</xdr:rowOff>
    </xdr:from>
    <xdr:to>
      <xdr:col>18</xdr:col>
      <xdr:colOff>593149</xdr:colOff>
      <xdr:row>4</xdr:row>
      <xdr:rowOff>90267</xdr:rowOff>
    </xdr:to>
    <xdr:sp macro="" textlink="">
      <xdr:nvSpPr>
        <xdr:cNvPr id="11" name="Rectangle 10">
          <a:extLst>
            <a:ext uri="{FF2B5EF4-FFF2-40B4-BE49-F238E27FC236}">
              <a16:creationId xmlns:a16="http://schemas.microsoft.com/office/drawing/2014/main" id="{5FE10502-61E6-4999-ABAA-33F4CE3F86E0}"/>
            </a:ext>
          </a:extLst>
        </xdr:cNvPr>
        <xdr:cNvSpPr/>
      </xdr:nvSpPr>
      <xdr:spPr>
        <a:xfrm>
          <a:off x="11272468" y="738122"/>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591442</xdr:colOff>
      <xdr:row>21</xdr:row>
      <xdr:rowOff>133771</xdr:rowOff>
    </xdr:from>
    <xdr:to>
      <xdr:col>18</xdr:col>
      <xdr:colOff>593149</xdr:colOff>
      <xdr:row>22</xdr:row>
      <xdr:rowOff>218608</xdr:rowOff>
    </xdr:to>
    <xdr:sp macro="" textlink="">
      <xdr:nvSpPr>
        <xdr:cNvPr id="12" name="Rectangle 11">
          <a:extLst>
            <a:ext uri="{FF2B5EF4-FFF2-40B4-BE49-F238E27FC236}">
              <a16:creationId xmlns:a16="http://schemas.microsoft.com/office/drawing/2014/main" id="{A3A5A4CE-B7DC-4868-88DC-6219CC187615}"/>
            </a:ext>
          </a:extLst>
        </xdr:cNvPr>
        <xdr:cNvSpPr/>
      </xdr:nvSpPr>
      <xdr:spPr>
        <a:xfrm>
          <a:off x="11272468" y="5555694"/>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187147</xdr:colOff>
      <xdr:row>21</xdr:row>
      <xdr:rowOff>133771</xdr:rowOff>
    </xdr:from>
    <xdr:to>
      <xdr:col>9</xdr:col>
      <xdr:colOff>188854</xdr:colOff>
      <xdr:row>22</xdr:row>
      <xdr:rowOff>218608</xdr:rowOff>
    </xdr:to>
    <xdr:sp macro="" textlink="">
      <xdr:nvSpPr>
        <xdr:cNvPr id="13" name="Rectangle 12">
          <a:extLst>
            <a:ext uri="{FF2B5EF4-FFF2-40B4-BE49-F238E27FC236}">
              <a16:creationId xmlns:a16="http://schemas.microsoft.com/office/drawing/2014/main" id="{45144BC4-0737-458E-AD9F-7EE1E4C6AD59}"/>
            </a:ext>
          </a:extLst>
        </xdr:cNvPr>
        <xdr:cNvSpPr/>
      </xdr:nvSpPr>
      <xdr:spPr>
        <a:xfrm>
          <a:off x="4860096" y="5555694"/>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187147</xdr:colOff>
      <xdr:row>40</xdr:row>
      <xdr:rowOff>107017</xdr:rowOff>
    </xdr:from>
    <xdr:to>
      <xdr:col>9</xdr:col>
      <xdr:colOff>188854</xdr:colOff>
      <xdr:row>41</xdr:row>
      <xdr:rowOff>191855</xdr:rowOff>
    </xdr:to>
    <xdr:sp macro="" textlink="">
      <xdr:nvSpPr>
        <xdr:cNvPr id="14" name="Rectangle 13">
          <a:extLst>
            <a:ext uri="{FF2B5EF4-FFF2-40B4-BE49-F238E27FC236}">
              <a16:creationId xmlns:a16="http://schemas.microsoft.com/office/drawing/2014/main" id="{CEA9C25E-673A-4330-94AE-A42AECF21FD1}"/>
            </a:ext>
          </a:extLst>
        </xdr:cNvPr>
        <xdr:cNvSpPr/>
      </xdr:nvSpPr>
      <xdr:spPr>
        <a:xfrm>
          <a:off x="4860096" y="10478684"/>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591442</xdr:colOff>
      <xdr:row>40</xdr:row>
      <xdr:rowOff>107017</xdr:rowOff>
    </xdr:from>
    <xdr:to>
      <xdr:col>18</xdr:col>
      <xdr:colOff>593149</xdr:colOff>
      <xdr:row>41</xdr:row>
      <xdr:rowOff>191855</xdr:rowOff>
    </xdr:to>
    <xdr:sp macro="" textlink="">
      <xdr:nvSpPr>
        <xdr:cNvPr id="15" name="Rectangle 14">
          <a:extLst>
            <a:ext uri="{FF2B5EF4-FFF2-40B4-BE49-F238E27FC236}">
              <a16:creationId xmlns:a16="http://schemas.microsoft.com/office/drawing/2014/main" id="{BE895BCC-7087-4802-AA6F-477D1DE559D6}"/>
            </a:ext>
          </a:extLst>
        </xdr:cNvPr>
        <xdr:cNvSpPr/>
      </xdr:nvSpPr>
      <xdr:spPr>
        <a:xfrm>
          <a:off x="11272468" y="10478684"/>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7</xdr:col>
      <xdr:colOff>187147</xdr:colOff>
      <xdr:row>64</xdr:row>
      <xdr:rowOff>125366</xdr:rowOff>
    </xdr:from>
    <xdr:to>
      <xdr:col>9</xdr:col>
      <xdr:colOff>188854</xdr:colOff>
      <xdr:row>66</xdr:row>
      <xdr:rowOff>112511</xdr:rowOff>
    </xdr:to>
    <xdr:sp macro="" textlink="">
      <xdr:nvSpPr>
        <xdr:cNvPr id="16" name="Rectangle 15">
          <a:extLst>
            <a:ext uri="{FF2B5EF4-FFF2-40B4-BE49-F238E27FC236}">
              <a16:creationId xmlns:a16="http://schemas.microsoft.com/office/drawing/2014/main" id="{5BDEEBA4-5A81-4560-8D26-3403358EBD25}"/>
            </a:ext>
          </a:extLst>
        </xdr:cNvPr>
        <xdr:cNvSpPr/>
      </xdr:nvSpPr>
      <xdr:spPr>
        <a:xfrm>
          <a:off x="4860096" y="15056007"/>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twoCellAnchor>
    <xdr:from>
      <xdr:col>16</xdr:col>
      <xdr:colOff>591442</xdr:colOff>
      <xdr:row>64</xdr:row>
      <xdr:rowOff>125366</xdr:rowOff>
    </xdr:from>
    <xdr:to>
      <xdr:col>18</xdr:col>
      <xdr:colOff>593149</xdr:colOff>
      <xdr:row>66</xdr:row>
      <xdr:rowOff>112511</xdr:rowOff>
    </xdr:to>
    <xdr:sp macro="" textlink="">
      <xdr:nvSpPr>
        <xdr:cNvPr id="17" name="Rectangle 16">
          <a:extLst>
            <a:ext uri="{FF2B5EF4-FFF2-40B4-BE49-F238E27FC236}">
              <a16:creationId xmlns:a16="http://schemas.microsoft.com/office/drawing/2014/main" id="{0B85628F-0611-448D-8C4F-D4D345D87DF2}"/>
            </a:ext>
          </a:extLst>
        </xdr:cNvPr>
        <xdr:cNvSpPr/>
      </xdr:nvSpPr>
      <xdr:spPr>
        <a:xfrm>
          <a:off x="11272468" y="15056007"/>
          <a:ext cx="1336835" cy="34535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0</xdr:colOff>
      <xdr:row>20</xdr:row>
      <xdr:rowOff>9525</xdr:rowOff>
    </xdr:to>
    <xdr:graphicFrame macro="">
      <xdr:nvGraphicFramePr>
        <xdr:cNvPr id="2" name="Chart 1">
          <a:extLst>
            <a:ext uri="{FF2B5EF4-FFF2-40B4-BE49-F238E27FC236}">
              <a16:creationId xmlns:a16="http://schemas.microsoft.com/office/drawing/2014/main" id="{3F13CD5D-409D-4CBC-8744-FA690CAEE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180975</xdr:colOff>
      <xdr:row>3</xdr:row>
      <xdr:rowOff>9525</xdr:rowOff>
    </xdr:from>
    <xdr:to>
      <xdr:col>7</xdr:col>
      <xdr:colOff>7618</xdr:colOff>
      <xdr:row>3</xdr:row>
      <xdr:rowOff>358140</xdr:rowOff>
    </xdr:to>
    <xdr:sp macro="" textlink="">
      <xdr:nvSpPr>
        <xdr:cNvPr id="4" name="Rectangle 3">
          <a:extLst>
            <a:ext uri="{FF2B5EF4-FFF2-40B4-BE49-F238E27FC236}">
              <a16:creationId xmlns:a16="http://schemas.microsoft.com/office/drawing/2014/main" id="{46C1C0B9-7E91-406C-84E0-4E882DCEE1BB}"/>
            </a:ext>
          </a:extLst>
        </xdr:cNvPr>
        <xdr:cNvSpPr/>
      </xdr:nvSpPr>
      <xdr:spPr>
        <a:xfrm>
          <a:off x="8639175" y="619125"/>
          <a:ext cx="1236343" cy="34861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1407582</xdr:colOff>
      <xdr:row>3</xdr:row>
      <xdr:rowOff>1</xdr:rowOff>
    </xdr:from>
    <xdr:to>
      <xdr:col>6</xdr:col>
      <xdr:colOff>1389379</xdr:colOff>
      <xdr:row>20</xdr:row>
      <xdr:rowOff>1</xdr:rowOff>
    </xdr:to>
    <xdr:graphicFrame macro="">
      <xdr:nvGraphicFramePr>
        <xdr:cNvPr id="3" name="Chart 2">
          <a:extLst>
            <a:ext uri="{FF2B5EF4-FFF2-40B4-BE49-F238E27FC236}">
              <a16:creationId xmlns:a16="http://schemas.microsoft.com/office/drawing/2014/main" id="{A73A0E55-D05C-49CD-A1AF-8E0E516D3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1384300</xdr:colOff>
      <xdr:row>3</xdr:row>
      <xdr:rowOff>19050</xdr:rowOff>
    </xdr:from>
    <xdr:to>
      <xdr:col>6</xdr:col>
      <xdr:colOff>1403983</xdr:colOff>
      <xdr:row>3</xdr:row>
      <xdr:rowOff>367665</xdr:rowOff>
    </xdr:to>
    <xdr:sp macro="" textlink="">
      <xdr:nvSpPr>
        <xdr:cNvPr id="4" name="Rectangle 3">
          <a:extLst>
            <a:ext uri="{FF2B5EF4-FFF2-40B4-BE49-F238E27FC236}">
              <a16:creationId xmlns:a16="http://schemas.microsoft.com/office/drawing/2014/main" id="{31423C85-1BFE-4764-A1BA-CD52F0390FC9}"/>
            </a:ext>
          </a:extLst>
        </xdr:cNvPr>
        <xdr:cNvSpPr/>
      </xdr:nvSpPr>
      <xdr:spPr>
        <a:xfrm>
          <a:off x="8432800" y="774700"/>
          <a:ext cx="1429383" cy="348615"/>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xdr:rowOff>
    </xdr:from>
    <xdr:to>
      <xdr:col>7</xdr:col>
      <xdr:colOff>16510</xdr:colOff>
      <xdr:row>20</xdr:row>
      <xdr:rowOff>20321</xdr:rowOff>
    </xdr:to>
    <xdr:graphicFrame macro="">
      <xdr:nvGraphicFramePr>
        <xdr:cNvPr id="18" name="Chart 3">
          <a:extLst>
            <a:ext uri="{FF2B5EF4-FFF2-40B4-BE49-F238E27FC236}">
              <a16:creationId xmlns:a16="http://schemas.microsoft.com/office/drawing/2014/main" id="{EA20EAA4-4305-4CAD-ADFA-AECE353A5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190500</xdr:colOff>
      <xdr:row>3</xdr:row>
      <xdr:rowOff>9525</xdr:rowOff>
    </xdr:from>
    <xdr:to>
      <xdr:col>7</xdr:col>
      <xdr:colOff>28573</xdr:colOff>
      <xdr:row>3</xdr:row>
      <xdr:rowOff>352425</xdr:rowOff>
    </xdr:to>
    <xdr:sp macro="" textlink="">
      <xdr:nvSpPr>
        <xdr:cNvPr id="5" name="Rectangle 2">
          <a:extLst>
            <a:ext uri="{FF2B5EF4-FFF2-40B4-BE49-F238E27FC236}">
              <a16:creationId xmlns:a16="http://schemas.microsoft.com/office/drawing/2014/main" id="{68B19FEF-99E9-4EB7-8B26-964053A93FBA}"/>
            </a:ext>
          </a:extLst>
        </xdr:cNvPr>
        <xdr:cNvSpPr/>
      </xdr:nvSpPr>
      <xdr:spPr>
        <a:xfrm>
          <a:off x="8648700" y="571500"/>
          <a:ext cx="1247773"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1411535</xdr:colOff>
      <xdr:row>3</xdr:row>
      <xdr:rowOff>1</xdr:rowOff>
    </xdr:from>
    <xdr:to>
      <xdr:col>7</xdr:col>
      <xdr:colOff>0</xdr:colOff>
      <xdr:row>20</xdr:row>
      <xdr:rowOff>0</xdr:rowOff>
    </xdr:to>
    <xdr:graphicFrame macro="">
      <xdr:nvGraphicFramePr>
        <xdr:cNvPr id="6" name="Chart 1">
          <a:extLst>
            <a:ext uri="{FF2B5EF4-FFF2-40B4-BE49-F238E27FC236}">
              <a16:creationId xmlns:a16="http://schemas.microsoft.com/office/drawing/2014/main" id="{CBA31461-D289-4DB2-A0EA-8B4B7EE74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161925</xdr:colOff>
      <xdr:row>3</xdr:row>
      <xdr:rowOff>0</xdr:rowOff>
    </xdr:from>
    <xdr:to>
      <xdr:col>7</xdr:col>
      <xdr:colOff>1903</xdr:colOff>
      <xdr:row>3</xdr:row>
      <xdr:rowOff>342900</xdr:rowOff>
    </xdr:to>
    <xdr:sp macro="" textlink="">
      <xdr:nvSpPr>
        <xdr:cNvPr id="5" name="Rectangle 3">
          <a:extLst>
            <a:ext uri="{FF2B5EF4-FFF2-40B4-BE49-F238E27FC236}">
              <a16:creationId xmlns:a16="http://schemas.microsoft.com/office/drawing/2014/main" id="{37B0FF94-326F-40E4-84F3-14C8CF493D8A}"/>
            </a:ext>
          </a:extLst>
        </xdr:cNvPr>
        <xdr:cNvSpPr/>
      </xdr:nvSpPr>
      <xdr:spPr>
        <a:xfrm>
          <a:off x="8620125" y="561975"/>
          <a:ext cx="1249678" cy="342900"/>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lang="en-US" sz="800" b="0" i="1">
              <a:solidFill>
                <a:schemeClr val="lt1"/>
              </a:solidFill>
              <a:effectLst/>
              <a:latin typeface="Poppins" panose="00000500000000000000" pitchFamily="2" charset="0"/>
              <a:ea typeface="+mn-ea"/>
              <a:cs typeface="Poppins" panose="00000500000000000000" pitchFamily="2" charset="0"/>
            </a:rPr>
            <a:t>True to assumptions in this section (Dec 24)</a:t>
          </a:r>
          <a:endParaRPr lang="en-GB" sz="800" b="0">
            <a:solidFill>
              <a:schemeClr val="bg1"/>
            </a:solidFill>
            <a:latin typeface="Poppins" panose="00000500000000000000" pitchFamily="2" charset="0"/>
            <a:cs typeface="Poppins" panose="00000500000000000000" pitchFamily="2" charset="0"/>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DF4134A-3D86-4C5F-9E0F-41A7C2BC7F08}" name="Table135818147115821" displayName="Table135818147115821" ref="I4:S15" totalsRowCount="1" headerRowDxfId="478" dataDxfId="477" totalsRowDxfId="476" dataCellStyle="Comma">
  <autoFilter ref="I4:S14" xr:uid="{F3074F8C-26D0-4993-9F0B-C450D8CFCBC7}"/>
  <tableColumns count="11">
    <tableColumn id="1" xr3:uid="{ED6B588A-7C47-4AE7-89D8-DBE6C008E71C}" name="Plant Type" totalsRowLabel="Total" dataDxfId="475" totalsRowDxfId="474"/>
    <tableColumn id="5" xr3:uid="{E8711D73-6063-4394-B413-27AD0CE8CFFA}" name="Previously built capacity" totalsRowFunction="sum" dataDxfId="473" totalsRowDxfId="472"/>
    <tableColumn id="10" xr3:uid="{7C7FFED0-6523-448B-9796-327983531BE6}" name="Under Construction" totalsRowFunction="sum" dataDxfId="471" totalsRowDxfId="470"/>
    <tableColumn id="9" xr3:uid="{94DAC7AD-3587-4E9C-B97C-8B0954B98707}" name="Planning consents approved" totalsRowFunction="sum" dataDxfId="469" totalsRowDxfId="468"/>
    <tableColumn id="12" xr3:uid="{1EC85D4C-3BF3-47E7-99A7-275C708944A3}" name="Planning submitted" totalsRowFunction="sum" dataDxfId="467" totalsRowDxfId="466"/>
    <tableColumn id="13" xr3:uid="{B289D337-9EED-492F-9DB0-8BC841FC9708}" name="Scoping" totalsRowFunction="sum" dataDxfId="465" totalsRowDxfId="464"/>
    <tableColumn id="4" xr3:uid="{669749EB-47B8-47FE-B406-AEA0FEE3E140}" name="Column1" dataDxfId="463" totalsRowDxfId="462"/>
    <tableColumn id="6" xr3:uid="{0A719C52-C33A-44A2-BA0A-019ECAC02094}" name="Column12" dataDxfId="461" totalsRowDxfId="460"/>
    <tableColumn id="3" xr3:uid="{72A46FB5-7725-4931-A579-EA9D6D258042}" name="Column2" dataDxfId="459" totalsRowDxfId="458"/>
    <tableColumn id="14" xr3:uid="{0D3406A5-8896-41B9-901F-645F45611CDE}" name="CP30 2030 max capacity" totalsRowFunction="sum" dataDxfId="457" totalsRowDxfId="456" dataCellStyle="Comma"/>
    <tableColumn id="2" xr3:uid="{565E356D-77FD-4273-A76B-BE1FEB2DB4DB}" name="CP30 2035 max capacity" totalsRowFunction="sum" dataDxfId="455" totalsRowDxfId="454" dataCellStyle="Comma"/>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0120A1C-A4D2-4908-96AF-5D77859DA23F}" name="Table1358181471158141533" displayName="Table1358181471158141533" ref="I4:T15" totalsRowCount="1" headerRowDxfId="267" dataDxfId="266" totalsRowDxfId="265" dataCellStyle="Comma">
  <autoFilter ref="I4:T14" xr:uid="{F3074F8C-26D0-4993-9F0B-C450D8CFCBC7}"/>
  <tableColumns count="12">
    <tableColumn id="1" xr3:uid="{AADE7A69-9117-415A-BDCA-C8022A02C727}" name="Plant Type" totalsRowLabel="Total" dataDxfId="264" totalsRowDxfId="263"/>
    <tableColumn id="5" xr3:uid="{1DBA777C-A571-4B90-BED3-3CEEE5626A64}" name="Previously built capacity" totalsRowFunction="sum" dataDxfId="262" totalsRowDxfId="261"/>
    <tableColumn id="8" xr3:uid="{D04DBBBD-CBAE-436F-A99E-FDAC8A6D5AE4}" name="Projects in construction due to connect before end 2026" totalsRowFunction="sum" dataDxfId="260" totalsRowDxfId="259"/>
    <tableColumn id="9" xr3:uid="{98A0D768-A509-4360-B277-0A974AB3D94A}" name="All projects due to connect before end 2027" totalsRowFunction="sum" dataDxfId="258" totalsRowDxfId="257"/>
    <tableColumn id="2" xr3:uid="{4FA21B3E-E1FC-4A67-AA4E-FF0A70C3BD5D}" name="All projects due to connect before end 2028" totalsRowFunction="sum" dataDxfId="256" totalsRowDxfId="255"/>
    <tableColumn id="10" xr3:uid="{8095C794-6BC0-4017-A575-73AEC3C1EE18}" name="Remaining full queue" totalsRowFunction="sum" dataDxfId="254" totalsRowDxfId="253"/>
    <tableColumn id="4" xr3:uid="{D2DA2C2E-C654-465A-93B2-C36AE83A4BCB}" name="Column1" dataDxfId="252" totalsRowDxfId="251"/>
    <tableColumn id="6" xr3:uid="{7AE700AC-D595-41D1-90D6-7C71C4FD70DB}" name="Column2" dataDxfId="250" totalsRowDxfId="249"/>
    <tableColumn id="7" xr3:uid="{7CCAED80-1FBD-4F91-BDFD-0B89EE822D42}" name="Column3" dataDxfId="248" totalsRowDxfId="247"/>
    <tableColumn id="11" xr3:uid="{5FCB1B5B-ECD6-4A18-ADB2-1067C4085E91}" name="Column4" dataDxfId="246" totalsRowDxfId="245"/>
    <tableColumn id="14" xr3:uid="{62BDA282-6CE3-4EEE-ABFC-1C71C97EF0F8}" name="CP30 2030 max capacity" totalsRowFunction="sum" dataDxfId="244" totalsRowDxfId="243" dataCellStyle="Comma"/>
    <tableColumn id="3" xr3:uid="{285D8D3B-2D48-4AFA-98B0-54A33630A9EF}" name="CP30 2035 max capacity" totalsRowFunction="sum" dataDxfId="242" totalsRowDxfId="241" dataCellStyle="Comma"/>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F1871DD-1947-4145-9401-AD24795B20B9}" name="Table135818147115814153336" displayName="Table135818147115814153336" ref="I4:T8" totalsRowCount="1" headerRowDxfId="240" dataDxfId="239" totalsRowDxfId="238" dataCellStyle="Comma">
  <autoFilter ref="I4:T7" xr:uid="{F3074F8C-26D0-4993-9F0B-C450D8CFCBC7}"/>
  <tableColumns count="12">
    <tableColumn id="1" xr3:uid="{6BF0F5AB-7814-460E-A822-1AB427ED92FE}" name="Plant Type" totalsRowLabel="Total" dataDxfId="237" totalsRowDxfId="236"/>
    <tableColumn id="5" xr3:uid="{1187F7A3-5F13-4797-9219-8EE39555BC6F}" name="Previously built capacity" totalsRowFunction="sum" dataDxfId="235" totalsRowDxfId="234"/>
    <tableColumn id="8" xr3:uid="{EAB9CD06-66DB-4284-B9F2-557A0C9D1E6F}" name="Projects due to connect before end 2026" totalsRowFunction="sum" dataDxfId="233" totalsRowDxfId="232"/>
    <tableColumn id="9" xr3:uid="{E366028E-0AF8-4C65-A303-6FA5B587ADAD}" name="Projects due to connect before end 2027" totalsRowFunction="sum" dataDxfId="231" totalsRowDxfId="230"/>
    <tableColumn id="2" xr3:uid="{FC2312C1-55F8-4B6A-8F5D-BAF31AC4BFA4}" name="Projects due to connect before end 2028" totalsRowFunction="sum" dataDxfId="229" totalsRowDxfId="228"/>
    <tableColumn id="10" xr3:uid="{F88719F2-D042-453D-A4FA-4F8867FCCFFF}" name="Remaining full transmission queue" totalsRowFunction="sum" dataDxfId="227" totalsRowDxfId="226"/>
    <tableColumn id="4" xr3:uid="{C96A6322-2946-4337-9E1C-F0339EF85983}" name="Column1" dataDxfId="225" totalsRowDxfId="224"/>
    <tableColumn id="6" xr3:uid="{7743D99D-0C47-4360-9815-74F93457ED5F}" name="Column2" dataDxfId="223" totalsRowDxfId="222"/>
    <tableColumn id="7" xr3:uid="{8A5EB097-0B4E-4EB8-B671-699A9A4BC5E1}" name="Column3" dataDxfId="221" totalsRowDxfId="220"/>
    <tableColumn id="11" xr3:uid="{01645240-D538-4A31-85F1-DDB1A8380BB1}" name="Column4" dataDxfId="219" totalsRowDxfId="218"/>
    <tableColumn id="14" xr3:uid="{30026923-9D1A-4FAB-AEAA-D110A73D1D00}" name="CP30 2030 max capacity" totalsRowFunction="sum" dataDxfId="217" totalsRowDxfId="216" dataCellStyle="Comma"/>
    <tableColumn id="3" xr3:uid="{1EA176C1-D6A6-43E6-8804-C716C8072616}" name="CP30 2035 max capacity" totalsRowFunction="sum" dataDxfId="215" totalsRowDxfId="214" dataCellStyle="Comma"/>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A2948292-A5D7-4F88-9177-17E592B1DB76}" name="Table13581814711581415333637" displayName="Table13581814711581415333637" ref="I4:T8" totalsRowCount="1" headerRowDxfId="213" dataDxfId="212" totalsRowDxfId="211" dataCellStyle="Comma">
  <autoFilter ref="I4:T7" xr:uid="{F3074F8C-26D0-4993-9F0B-C450D8CFCBC7}"/>
  <tableColumns count="12">
    <tableColumn id="1" xr3:uid="{4991061E-A48B-41A5-82C7-25D4D60AED32}" name="Plant Type" totalsRowLabel="Total" dataDxfId="210" totalsRowDxfId="209"/>
    <tableColumn id="5" xr3:uid="{EE7A542C-3DF4-4618-A25A-509E0AAF241B}" name="Previously built capacity" totalsRowFunction="sum" dataDxfId="208" totalsRowDxfId="207"/>
    <tableColumn id="8" xr3:uid="{6604D098-7994-42BC-A0BA-8AA3C6CD335B}" name="Projects due to connect before end 2026" totalsRowFunction="sum" dataDxfId="206" totalsRowDxfId="205"/>
    <tableColumn id="9" xr3:uid="{A90A655C-6645-4BD4-B666-FD7424E0471C}" name="Projects due to connect before end 2027" totalsRowFunction="sum" dataDxfId="204" totalsRowDxfId="203"/>
    <tableColumn id="2" xr3:uid="{91D03424-95D6-405F-8045-EEDED1051A39}" name="Projects due to connect before end 2028" totalsRowFunction="sum" dataDxfId="202" totalsRowDxfId="201"/>
    <tableColumn id="10" xr3:uid="{C239462A-E576-44C4-8393-096E7DB4D642}" name="Remaining full distribution queue" totalsRowFunction="sum" dataDxfId="200" totalsRowDxfId="199"/>
    <tableColumn id="4" xr3:uid="{7750D547-686B-4251-9F08-FC5C59A9D962}" name="Column1" dataDxfId="198" totalsRowDxfId="197"/>
    <tableColumn id="6" xr3:uid="{3B54E406-8113-456B-B772-99B08569D9CD}" name="Column2" dataDxfId="196" totalsRowDxfId="195"/>
    <tableColumn id="7" xr3:uid="{40C7CB9F-638A-4208-95EA-E0C9D7B6E7AE}" name="Column3" dataDxfId="194" totalsRowDxfId="193"/>
    <tableColumn id="11" xr3:uid="{1A0999FB-5A13-48E5-8BF7-015CB7D62A39}" name="Column4" dataDxfId="192" totalsRowDxfId="191"/>
    <tableColumn id="14" xr3:uid="{CDE71577-CE61-400E-9CE2-FB84F8C39EFD}" name="CP30 2030 max capacity" totalsRowFunction="sum" dataDxfId="190" totalsRowDxfId="189" dataCellStyle="Comma"/>
    <tableColumn id="3" xr3:uid="{4D869894-9E2F-4382-B737-3F3F5F0B94F1}" name="CP30 2035 max capacity" totalsRowFunction="sum" dataDxfId="188" totalsRowDxfId="187" dataCellStyle="Comma"/>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5B88690-CA54-4843-BA9C-CCCC9371F1F5}" name="Table1358181471158141538" displayName="Table1358181471158141538" ref="I4:R5" totalsRowShown="0" headerRowDxfId="186" dataDxfId="185" totalsRowDxfId="184" dataCellStyle="Comma">
  <autoFilter ref="I4:R5" xr:uid="{F3074F8C-26D0-4993-9F0B-C450D8CFCBC7}"/>
  <tableColumns count="10">
    <tableColumn id="1" xr3:uid="{ACB63EF3-487C-4E94-8CCB-CDA7EDC0CC7D}" name="Plant Type" dataDxfId="183" totalsRowDxfId="182"/>
    <tableColumn id="5" xr3:uid="{E2EEC3FA-F2FC-4787-8BE1-C6A1755F62F4}" name="Previously built capacity" dataDxfId="181" totalsRowDxfId="180"/>
    <tableColumn id="8" xr3:uid="{3EFF0F34-14E8-48E3-BC4D-9B75DE46499B}" name="Projects with Ofgem cap and floor or merchant route approval" dataDxfId="179" totalsRowDxfId="178"/>
    <tableColumn id="10" xr3:uid="{B78A255E-7CA4-4FEC-8ACE-07166A67DA92}" name="Remaining full queue" dataDxfId="177" totalsRowDxfId="176"/>
    <tableColumn id="4" xr3:uid="{2795A62A-6748-4929-BC9A-C9FC1E5AC43B}" name="Column1" dataDxfId="175" totalsRowDxfId="174"/>
    <tableColumn id="6" xr3:uid="{DD2047D4-2D02-49D1-A6E0-3CD62C1C9ACD}" name="Column2" dataDxfId="173" totalsRowDxfId="172"/>
    <tableColumn id="7" xr3:uid="{2E30616B-2F45-49B5-AA45-01FDD163E2C0}" name="Column3" dataDxfId="171" totalsRowDxfId="170"/>
    <tableColumn id="11" xr3:uid="{5B28DE8A-6BE9-4294-B5EB-2229C8FBFEF3}" name="Column4" dataDxfId="169" totalsRowDxfId="168"/>
    <tableColumn id="14" xr3:uid="{BB1D0AD3-59D5-4EE3-B18A-3870B89EF138}" name="CP30 2030 max capacity" dataDxfId="167" totalsRowDxfId="166" dataCellStyle="Comma"/>
    <tableColumn id="3" xr3:uid="{46CC16C1-0173-416A-8CD0-8CB3D3031CBD}" name="CP30 2035 max capacity" dataDxfId="165" totalsRowDxfId="164" dataCellStyle="Comma"/>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AA06269-1DFC-47E9-A38D-BEC6A623FB53}" name="Table135818147115" displayName="Table135818147115" ref="I4:M15" totalsRowCount="1" headerRowDxfId="163" dataDxfId="162" totalsRowDxfId="161" dataCellStyle="Comma">
  <autoFilter ref="I4:M14" xr:uid="{F3074F8C-26D0-4993-9F0B-C450D8CFCBC7}"/>
  <tableColumns count="5">
    <tableColumn id="1" xr3:uid="{69ECB458-F8BF-4311-8F4B-26EE2C8E2C29}" name="Plant Type" totalsRowLabel="Total" dataDxfId="160" totalsRowDxfId="159"/>
    <tableColumn id="11" xr3:uid="{B3191A6C-E972-4421-8CF3-265F8277FD43}" name="Current built capacity" totalsRowFunction="sum" dataDxfId="158" totalsRowDxfId="157" dataCellStyle="Comma"/>
    <tableColumn id="2" xr3:uid="{B9598478-C339-42F5-8C48-3AD18406350D}" name="Queue to 2030 (incl. built capacity)" totalsRowFunction="sum" dataDxfId="156" totalsRowDxfId="155" dataCellStyle="Comma"/>
    <tableColumn id="3" xr3:uid="{04D633AC-4CA5-4602-99DD-BA5B823E4CF5}" name="Low case queue to 2030 (incl. built capacity)" totalsRowFunction="sum" dataDxfId="154" totalsRowDxfId="153" dataCellStyle="Comma"/>
    <tableColumn id="17" xr3:uid="{0A224FAE-22CE-4CA5-9F1F-2DFBBC6566A5}" name="CP30 2030 max capacity" totalsRowFunction="sum" dataDxfId="152" totalsRowDxfId="151" dataCellStyle="Comma"/>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CAA3A7C-FD89-4FFA-AB47-77A8E2F74E26}" name="Table13581814711146" displayName="Table13581814711146" ref="I4:N15" totalsRowCount="1" headerRowDxfId="150" dataDxfId="149" totalsRowDxfId="148" dataCellStyle="Comma">
  <autoFilter ref="I4:N14" xr:uid="{F3074F8C-26D0-4993-9F0B-C450D8CFCBC7}"/>
  <tableColumns count="6">
    <tableColumn id="1" xr3:uid="{E35A9B89-3E75-4C6F-A15F-64E271322799}" name="Plant Type" totalsRowLabel="Total" dataDxfId="147" totalsRowDxfId="146"/>
    <tableColumn id="11" xr3:uid="{DE91C59C-8315-4903-A408-1BBF017FA81C}" name="Current built capacity" totalsRowFunction="sum" dataDxfId="145" totalsRowDxfId="144" dataCellStyle="Comma"/>
    <tableColumn id="20" xr3:uid="{29A54563-62A3-4BB3-8756-A658CAE28ED8}" name="Low case queue to 2030 + 20% of queue to 2035 (incl. built capacity)" totalsRowFunction="sum" dataDxfId="143" totalsRowDxfId="142" dataCellStyle="Comma"/>
    <tableColumn id="6" xr3:uid="{45CA764F-0D4C-4523-A813-D7548BE81ADA}" name="Queue to 2030 + 20% of queue to 2035 (incl. built capacity)" totalsRowFunction="sum" dataDxfId="141" totalsRowDxfId="140" dataCellStyle="Comma"/>
    <tableColumn id="18" xr3:uid="{AAB8303C-7670-4093-9269-26B0D08A412C}" name="CP30 2030 max capacity" totalsRowFunction="sum" dataDxfId="139" totalsRowDxfId="138" dataCellStyle="Comma"/>
    <tableColumn id="19" xr3:uid="{118E6B66-FF14-4BC5-B1AB-09D566BC16C1}" name="CP30 2035 max capacity" totalsRowFunction="sum" dataDxfId="137" totalsRowDxfId="136" dataCellStyle="Comma"/>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CD214E-0DB1-4C70-83F8-EA03D9FBE528}" name="Table135818147111467" displayName="Table135818147111467" ref="I4:M15" totalsRowCount="1" headerRowDxfId="135" dataDxfId="134" totalsRowDxfId="133" dataCellStyle="Comma">
  <autoFilter ref="I4:M14" xr:uid="{F3074F8C-26D0-4993-9F0B-C450D8CFCBC7}"/>
  <tableColumns count="5">
    <tableColumn id="1" xr3:uid="{841CE5A0-39DC-4A90-933C-D4EBAB0CDBA8}" name="Plant Type" totalsRowLabel="Total" dataDxfId="132" totalsRowDxfId="131"/>
    <tableColumn id="11" xr3:uid="{2C6D76BB-23D9-4A31-AC37-04529F76293C}" name="Current built capacity" totalsRowFunction="sum" dataDxfId="130" totalsRowDxfId="129" dataCellStyle="Comma"/>
    <tableColumn id="2" xr3:uid="{8C0420E1-48D6-45C4-9A39-DE6EE9313C0B}" name="Queue to 2035 (incl. built capacity)" totalsRowFunction="sum" dataDxfId="128" totalsRowDxfId="127" dataCellStyle="Comma"/>
    <tableColumn id="3" xr3:uid="{85189F4B-3F93-4825-8382-1EF17A4D45DC}" name="Low case of readiness to 2035 (incl. built capacity)" totalsRowFunction="sum" dataDxfId="126" totalsRowDxfId="125" dataCellStyle="Comma"/>
    <tableColumn id="17" xr3:uid="{74B2D69A-CFA6-40F4-8D32-D1B08513AB22}" name="CP30 2035 max capacity" totalsRowFunction="sum" dataDxfId="124" totalsRowDxfId="123" dataCellStyle="Comma"/>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CAF4BCB-3FC3-4CEF-87AC-209BF26E32EA}" name="Table135818147111415" displayName="Table135818147111415" ref="I4:M15" totalsRowCount="1" headerRowDxfId="122" dataDxfId="121" totalsRowDxfId="120" dataCellStyle="Comma">
  <autoFilter ref="I4:M14" xr:uid="{F3074F8C-26D0-4993-9F0B-C450D8CFCBC7}"/>
  <tableColumns count="5">
    <tableColumn id="1" xr3:uid="{E9E65AA7-890B-4077-8FDF-D110855BC03F}" name="Plant Type" totalsRowLabel="Total" dataDxfId="119" totalsRowDxfId="118"/>
    <tableColumn id="11" xr3:uid="{4751FBAB-7D96-429B-A0D9-90C019C09AD5}" name="Current built capacity" totalsRowFunction="sum" dataDxfId="117" totalsRowDxfId="116" dataCellStyle="Comma"/>
    <tableColumn id="2" xr3:uid="{0F6ADCC7-A010-4C94-AE90-F8FC0D94BD0E}" name="Remaining Full Queue (incl. built capacity)" totalsRowFunction="sum" dataDxfId="115" totalsRowDxfId="114" dataCellStyle="Comma"/>
    <tableColumn id="3" xr3:uid="{3FB4870E-0EC2-499D-B788-DA1BE5C8AC50}" name="Low case of readiness full queue (incl. built capacity)" totalsRowFunction="sum" dataDxfId="113" totalsRowDxfId="112" dataCellStyle="Comma"/>
    <tableColumn id="17" xr3:uid="{2CE1E643-43E1-42B4-A32D-1E00DC80FA45}" name="CP30 2035 max capacity" totalsRowFunction="sum" dataDxfId="111" totalsRowDxfId="110" dataCellStyle="Comma"/>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3A688B-1F8E-4C90-82C8-87EDEF3B352A}" name="Table135818147112134" displayName="Table135818147112134" ref="I4:M8" totalsRowCount="1" headerRowDxfId="109" dataDxfId="108" totalsRowDxfId="107" dataCellStyle="Comma">
  <autoFilter ref="I4:M7" xr:uid="{F3074F8C-26D0-4993-9F0B-C450D8CFCBC7}"/>
  <tableColumns count="5">
    <tableColumn id="1" xr3:uid="{C3AA435B-0DF7-4A63-AB37-F03EE2F8B97F}" name="Plant Type" totalsRowLabel="Total" dataDxfId="106" totalsRowDxfId="105"/>
    <tableColumn id="11" xr3:uid="{7D2EE2EE-165A-4C0F-AADF-AFEEE3A9A19A}" name="Current built capacity" totalsRowFunction="sum" dataDxfId="104" totalsRowDxfId="103" dataCellStyle="Comma"/>
    <tableColumn id="2" xr3:uid="{C9FAE772-F3D2-41E5-B332-85D52DB7269F}" name="Distribution queue to 2030 (incl. built capacity)" totalsRowFunction="sum" dataDxfId="102" totalsRowDxfId="101" dataCellStyle="Comma"/>
    <tableColumn id="3" xr3:uid="{FC53E913-4D0A-4137-9798-B345D2C8231F}" name="Low case distribution queue to 2030 (incl. built capacity)" totalsRowFunction="sum" dataDxfId="100" totalsRowDxfId="99" dataCellStyle="Comma"/>
    <tableColumn id="17" xr3:uid="{3DC97086-2B6E-4929-9BF0-613CD5270761}" name="CP30 2030 max capacity" totalsRowFunction="sum" dataDxfId="98" totalsRowDxfId="97" dataCellStyle="Comma"/>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35D1FB-D3F0-4999-BA50-7464D6603457}" name="Table13581814711213" displayName="Table13581814711213" ref="I4:N8" totalsRowCount="1" headerRowDxfId="96" dataDxfId="95" totalsRowDxfId="94" dataCellStyle="Comma">
  <autoFilter ref="I4:N7" xr:uid="{F3074F8C-26D0-4993-9F0B-C450D8CFCBC7}"/>
  <tableColumns count="6">
    <tableColumn id="1" xr3:uid="{FFEC9057-285D-4697-AD0A-3B1AAE19EA75}" name="Plant Type" totalsRowLabel="Total" dataDxfId="93" totalsRowDxfId="92"/>
    <tableColumn id="11" xr3:uid="{9290412A-2CD1-4DCD-9E9A-9D9AA0669A3F}" name="Current built capacity" totalsRowFunction="sum" dataDxfId="91" totalsRowDxfId="90" dataCellStyle="Comma"/>
    <tableColumn id="2" xr3:uid="{EDA0A01E-1810-437B-A2AA-5E70FD3ABA3E}" name="Remaining full distribution queue (incl. built capacity)" totalsRowFunction="sum" dataDxfId="89" totalsRowDxfId="88" dataCellStyle="Comma"/>
    <tableColumn id="3" xr3:uid="{B3938FDE-48F9-450D-954F-05591E51A82C}" name="Low case full distribution queue (incl. built capacity)" totalsRowFunction="sum" dataDxfId="87" totalsRowDxfId="86" dataCellStyle="Comma"/>
    <tableColumn id="17" xr3:uid="{D1738789-F295-445E-A2AB-46BFDB79CF91}" name="CP30 2030 max capacity" totalsRowFunction="sum" dataDxfId="85" totalsRowDxfId="84" dataCellStyle="Comma"/>
    <tableColumn id="19" xr3:uid="{0D0A723F-9292-4638-820A-A28F0CEC36D0}" name="CP30 2035 max capacity" totalsRowFunction="sum" dataDxfId="83" totalsRowDxfId="82" dataCellStyle="Comma"/>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2969D-63B8-47C5-98A4-6F3E4AE7D075}" name="Table1358181471158" displayName="Table1358181471158" ref="I4:S8" totalsRowCount="1" headerRowDxfId="453" dataDxfId="452" totalsRowDxfId="451" dataCellStyle="Comma">
  <autoFilter ref="I4:S7" xr:uid="{F3074F8C-26D0-4993-9F0B-C450D8CFCBC7}"/>
  <tableColumns count="11">
    <tableColumn id="1" xr3:uid="{4E964DC7-A3BC-4A85-9501-06A9F78CCE81}" name="Plant Type" totalsRowLabel="Total" dataDxfId="450" totalsRowDxfId="449"/>
    <tableColumn id="5" xr3:uid="{B05360BA-085A-43FB-8071-B9F7107872D0}" name="Previously built capacity" totalsRowFunction="sum" dataDxfId="448" totalsRowDxfId="447"/>
    <tableColumn id="10" xr3:uid="{2DDD77EF-0753-400D-9AD8-A3065174C06D}" name="Under Construction" totalsRowFunction="sum" dataDxfId="446" totalsRowDxfId="445"/>
    <tableColumn id="9" xr3:uid="{AA710BF3-1EF9-4BB9-B68C-C6ED410A792E}" name="Planning consents approved" totalsRowFunction="sum" dataDxfId="444" totalsRowDxfId="443"/>
    <tableColumn id="12" xr3:uid="{E65F43BD-FF0B-4BD6-8BE3-D8DA3BFA5A7E}" name="Planning submitted" totalsRowFunction="sum" dataDxfId="442" totalsRowDxfId="441"/>
    <tableColumn id="13" xr3:uid="{F640A54F-0B15-42B2-8AF7-5D22C9B8FC13}" name="Scoping" totalsRowFunction="sum" dataDxfId="440" totalsRowDxfId="439"/>
    <tableColumn id="7" xr3:uid="{0684C25A-F387-48E7-9F55-64643645E7ED}" name="Column3" dataDxfId="438" totalsRowDxfId="437"/>
    <tableColumn id="6" xr3:uid="{B168F7BD-8743-4C82-9145-B9175D9F03F4}" name="Column2" dataDxfId="436" totalsRowDxfId="435"/>
    <tableColumn id="4" xr3:uid="{FEA555C4-1AF2-4A8F-A233-313942BFDE81}" name="Column1" dataDxfId="434" totalsRowDxfId="433"/>
    <tableColumn id="14" xr3:uid="{9C698661-1564-4116-8EF5-F8291FD86FBD}" name="CP30 2030 max capacity" totalsRowFunction="sum" dataDxfId="432" totalsRowDxfId="431" dataCellStyle="Comma"/>
    <tableColumn id="2" xr3:uid="{85E73CCA-8B6E-49E0-AA96-7D5751B5CED0}" name="CP30 2035 max capacity" totalsRowFunction="sum" dataDxfId="430" totalsRowDxfId="429" dataCellStyle="Comma"/>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154ED5B-FC09-46F5-8E71-7B24541CCC78}" name="Table135818147111317" displayName="Table135818147111317" ref="J4:O8" totalsRowCount="1" headerRowDxfId="81" dataDxfId="80" totalsRowDxfId="79" dataCellStyle="Comma">
  <autoFilter ref="J4:O7" xr:uid="{F3074F8C-26D0-4993-9F0B-C450D8CFCBC7}"/>
  <tableColumns count="6">
    <tableColumn id="1" xr3:uid="{5A5F183D-9021-4D59-A749-0D5AA654720B}" name="Plant Type" totalsRowLabel="Total" dataDxfId="78" totalsRowDxfId="77"/>
    <tableColumn id="11" xr3:uid="{33AA7F33-FD31-41AD-B06D-BE58EB7CC422}" name="Built capacity" totalsRowFunction="sum" dataDxfId="76" totalsRowDxfId="75" dataCellStyle="Comma"/>
    <tableColumn id="2" xr3:uid="{2FF2822B-3EDC-485E-99BB-A6A5FC104D79}" name="Transmission queue to 2030 (incl. built capacity)" totalsRowFunction="sum" dataDxfId="74" totalsRowDxfId="73" dataCellStyle="Comma"/>
    <tableColumn id="3" xr3:uid="{37231E0C-4FDC-4EAF-84DC-762A9FFEB415}" name="Low case transmission queue to 2030 (incl. built capacity)" totalsRowFunction="sum" dataDxfId="72" totalsRowDxfId="71" dataCellStyle="Comma"/>
    <tableColumn id="17" xr3:uid="{CE3C5EDA-1598-4FA0-BDDD-705476869F2D}" name="CP30 2030 max capacity" totalsRowFunction="sum" dataDxfId="70" totalsRowDxfId="69" dataCellStyle="Comma"/>
    <tableColumn id="19" xr3:uid="{BBF580EC-DD61-4540-BA60-86AA1655E087}" name="CP30 2035 max capacity" totalsRowFunction="sum" dataDxfId="68" totalsRowDxfId="67" dataCellStyle="Comma"/>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8375F8-65E9-4202-A812-4716C98A5BC0}" name="Table13581814711131713" displayName="Table13581814711131713" ref="J4:O8" totalsRowCount="1" headerRowDxfId="66" dataDxfId="65" totalsRowDxfId="64" dataCellStyle="Comma">
  <autoFilter ref="J4:O7" xr:uid="{F3074F8C-26D0-4993-9F0B-C450D8CFCBC7}"/>
  <tableColumns count="6">
    <tableColumn id="1" xr3:uid="{351EAE41-E70C-4668-959A-8333A3253D1B}" name="Plant Type" totalsRowLabel="Total" dataDxfId="63" totalsRowDxfId="62"/>
    <tableColumn id="11" xr3:uid="{FFDF123C-41E2-4077-94BE-7C70B2B08B1E}" name="Built capacity" totalsRowFunction="sum" dataDxfId="61" totalsRowDxfId="60" dataCellStyle="Comma"/>
    <tableColumn id="2" xr3:uid="{89383000-CED4-4C5A-938A-E0E88015730F}" name="Remaining full transmission queue (incl. built capacity)" totalsRowFunction="sum" dataDxfId="59" totalsRowDxfId="58" dataCellStyle="Comma"/>
    <tableColumn id="3" xr3:uid="{23251C17-D31F-438B-807F-00D4512E7229}" name="Low case full transmission queue (incl. built capacity)" totalsRowFunction="sum" dataDxfId="57" totalsRowDxfId="56" dataCellStyle="Comma"/>
    <tableColumn id="17" xr3:uid="{6A4455F4-8A3A-4B01-83A4-EC7513C95610}" name="CP30 2030 max capacity" totalsRowFunction="sum" dataDxfId="55" totalsRowDxfId="54" dataCellStyle="Comma"/>
    <tableColumn id="19" xr3:uid="{AAC82C46-3B56-49FB-AC63-75563970177C}" name="CP30 2035 max capacity" totalsRowFunction="sum" dataDxfId="53" totalsRowDxfId="52" dataCellStyle="Comma"/>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6AEE85-CEDA-4EF5-B893-07C16DF189F3}" name="Table28" displayName="Table28" ref="N3:R15" totalsRowCount="1" dataDxfId="51" dataCellStyle="Comma">
  <autoFilter ref="N3:R14" xr:uid="{566AEE85-CEDA-4EF5-B893-07C16DF189F3}"/>
  <tableColumns count="5">
    <tableColumn id="1" xr3:uid="{4C3A4C7C-8B8B-48F7-8AE9-15B1B8A20066}" name="Location (FES Zones)" totalsRowLabel="Total" dataDxfId="50" totalsRowDxfId="49"/>
    <tableColumn id="3" xr3:uid="{E4CC9CF9-D0E3-4EB1-A416-1FFE1A25D1CA}" name="Current built capacity" totalsRowFunction="sum" dataDxfId="48" totalsRowDxfId="47" dataCellStyle="Comma"/>
    <tableColumn id="4" xr3:uid="{F97A981C-7453-4072-BED5-FD982F711F18}" name="Queue to 2030 (incl. built capacity)" totalsRowFunction="sum" dataDxfId="46" totalsRowDxfId="45" dataCellStyle="Comma"/>
    <tableColumn id="5" xr3:uid="{0C2989C8-B241-453B-B034-CAC41374436E}" name="Low case queue to 2030 (incl. built capacity)" totalsRowFunction="sum" dataDxfId="44" totalsRowDxfId="43" dataCellStyle="Comma"/>
    <tableColumn id="6" xr3:uid="{B7CD03BD-25D2-4CED-8FFC-AA2867E30A27}" name="CP30 2030 max capacity" totalsRowFunction="sum" dataDxfId="42" totalsRowDxfId="41" dataCellStyle="Comma"/>
  </tableColumns>
  <tableStyleInfo name="TableStyleMedium1"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F8D292F-5115-463C-AF0D-F8266F4E5117}" name="Table26" displayName="Table26" ref="N3:S15" totalsRowCount="1" dataDxfId="40" dataCellStyle="Comma">
  <autoFilter ref="N3:S14" xr:uid="{9F8D292F-5115-463C-AF0D-F8266F4E5117}"/>
  <tableColumns count="6">
    <tableColumn id="1" xr3:uid="{F2722893-EE2D-4089-8142-482BC34B904A}" name="Location (FES Zones)" totalsRowLabel="Total" dataDxfId="39" totalsRowDxfId="38"/>
    <tableColumn id="3" xr3:uid="{820AAB2C-3F95-4619-9BF8-952A3DF6B703}" name="Current built capacity" totalsRowFunction="sum" dataDxfId="37" totalsRowDxfId="36" dataCellStyle="Comma"/>
    <tableColumn id="4" xr3:uid="{76145587-DC82-4A7B-BCD2-0AC803805351}" name="Remaining full queue (incl. built capacity)" totalsRowFunction="sum" dataDxfId="35" totalsRowDxfId="34" dataCellStyle="Comma"/>
    <tableColumn id="5" xr3:uid="{3E214FD9-282B-41EC-8C9C-EAB9D85C3C1D}" name="Low case full queue (incl. built capacity)" totalsRowFunction="sum" dataDxfId="33" totalsRowDxfId="32" dataCellStyle="Comma"/>
    <tableColumn id="6" xr3:uid="{426A4568-0286-47CF-82DA-6268C37D082E}" name="CP30 2030 max capacity" totalsRowFunction="sum" dataDxfId="31" totalsRowDxfId="30" dataCellStyle="Comma"/>
    <tableColumn id="7" xr3:uid="{ABB28D76-ED10-4B8C-A3A2-BFC23BC5DA59}" name="CP30 2035 max capacity" totalsRowFunction="sum" dataDxfId="29" totalsRowDxfId="28" dataCellStyle="Comma"/>
  </tableColumns>
  <tableStyleInfo name="TableStyleLight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78D0D4B-F280-4BC8-8BD2-5164F24B4628}" name="Table29" displayName="Table29" ref="H4:M13" totalsRowCount="1" dataDxfId="27" dataCellStyle="Comma">
  <autoFilter ref="H4:M12" xr:uid="{C78D0D4B-F280-4BC8-8BD2-5164F24B4628}"/>
  <tableColumns count="6">
    <tableColumn id="1" xr3:uid="{B0E09665-5AAB-4536-A68F-C32975811A67}" name="Location (FES Zones)" totalsRowLabel="Total" dataDxfId="26" totalsRowDxfId="25"/>
    <tableColumn id="3" xr3:uid="{616CA3BB-8003-43D2-B769-45EDC81F86FA}" name="Current built capacity" totalsRowFunction="sum" dataDxfId="24" totalsRowDxfId="23"/>
    <tableColumn id="4" xr3:uid="{D5F631E1-ACB2-4A1C-B3D8-54BFEBD632F1}" name="Queue to 2030 (incl. built capacity)" totalsRowFunction="sum" dataDxfId="22" totalsRowDxfId="21" dataCellStyle="Comma"/>
    <tableColumn id="5" xr3:uid="{32AE13A4-59F2-4B2E-B916-CCEF50FB30A8}" name="Low Case to 2030 (incl. built capacity)" totalsRowFunction="sum" dataDxfId="20" totalsRowDxfId="19" dataCellStyle="Comma"/>
    <tableColumn id="6" xr3:uid="{AB4D8E84-9E73-442C-A71D-F8C237F0D93C}" name="CP30 2030 max capacity" totalsRowFunction="sum" dataDxfId="18" totalsRowDxfId="17" dataCellStyle="Comma"/>
    <tableColumn id="7" xr3:uid="{330E4D74-37AE-4C4B-93EA-02E007E0EE22}" name="CP30 2035 max capacity" totalsRowFunction="sum" dataDxfId="16" totalsRowDxfId="15" dataCellStyle="Comma"/>
  </tableColumns>
  <tableStyleInfo name="TableStyleMedium1"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8667DF2-4A7E-4007-9544-31AD655D449E}" name="Table30" displayName="Table30" ref="H4:M13" totalsRowCount="1" headerRowDxfId="14" dataDxfId="13" totalsRowDxfId="12" dataCellStyle="Comma">
  <autoFilter ref="H4:M12" xr:uid="{18667DF2-4A7E-4007-9544-31AD655D449E}"/>
  <tableColumns count="6">
    <tableColumn id="1" xr3:uid="{33507171-3677-4827-B5FD-78FD81C5A246}" name="Location (FES Zones)" totalsRowLabel="Total" dataDxfId="11" totalsRowDxfId="10"/>
    <tableColumn id="3" xr3:uid="{3FDD4B97-4C85-4192-8559-8F1486CBEB4F}" name="Current built capacity" totalsRowFunction="sum" dataDxfId="9" totalsRowDxfId="8"/>
    <tableColumn id="4" xr3:uid="{89A397F4-D9A3-4E7A-8A8B-E199C2E03055}" name="Queue to 2030 (incl. built capacity)" totalsRowFunction="sum" dataDxfId="7" totalsRowDxfId="6" dataCellStyle="Comma"/>
    <tableColumn id="5" xr3:uid="{1290B1F2-BCFD-4EE8-AE67-186BDB10052D}" name="Low Case to 2030 (incl. built capacity)" totalsRowFunction="sum" dataDxfId="5" totalsRowDxfId="4" dataCellStyle="Comma"/>
    <tableColumn id="6" xr3:uid="{545F8731-4AE1-41CD-9C51-851A6D08659C}" name="CP30 2030 max capacity" totalsRowFunction="sum" dataDxfId="3" totalsRowDxfId="2" dataCellStyle="Comma"/>
    <tableColumn id="7" xr3:uid="{B3474E45-B9CD-49F1-AE48-AFF1B9B59AD2}" name="CP30 2035 max capacity" totalsRowFunction="sum" dataDxfId="1" totalsRowDxfId="0" dataCellStyle="Comma"/>
  </tableColumns>
  <tableStyleInfo name="TableStyleMedium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60ABF3D-71DB-4D4F-9561-8FD3DEFAA170}" name="Table135818147115814" displayName="Table135818147115814" ref="I4:R8" totalsRowCount="1" headerRowDxfId="428" dataDxfId="427" totalsRowDxfId="426" dataCellStyle="Comma">
  <autoFilter ref="I4:R7" xr:uid="{F3074F8C-26D0-4993-9F0B-C450D8CFCBC7}"/>
  <tableColumns count="10">
    <tableColumn id="1" xr3:uid="{6854557D-08A8-4D17-B1B6-BE9951F1D8F0}" name="Plant Type" totalsRowLabel="Total" dataDxfId="425" totalsRowDxfId="424"/>
    <tableColumn id="5" xr3:uid="{643B56A0-C088-4B0A-A7A4-79E8CBF1ED5C}" name="Previously built capacity" totalsRowFunction="sum" dataDxfId="423" totalsRowDxfId="422"/>
    <tableColumn id="9" xr3:uid="{8D2B3565-E17E-484E-B711-EC636510512E}" name="Planning consents approved" totalsRowFunction="sum" dataDxfId="421" totalsRowDxfId="420"/>
    <tableColumn id="10" xr3:uid="{5F5B7EED-8F23-4F4E-8E23-9CDCF1E3DA5E}" name="Planning submitted" totalsRowFunction="sum" dataDxfId="419" totalsRowDxfId="418"/>
    <tableColumn id="8" xr3:uid="{2AF94BAF-472C-4CCF-9177-039E39774777}" name="Scoping" totalsRowFunction="sum" dataDxfId="417" totalsRowDxfId="416"/>
    <tableColumn id="7" xr3:uid="{B5E9AE16-553D-4E6B-B378-C0F5F2ADB753}" name="Column3" dataDxfId="415" totalsRowDxfId="414"/>
    <tableColumn id="6" xr3:uid="{669FD061-4EF0-4F24-A9D6-19E31547EFDF}" name="Column2" dataDxfId="413" totalsRowDxfId="412"/>
    <tableColumn id="4" xr3:uid="{D3BB9EBB-2084-4DDC-8B25-671DDE0F92FC}" name="Column1" dataDxfId="411" totalsRowDxfId="410"/>
    <tableColumn id="14" xr3:uid="{AEDDDA7E-5AD6-402F-BD81-8250FD3D7FD8}" name="CP30 2030 max capacity" totalsRowFunction="sum" dataDxfId="409" totalsRowDxfId="408" dataCellStyle="Comma"/>
    <tableColumn id="2" xr3:uid="{6B51F8B0-1231-4C9F-8C0F-1E08FD0D6758}" name="CP30 2035 max capacity" totalsRowFunction="sum" dataDxfId="407" totalsRowDxfId="406" dataCellStyle="Comma"/>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D482783-70AB-407F-BE86-242C87F43877}" name="Table135818147115814151622" displayName="Table135818147115814151622" ref="I4:S15" totalsRowCount="1" headerRowDxfId="405" dataDxfId="404" totalsRowDxfId="403" dataCellStyle="Comma">
  <autoFilter ref="I4:S14" xr:uid="{F3074F8C-26D0-4993-9F0B-C450D8CFCBC7}"/>
  <tableColumns count="11">
    <tableColumn id="1" xr3:uid="{DCE5A947-D3EF-40E7-9ADD-1A7AB16507F3}" name="Plant Type" totalsRowLabel="Total" dataDxfId="402" totalsRowDxfId="401"/>
    <tableColumn id="5" xr3:uid="{9063E89F-F49B-4FC3-960F-20422D1EFFA7}" name="Previously built capacity" totalsRowFunction="sum" dataDxfId="400" totalsRowDxfId="399"/>
    <tableColumn id="8" xr3:uid="{32253F8C-BC67-4062-9151-D2F60855861F}" name="CfDs" totalsRowFunction="sum" dataDxfId="398" totalsRowDxfId="397"/>
    <tableColumn id="9" xr3:uid="{BC0CC8B8-F264-449E-9D11-15D0BE24416E}" name="Remaining full queue" totalsRowFunction="sum" dataDxfId="396" totalsRowDxfId="395"/>
    <tableColumn id="10" xr3:uid="{6B6A3BE2-0DE5-4F07-8870-18CC02D6DD78}" name="Column5" dataDxfId="394" totalsRowDxfId="393"/>
    <tableColumn id="11" xr3:uid="{EB09C6B9-8A8E-4EA0-97C8-4E13A407C980}" name="Column6" dataDxfId="392" totalsRowDxfId="391"/>
    <tableColumn id="6" xr3:uid="{06F39450-E9DD-4D95-963D-B51553E84D30}" name="Column3" dataDxfId="390" totalsRowDxfId="389"/>
    <tableColumn id="7" xr3:uid="{6D023255-9928-455A-9C48-9FBF159EA185}" name="Column4" dataDxfId="388" totalsRowDxfId="387"/>
    <tableColumn id="2" xr3:uid="{F3B61417-5375-45E4-9C60-A58E79B73732}" name="Column1" dataDxfId="386" totalsRowDxfId="385"/>
    <tableColumn id="14" xr3:uid="{8EDBB489-2878-4F47-8285-689D2CA46F8D}" name="CP30 2030 max capacity" totalsRowFunction="sum" dataDxfId="384" totalsRowDxfId="383" dataCellStyle="Comma"/>
    <tableColumn id="3" xr3:uid="{DE83CB0F-8919-46F8-9E32-0980B7399F56}" name="CP30 2035 max capacity" totalsRowFunction="sum" dataDxfId="382" totalsRowDxfId="381" dataCellStyle="Comma"/>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DE37811-B7EC-4B64-8F26-01076037CA2E}" name="Table1358181471158141516" displayName="Table1358181471158141516" ref="I4:S8" totalsRowCount="1" headerRowDxfId="380" dataDxfId="379" totalsRowDxfId="378" dataCellStyle="Comma">
  <autoFilter ref="I4:S7" xr:uid="{F3074F8C-26D0-4993-9F0B-C450D8CFCBC7}"/>
  <tableColumns count="11">
    <tableColumn id="1" xr3:uid="{29F29202-EDF3-436C-AE58-CE845712A51D}" name="Plant Type" totalsRowLabel="Total" dataDxfId="377" totalsRowDxfId="376"/>
    <tableColumn id="5" xr3:uid="{A742BB88-A196-45EF-B9A6-E3E23847A2F9}" name="Previously built capacity" totalsRowFunction="sum" dataDxfId="375" totalsRowDxfId="374"/>
    <tableColumn id="8" xr3:uid="{3C2F75E9-FD82-4FFE-BA75-18940BB0F0E7}" name="CfDs" totalsRowFunction="sum" dataDxfId="373" totalsRowDxfId="372"/>
    <tableColumn id="9" xr3:uid="{8A738835-C734-4C83-8258-E24E08B83B74}" name="Remaining transmission queue" totalsRowFunction="sum" dataDxfId="371" totalsRowDxfId="370"/>
    <tableColumn id="2" xr3:uid="{8C9CEE58-9E4A-43D6-B315-160D5C78F0EC}" name="Column1" dataDxfId="369" totalsRowDxfId="368"/>
    <tableColumn id="4" xr3:uid="{C5485B9A-1538-4DD3-8E7C-80B3AEC7DF90}" name="Column2" dataDxfId="367" totalsRowDxfId="366"/>
    <tableColumn id="6" xr3:uid="{0C301724-0837-47DE-B6CB-6CDA37B269F9}" name="Column3" dataDxfId="365" totalsRowDxfId="364"/>
    <tableColumn id="7" xr3:uid="{20D4E656-340B-4874-8036-B3F96C35A0EB}" name="Column4" dataDxfId="363" totalsRowDxfId="362"/>
    <tableColumn id="10" xr3:uid="{C8C53476-5D8C-4D9F-BE6C-A8189BD92BCB}" name="Column5" dataDxfId="361" totalsRowDxfId="360"/>
    <tableColumn id="14" xr3:uid="{8A9B7C1D-B8DE-436E-BE02-1779D516DACB}" name="CP30 2030 max capacity" totalsRowFunction="sum" dataDxfId="359" totalsRowDxfId="358" dataCellStyle="Comma"/>
    <tableColumn id="3" xr3:uid="{704EF03B-AA42-4244-B916-708ED032AAA6}" name="CP30 2035 max capacity" totalsRowFunction="sum" dataDxfId="357" totalsRowDxfId="356" dataCellStyle="Comma"/>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A3F3192-D24D-446B-86D3-CD71950B306B}" name="Table135818147115814151620" displayName="Table135818147115814151620" ref="I4:S8" totalsRowCount="1" headerRowDxfId="355" dataDxfId="354" totalsRowDxfId="353" dataCellStyle="Comma">
  <autoFilter ref="I4:S7" xr:uid="{F3074F8C-26D0-4993-9F0B-C450D8CFCBC7}"/>
  <tableColumns count="11">
    <tableColumn id="1" xr3:uid="{3B1A1647-2E8C-41AE-B519-0A6F6D73774B}" name="Plant Type" totalsRowLabel="Total" dataDxfId="352" totalsRowDxfId="351"/>
    <tableColumn id="5" xr3:uid="{432FAD5B-FE79-4D11-9F34-EC4E7FA2D1F9}" name="Previously built capacity" totalsRowFunction="sum" dataDxfId="350" totalsRowDxfId="349"/>
    <tableColumn id="8" xr3:uid="{A7F6D266-7644-4C7C-91B4-C76F473E19F1}" name="CfDs" totalsRowFunction="sum" dataDxfId="348" totalsRowDxfId="347"/>
    <tableColumn id="9" xr3:uid="{70803CFF-F050-4EC9-9B46-FFEC354E7BC0}" name="Remaining distribution queue" totalsRowFunction="sum" dataDxfId="346" totalsRowDxfId="345"/>
    <tableColumn id="2" xr3:uid="{F8D40957-3894-4C0B-92CA-633A421F8462}" name="Column1" dataDxfId="344" totalsRowDxfId="343"/>
    <tableColumn id="4" xr3:uid="{6867E2C7-BD57-4C6B-8E84-F6DF45CECA6C}" name="Column2" dataDxfId="342" totalsRowDxfId="341"/>
    <tableColumn id="6" xr3:uid="{3CEE8D88-0565-4B8E-8AC0-89B3A25CDDB7}" name="Column3" dataDxfId="340" totalsRowDxfId="339"/>
    <tableColumn id="7" xr3:uid="{81348D4C-34CB-4316-B894-070E18936F8F}" name="Column4" dataDxfId="338" totalsRowDxfId="337"/>
    <tableColumn id="10" xr3:uid="{AEC3F115-E8E9-427F-A689-CF7A26EC62D7}" name="Column5" dataDxfId="336" totalsRowDxfId="335"/>
    <tableColumn id="14" xr3:uid="{81255EE6-007F-4F26-903E-02089CDA5A53}" name="CP30 2030 max capacity" totalsRowFunction="sum" dataDxfId="334" totalsRowDxfId="333" dataCellStyle="Comma"/>
    <tableColumn id="3" xr3:uid="{3EF5CCDE-34E4-43DE-9572-D5A3723AE8EA}" name="CP30 2035 max capacity" totalsRowFunction="sum" dataDxfId="332" totalsRowDxfId="331" dataCellStyle="Comma"/>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9D92BE-3A3D-4626-B72E-CFED26445DCD}" name="Table1358181471114158" displayName="Table1358181471114158" ref="I4:Q14" totalsRowCount="1" headerRowDxfId="330" dataDxfId="329" totalsRowDxfId="328" dataCellStyle="Comma">
  <autoFilter ref="I4:Q13" xr:uid="{F3074F8C-26D0-4993-9F0B-C450D8CFCBC7}"/>
  <tableColumns count="9">
    <tableColumn id="1" xr3:uid="{94442EDD-DD4D-4A98-A829-9CB2A1CF5DC4}" name="Plant Type" totalsRowLabel="Total" dataDxfId="327" totalsRowDxfId="326"/>
    <tableColumn id="11" xr3:uid="{A36A60CC-F785-4BD8-A44B-383FF6B0A523}" name="Current built capacity" totalsRowFunction="sum" dataDxfId="325" totalsRowDxfId="324" dataCellStyle="Comma"/>
    <tableColumn id="4" xr3:uid="{A00EB070-242A-4104-A41C-02E821117509}" name="Projects with CM contracts" totalsRowFunction="sum" dataDxfId="323" totalsRowDxfId="322" dataCellStyle="Comma"/>
    <tableColumn id="2" xr3:uid="{C2F4A942-1BCC-4C00-9E49-5247454D874B}" name="Remaining full queue" totalsRowFunction="sum" dataDxfId="321" totalsRowDxfId="320" dataCellStyle="Comma"/>
    <tableColumn id="5" xr3:uid="{8E7324E1-49EC-4C1E-A31B-847CFBD85021}" name="Blank1" dataDxfId="319" totalsRowDxfId="318" dataCellStyle="Comma"/>
    <tableColumn id="6" xr3:uid="{F09A2C13-F0D3-49DC-9E82-4EBF84B8139E}" name="Blank2" dataDxfId="317" totalsRowDxfId="316" dataCellStyle="Comma"/>
    <tableColumn id="7" xr3:uid="{693FF4F4-F6D0-42A2-B78E-A33B331F387E}" name="Blank3" dataDxfId="315" totalsRowDxfId="314" dataCellStyle="Comma"/>
    <tableColumn id="3" xr3:uid="{112B8C90-8BE5-4C32-A66F-2F5AA253A3B1}" name="CP30 2030 max capacity" totalsRowFunction="sum" dataDxfId="313" totalsRowDxfId="312" dataCellStyle="Comma"/>
    <tableColumn id="17" xr3:uid="{03681642-A606-4F4E-8AFA-41C87180CF82}" name="CP30 2035 max capacity" totalsRowFunction="sum" dataDxfId="311" totalsRowDxfId="310" dataCellStyle="Comma"/>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9461EEB-6090-415E-A53E-2D71943AC93D}" name="Table135818147111415811" displayName="Table135818147111415811" ref="I4:Q8" totalsRowCount="1" headerRowDxfId="309" dataDxfId="308" totalsRowDxfId="307" dataCellStyle="Comma">
  <autoFilter ref="I4:Q7" xr:uid="{F3074F8C-26D0-4993-9F0B-C450D8CFCBC7}"/>
  <tableColumns count="9">
    <tableColumn id="1" xr3:uid="{C064AD27-8FDA-47F5-8EBB-05D441D79AB0}" name="Plant Type" totalsRowLabel="Total" dataDxfId="306" totalsRowDxfId="305"/>
    <tableColumn id="11" xr3:uid="{BECACF2D-1045-4092-97AC-24F2ADB9F5CC}" name="Current built capacity" totalsRowFunction="sum" dataDxfId="304" totalsRowDxfId="303" dataCellStyle="Comma"/>
    <tableColumn id="4" xr3:uid="{0B141765-DC41-4611-BCC3-03DBC13CF6C8}" name="Tx projects with CM contracts" totalsRowFunction="sum" dataDxfId="302" totalsRowDxfId="301" dataCellStyle="Comma"/>
    <tableColumn id="2" xr3:uid="{A437CC47-4EF9-4D78-8B45-A63F18A93C91}" name="Remaining full transmission queue" totalsRowFunction="sum" dataDxfId="300" totalsRowDxfId="299" dataCellStyle="Comma"/>
    <tableColumn id="5" xr3:uid="{720672F4-20D3-4A52-AA47-62312D246619}" name="Blank1" dataDxfId="298" totalsRowDxfId="297" dataCellStyle="Comma"/>
    <tableColumn id="6" xr3:uid="{7419B04A-FBE9-43BB-814C-E3C8F6B84755}" name="Blank2" dataDxfId="296" totalsRowDxfId="295" dataCellStyle="Comma"/>
    <tableColumn id="7" xr3:uid="{FC5EABEE-15D5-43B1-9F53-B523B8E27C89}" name="Blank3" dataDxfId="294" totalsRowDxfId="293" dataCellStyle="Comma"/>
    <tableColumn id="3" xr3:uid="{0E44B87B-4B28-4FD4-952B-DFA68C1372D7}" name="CP30 2030 max capacity" totalsRowFunction="sum" dataDxfId="292" totalsRowDxfId="291" dataCellStyle="Comma"/>
    <tableColumn id="17" xr3:uid="{44A20717-B1AB-4735-83D2-D81335877D7C}" name="CP30 2035 max capacity" totalsRowFunction="sum" dataDxfId="290" totalsRowDxfId="289" dataCellStyle="Comma"/>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6E61A8F-0F30-490E-8712-D0AFDF14027E}" name="Table13581814711141581114" displayName="Table13581814711141581114" ref="I4:Q8" totalsRowCount="1" headerRowDxfId="288" dataDxfId="287" totalsRowDxfId="286" dataCellStyle="Comma">
  <autoFilter ref="I4:Q7" xr:uid="{F3074F8C-26D0-4993-9F0B-C450D8CFCBC7}"/>
  <tableColumns count="9">
    <tableColumn id="1" xr3:uid="{63B392BF-36D8-454E-881C-5729E66A4EF0}" name="Plant Type" totalsRowLabel="Total" dataDxfId="285" totalsRowDxfId="284"/>
    <tableColumn id="11" xr3:uid="{99AA0155-EB9A-43F2-8318-BFE39E502ADF}" name="Current built capacity" totalsRowFunction="sum" dataDxfId="283" totalsRowDxfId="282" dataCellStyle="Comma"/>
    <tableColumn id="4" xr3:uid="{3280E273-F8F8-4B88-B178-DB6BD177F228}" name="Dx projects with CM contracts" totalsRowFunction="sum" dataDxfId="281" totalsRowDxfId="280" dataCellStyle="Comma"/>
    <tableColumn id="2" xr3:uid="{1E888D60-DDE6-4035-9974-A90573A8A8CD}" name="Remaining full distribution queue" totalsRowFunction="sum" dataDxfId="279" totalsRowDxfId="278" dataCellStyle="Comma"/>
    <tableColumn id="5" xr3:uid="{5F012B92-9331-44A5-96BB-02FE8C096A38}" name="Blank1" dataDxfId="277" totalsRowDxfId="276" dataCellStyle="Comma"/>
    <tableColumn id="6" xr3:uid="{5E082E4F-AEA7-422D-A40E-87C942727EB4}" name="Blank2" dataDxfId="275" totalsRowDxfId="274" dataCellStyle="Comma"/>
    <tableColumn id="7" xr3:uid="{DB25A905-F704-4EB9-B931-FDAC5433491F}" name="Blank3" dataDxfId="273" totalsRowDxfId="272" dataCellStyle="Comma"/>
    <tableColumn id="3" xr3:uid="{1AD92BD0-6622-4EA6-8EF4-11E6442AC9B6}" name="CP30 2030 max capacity" totalsRowFunction="sum" dataDxfId="271" totalsRowDxfId="270" dataCellStyle="Comma"/>
    <tableColumn id="17" xr3:uid="{6185CD95-081C-4540-A484-8CF3C94D92BC}" name="CP30 2035 max capacity" totalsRowFunction="sum" dataDxfId="269" totalsRowDxfId="268" dataCellStyle="Comma"/>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NESO Colours">
      <a:dk1>
        <a:sysClr val="windowText" lastClr="000000"/>
      </a:dk1>
      <a:lt1>
        <a:sysClr val="window" lastClr="FFFFFF"/>
      </a:lt1>
      <a:dk2>
        <a:srgbClr val="3F0731"/>
      </a:dk2>
      <a:lt2>
        <a:srgbClr val="070E40"/>
      </a:lt2>
      <a:accent1>
        <a:srgbClr val="FF00FF"/>
      </a:accent1>
      <a:accent2>
        <a:srgbClr val="2CB9FF"/>
      </a:accent2>
      <a:accent3>
        <a:srgbClr val="385B16"/>
      </a:accent3>
      <a:accent4>
        <a:srgbClr val="B0322B"/>
      </a:accent4>
      <a:accent5>
        <a:srgbClr val="F9DF5E"/>
      </a:accent5>
      <a:accent6>
        <a:srgbClr val="70E85E"/>
      </a:accent6>
      <a:hlink>
        <a:srgbClr val="0000FF"/>
      </a:hlink>
      <a:folHlink>
        <a:srgbClr val="7A3864"/>
      </a:folHlink>
    </a:clrScheme>
    <a:fontScheme name="Custom 1">
      <a:majorFont>
        <a:latin typeface="Poppins"/>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50.x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51.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8038-B140-4CC0-ACEB-1C6C43277D32}">
  <sheetPr codeName="Sheet1">
    <tabColor rgb="FFFFFF00"/>
  </sheetPr>
  <dimension ref="A1:L17"/>
  <sheetViews>
    <sheetView zoomScaleNormal="100" workbookViewId="0"/>
  </sheetViews>
  <sheetFormatPr defaultColWidth="8.58203125" defaultRowHeight="21.5" x14ac:dyDescent="0.9"/>
  <cols>
    <col min="1" max="1" width="8.58203125" style="13"/>
    <col min="2" max="2" width="15" style="13" customWidth="1"/>
    <col min="3" max="3" width="10.58203125" style="13" customWidth="1"/>
    <col min="4" max="4" width="20.08203125" style="13" customWidth="1"/>
    <col min="5" max="10" width="8" style="13" bestFit="1" customWidth="1"/>
    <col min="11" max="11" width="20.25" style="13" customWidth="1"/>
    <col min="12" max="16384" width="8.58203125" style="13"/>
  </cols>
  <sheetData>
    <row r="1" spans="1:12" s="144" customFormat="1" ht="38" x14ac:dyDescent="1.55">
      <c r="B1" s="150" t="s">
        <v>0</v>
      </c>
      <c r="C1" s="136"/>
    </row>
    <row r="4" spans="1:12" x14ac:dyDescent="0.9">
      <c r="A4" s="120"/>
      <c r="B4" s="121" t="s">
        <v>1</v>
      </c>
      <c r="C4" s="120"/>
      <c r="D4" s="120"/>
      <c r="E4" s="120"/>
      <c r="F4" s="120"/>
      <c r="G4" s="120"/>
      <c r="H4" s="120"/>
      <c r="I4" s="120"/>
      <c r="J4" s="120"/>
      <c r="K4" s="120"/>
      <c r="L4" s="120"/>
    </row>
    <row r="5" spans="1:12" x14ac:dyDescent="0.9">
      <c r="A5" s="120"/>
      <c r="B5" s="120" t="s">
        <v>2</v>
      </c>
      <c r="C5" s="120"/>
      <c r="D5" s="120"/>
      <c r="E5" s="120"/>
      <c r="F5" s="120"/>
      <c r="G5" s="120"/>
      <c r="H5" s="120"/>
      <c r="I5" s="120"/>
      <c r="J5" s="120"/>
      <c r="K5" s="120"/>
      <c r="L5" s="120"/>
    </row>
    <row r="6" spans="1:12" x14ac:dyDescent="0.9">
      <c r="A6" s="120"/>
      <c r="B6" s="120"/>
      <c r="C6" s="120"/>
      <c r="D6" s="120"/>
      <c r="E6" s="120"/>
      <c r="F6" s="120"/>
      <c r="G6" s="120"/>
      <c r="H6" s="120"/>
      <c r="I6" s="120"/>
      <c r="J6" s="120"/>
      <c r="K6" s="120"/>
      <c r="L6" s="120"/>
    </row>
    <row r="7" spans="1:12" x14ac:dyDescent="0.9">
      <c r="A7" s="120"/>
      <c r="B7" s="120"/>
      <c r="C7" s="120"/>
      <c r="D7" s="120"/>
      <c r="E7" s="120"/>
      <c r="F7" s="120"/>
      <c r="G7" s="120"/>
      <c r="H7" s="120"/>
      <c r="I7" s="120"/>
      <c r="J7" s="120"/>
      <c r="K7" s="120"/>
      <c r="L7" s="120"/>
    </row>
    <row r="8" spans="1:12" ht="22" thickBot="1" x14ac:dyDescent="0.95">
      <c r="A8" s="120"/>
      <c r="B8" s="121" t="s">
        <v>3</v>
      </c>
      <c r="C8" s="120"/>
      <c r="D8" s="120"/>
      <c r="E8" s="120"/>
      <c r="F8" s="120"/>
      <c r="G8" s="120"/>
      <c r="H8" s="120"/>
      <c r="I8" s="120"/>
      <c r="J8" s="120"/>
      <c r="K8" s="120"/>
      <c r="L8" s="120"/>
    </row>
    <row r="9" spans="1:12" ht="22" thickBot="1" x14ac:dyDescent="0.95">
      <c r="A9" s="120"/>
      <c r="B9" s="122" t="s">
        <v>4</v>
      </c>
      <c r="C9" s="123" t="s">
        <v>5</v>
      </c>
      <c r="D9" s="124" t="s">
        <v>6</v>
      </c>
      <c r="E9" s="125"/>
      <c r="F9" s="120"/>
      <c r="G9" s="120"/>
      <c r="H9" s="120"/>
      <c r="I9" s="120"/>
      <c r="J9" s="120"/>
      <c r="K9" s="120"/>
      <c r="L9" s="120"/>
    </row>
    <row r="10" spans="1:12" x14ac:dyDescent="0.9">
      <c r="A10" s="120"/>
      <c r="B10" s="126">
        <v>45639</v>
      </c>
      <c r="C10" s="127" t="s">
        <v>7</v>
      </c>
      <c r="D10" s="128" t="s">
        <v>8</v>
      </c>
      <c r="E10" s="125"/>
      <c r="F10" s="120"/>
      <c r="G10" s="120"/>
      <c r="H10" s="120"/>
      <c r="I10" s="120"/>
      <c r="J10" s="120"/>
      <c r="K10" s="120"/>
      <c r="L10" s="120"/>
    </row>
    <row r="11" spans="1:12" x14ac:dyDescent="0.9">
      <c r="A11" s="120"/>
      <c r="B11" s="129"/>
      <c r="C11" s="130"/>
      <c r="D11" s="131"/>
      <c r="E11" s="125"/>
      <c r="F11" s="120"/>
      <c r="G11" s="120"/>
      <c r="H11" s="120"/>
      <c r="I11" s="120"/>
      <c r="J11" s="120"/>
      <c r="K11" s="120"/>
      <c r="L11" s="120"/>
    </row>
    <row r="12" spans="1:12" ht="22" thickBot="1" x14ac:dyDescent="0.95">
      <c r="A12" s="120"/>
      <c r="B12" s="132"/>
      <c r="C12" s="133"/>
      <c r="D12" s="134"/>
      <c r="E12" s="125"/>
      <c r="F12" s="120"/>
      <c r="G12" s="120"/>
      <c r="H12" s="120"/>
      <c r="I12" s="120"/>
      <c r="J12" s="120"/>
      <c r="K12" s="120"/>
      <c r="L12" s="120"/>
    </row>
    <row r="13" spans="1:12" x14ac:dyDescent="0.9">
      <c r="A13" s="120"/>
      <c r="B13" s="120"/>
      <c r="C13" s="120"/>
      <c r="D13" s="120"/>
      <c r="E13" s="120"/>
      <c r="F13" s="120"/>
      <c r="G13" s="120"/>
      <c r="H13" s="120"/>
      <c r="I13" s="120"/>
      <c r="J13" s="120"/>
      <c r="K13" s="120"/>
      <c r="L13" s="120"/>
    </row>
    <row r="14" spans="1:12" x14ac:dyDescent="0.9">
      <c r="A14" s="120"/>
      <c r="B14" s="121" t="s">
        <v>9</v>
      </c>
      <c r="C14" s="120"/>
      <c r="D14" s="120"/>
      <c r="E14" s="120"/>
      <c r="F14" s="120"/>
      <c r="G14" s="120"/>
      <c r="H14" s="120"/>
      <c r="I14" s="120"/>
      <c r="J14" s="120"/>
      <c r="K14" s="120"/>
      <c r="L14" s="120"/>
    </row>
    <row r="15" spans="1:12" ht="348.75" customHeight="1" x14ac:dyDescent="0.9">
      <c r="A15" s="120"/>
      <c r="B15" s="157" t="s">
        <v>10</v>
      </c>
      <c r="C15" s="157"/>
      <c r="D15" s="157"/>
      <c r="E15" s="157"/>
      <c r="F15" s="157"/>
      <c r="G15" s="157"/>
      <c r="H15" s="157"/>
      <c r="I15" s="157"/>
      <c r="J15" s="157"/>
      <c r="K15" s="157"/>
      <c r="L15" s="120"/>
    </row>
    <row r="16" spans="1:12" x14ac:dyDescent="0.9">
      <c r="A16" s="120"/>
      <c r="B16" s="120"/>
      <c r="C16" s="120"/>
      <c r="D16" s="120"/>
      <c r="E16" s="120"/>
      <c r="F16" s="120"/>
      <c r="G16" s="120"/>
      <c r="H16" s="120"/>
      <c r="I16" s="120"/>
      <c r="J16" s="120"/>
      <c r="K16" s="120"/>
      <c r="L16" s="120"/>
    </row>
    <row r="17" spans="1:12" x14ac:dyDescent="0.9">
      <c r="A17" s="120"/>
      <c r="B17" s="120"/>
      <c r="C17" s="120"/>
      <c r="D17" s="120"/>
      <c r="E17" s="120"/>
      <c r="F17" s="120"/>
      <c r="G17" s="120"/>
      <c r="H17" s="120"/>
      <c r="I17" s="120"/>
      <c r="J17" s="120"/>
      <c r="K17" s="120"/>
      <c r="L17" s="120"/>
    </row>
  </sheetData>
  <mergeCells count="1">
    <mergeCell ref="B15:K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F93F-B473-4432-A158-7DD044644EC9}">
  <sheetPr codeName="Sheet10">
    <tabColor theme="9"/>
  </sheetPr>
  <dimension ref="A1:S21"/>
  <sheetViews>
    <sheetView zoomScaleNormal="100" workbookViewId="0"/>
  </sheetViews>
  <sheetFormatPr defaultColWidth="18.5" defaultRowHeight="14" x14ac:dyDescent="0.3"/>
  <cols>
    <col min="8" max="8" width="11.08203125" customWidth="1"/>
    <col min="9" max="9" width="16.08203125" bestFit="1" customWidth="1"/>
    <col min="10" max="10" width="18.75" style="1" customWidth="1"/>
    <col min="11" max="11" width="17.33203125" style="1" customWidth="1"/>
    <col min="12" max="12" width="17.33203125" customWidth="1"/>
    <col min="13" max="13" width="2" style="1" customWidth="1"/>
    <col min="14" max="17" width="2" customWidth="1"/>
    <col min="18" max="20" width="18.33203125" customWidth="1"/>
  </cols>
  <sheetData>
    <row r="1" spans="1:19" s="137" customFormat="1" ht="27.5" x14ac:dyDescent="1.1499999999999999">
      <c r="A1" s="136" t="s">
        <v>201</v>
      </c>
    </row>
    <row r="2" spans="1:19" s="7" customFormat="1" ht="18" x14ac:dyDescent="0.4"/>
    <row r="3" spans="1:19" ht="14.15" customHeight="1" x14ac:dyDescent="0.3">
      <c r="I3" s="3"/>
      <c r="K3" s="4"/>
      <c r="M3" s="4"/>
    </row>
    <row r="4" spans="1:19" ht="38.25" customHeight="1" x14ac:dyDescent="0.3">
      <c r="I4" s="19" t="s">
        <v>169</v>
      </c>
      <c r="J4" s="20" t="s">
        <v>170</v>
      </c>
      <c r="K4" s="21" t="s">
        <v>196</v>
      </c>
      <c r="L4" s="96" t="s">
        <v>202</v>
      </c>
      <c r="M4" s="36" t="s">
        <v>175</v>
      </c>
      <c r="N4" s="36" t="s">
        <v>177</v>
      </c>
      <c r="O4" s="36" t="s">
        <v>193</v>
      </c>
      <c r="P4" s="36" t="s">
        <v>200</v>
      </c>
      <c r="Q4" s="36" t="s">
        <v>198</v>
      </c>
      <c r="R4" s="24" t="s">
        <v>178</v>
      </c>
      <c r="S4" s="31" t="s">
        <v>179</v>
      </c>
    </row>
    <row r="5" spans="1:19" ht="20" x14ac:dyDescent="0.85">
      <c r="I5" s="25" t="s">
        <v>180</v>
      </c>
      <c r="J5" s="25">
        <v>3787.9650000000001</v>
      </c>
      <c r="K5" s="25">
        <v>0</v>
      </c>
      <c r="L5" s="25">
        <v>126463.34999999996</v>
      </c>
      <c r="M5" s="25"/>
      <c r="N5" s="25"/>
      <c r="O5" s="25"/>
      <c r="P5" s="25"/>
      <c r="Q5" s="25"/>
      <c r="R5" s="29">
        <v>15900</v>
      </c>
      <c r="S5" s="29">
        <v>15900</v>
      </c>
    </row>
    <row r="6" spans="1:19" ht="20" x14ac:dyDescent="0.85">
      <c r="H6" s="1"/>
      <c r="I6" s="25" t="s">
        <v>182</v>
      </c>
      <c r="J6" s="25">
        <v>579.69500000000005</v>
      </c>
      <c r="K6" s="25">
        <v>922.86999999999989</v>
      </c>
      <c r="L6" s="25">
        <v>174853.42999999988</v>
      </c>
      <c r="M6" s="25"/>
      <c r="N6" s="25"/>
      <c r="O6" s="25"/>
      <c r="P6" s="25"/>
      <c r="Q6" s="25"/>
      <c r="R6" s="29">
        <v>10800</v>
      </c>
      <c r="S6" s="29">
        <v>17000</v>
      </c>
    </row>
    <row r="7" spans="1:19" ht="20" x14ac:dyDescent="0.85">
      <c r="I7" s="25" t="s">
        <v>183</v>
      </c>
      <c r="J7" s="25">
        <v>9265.3799999999974</v>
      </c>
      <c r="K7" s="25">
        <v>2823.6699999999996</v>
      </c>
      <c r="L7" s="25">
        <v>17708.630000000005</v>
      </c>
      <c r="M7" s="25"/>
      <c r="N7" s="25"/>
      <c r="O7" s="25"/>
      <c r="P7" s="25"/>
      <c r="Q7" s="25"/>
      <c r="R7" s="29">
        <v>15900</v>
      </c>
      <c r="S7" s="29">
        <v>0</v>
      </c>
    </row>
    <row r="8" spans="1:19" ht="20" x14ac:dyDescent="0.3">
      <c r="I8" s="25" t="s">
        <v>190</v>
      </c>
      <c r="J8" s="25">
        <v>13633.039999999997</v>
      </c>
      <c r="K8" s="25">
        <v>3746.5399999999995</v>
      </c>
      <c r="L8" s="25">
        <v>319025.40999999986</v>
      </c>
      <c r="M8" s="25"/>
      <c r="N8" s="25"/>
      <c r="O8" s="25"/>
      <c r="P8" s="25"/>
      <c r="Q8" s="25"/>
      <c r="R8" s="25">
        <v>42600</v>
      </c>
      <c r="S8" s="25">
        <v>32900</v>
      </c>
    </row>
    <row r="9" spans="1:19" x14ac:dyDescent="0.3">
      <c r="H9" s="1"/>
    </row>
    <row r="21" spans="8:8" x14ac:dyDescent="0.3">
      <c r="H21" t="e" vm="1">
        <v>#VALUE!</v>
      </c>
    </row>
  </sheetData>
  <phoneticPr fontId="4" type="noConversion"/>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1BD10-1261-41BD-BF74-86B65136F92A}">
  <sheetPr codeName="Sheet11">
    <tabColor theme="9"/>
  </sheetPr>
  <dimension ref="A1:S21"/>
  <sheetViews>
    <sheetView zoomScaleNormal="100" workbookViewId="0">
      <selection activeCell="J7" sqref="J7"/>
    </sheetView>
  </sheetViews>
  <sheetFormatPr defaultColWidth="18.5" defaultRowHeight="14" x14ac:dyDescent="0.3"/>
  <cols>
    <col min="8" max="8" width="11.08203125" customWidth="1"/>
    <col min="9" max="9" width="16.08203125" bestFit="1" customWidth="1"/>
    <col min="10" max="10" width="18.75" style="1" customWidth="1"/>
    <col min="11" max="11" width="17.33203125" style="1" customWidth="1"/>
    <col min="12" max="12" width="17.33203125" customWidth="1"/>
    <col min="13" max="13" width="2.25" style="1" customWidth="1"/>
    <col min="14" max="17" width="2.25" customWidth="1"/>
    <col min="18" max="20" width="18.33203125" customWidth="1"/>
  </cols>
  <sheetData>
    <row r="1" spans="1:19" s="137" customFormat="1" ht="27.5" x14ac:dyDescent="1.1499999999999999">
      <c r="A1" s="136" t="s">
        <v>203</v>
      </c>
    </row>
    <row r="2" spans="1:19" s="7" customFormat="1" ht="18" x14ac:dyDescent="0.4"/>
    <row r="3" spans="1:19" ht="14.15" customHeight="1" x14ac:dyDescent="0.3">
      <c r="I3" s="3"/>
      <c r="K3" s="4"/>
      <c r="M3" s="4"/>
    </row>
    <row r="4" spans="1:19" ht="38.25" customHeight="1" x14ac:dyDescent="0.3">
      <c r="I4" s="19" t="s">
        <v>169</v>
      </c>
      <c r="J4" s="20" t="s">
        <v>170</v>
      </c>
      <c r="K4" s="21" t="s">
        <v>196</v>
      </c>
      <c r="L4" s="96" t="s">
        <v>204</v>
      </c>
      <c r="M4" s="34" t="s">
        <v>175</v>
      </c>
      <c r="N4" s="34" t="s">
        <v>177</v>
      </c>
      <c r="O4" s="34" t="s">
        <v>193</v>
      </c>
      <c r="P4" s="34" t="s">
        <v>200</v>
      </c>
      <c r="Q4" s="34" t="s">
        <v>198</v>
      </c>
      <c r="R4" s="24" t="s">
        <v>178</v>
      </c>
      <c r="S4" s="35" t="s">
        <v>179</v>
      </c>
    </row>
    <row r="5" spans="1:19" ht="20" x14ac:dyDescent="0.85">
      <c r="I5" s="25" t="s">
        <v>180</v>
      </c>
      <c r="J5" s="25">
        <v>4170.34</v>
      </c>
      <c r="K5" s="25">
        <v>0</v>
      </c>
      <c r="L5" s="25">
        <v>94645</v>
      </c>
      <c r="M5" s="25"/>
      <c r="N5" s="25"/>
      <c r="O5" s="25"/>
      <c r="P5" s="25"/>
      <c r="Q5" s="25"/>
      <c r="R5" s="29">
        <v>11200</v>
      </c>
      <c r="S5" s="29">
        <v>12800</v>
      </c>
    </row>
    <row r="6" spans="1:19" ht="20" x14ac:dyDescent="0.85">
      <c r="H6" s="1"/>
      <c r="I6" s="25" t="s">
        <v>182</v>
      </c>
      <c r="J6" s="25">
        <v>17996.020369999998</v>
      </c>
      <c r="K6" s="25">
        <v>5710.9149999999972</v>
      </c>
      <c r="L6" s="25">
        <v>22531.085000000003</v>
      </c>
      <c r="M6" s="25"/>
      <c r="N6" s="25"/>
      <c r="O6" s="25"/>
      <c r="P6" s="25"/>
      <c r="Q6" s="25"/>
      <c r="R6" s="29">
        <v>36200</v>
      </c>
      <c r="S6" s="29">
        <v>52400</v>
      </c>
    </row>
    <row r="7" spans="1:19" ht="20" x14ac:dyDescent="0.85">
      <c r="I7" s="25" t="s">
        <v>183</v>
      </c>
      <c r="J7" s="25">
        <v>5961.46</v>
      </c>
      <c r="K7" s="25">
        <v>523.25</v>
      </c>
      <c r="L7" s="25">
        <v>4392.75</v>
      </c>
      <c r="M7" s="25"/>
      <c r="N7" s="25"/>
      <c r="O7" s="25"/>
      <c r="P7" s="25"/>
      <c r="Q7" s="25"/>
      <c r="R7" s="29">
        <v>13200</v>
      </c>
      <c r="S7" s="29">
        <v>0</v>
      </c>
    </row>
    <row r="8" spans="1:19" ht="20" x14ac:dyDescent="0.3">
      <c r="I8" s="25" t="s">
        <v>190</v>
      </c>
      <c r="J8" s="25">
        <v>28127.820369999998</v>
      </c>
      <c r="K8" s="25">
        <v>6234.1649999999972</v>
      </c>
      <c r="L8" s="25">
        <v>121568.83500000001</v>
      </c>
      <c r="M8" s="25"/>
      <c r="N8" s="25"/>
      <c r="O8" s="25"/>
      <c r="P8" s="25"/>
      <c r="Q8" s="25"/>
      <c r="R8" s="25">
        <v>60600</v>
      </c>
      <c r="S8" s="25">
        <v>65200</v>
      </c>
    </row>
    <row r="9" spans="1:19" x14ac:dyDescent="0.3">
      <c r="H9" s="1"/>
    </row>
    <row r="21" spans="8:8" x14ac:dyDescent="0.3">
      <c r="H21" t="e" vm="1">
        <v>#VALUE!</v>
      </c>
    </row>
  </sheetData>
  <phoneticPr fontId="4" type="noConversion"/>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BBD61-2714-4B6F-8F17-293D1D64FB00}">
  <sheetPr codeName="Sheet12">
    <tabColor theme="9"/>
  </sheetPr>
  <dimension ref="A1:Q14"/>
  <sheetViews>
    <sheetView zoomScaleNormal="100" workbookViewId="0">
      <selection activeCell="K14" sqref="K14"/>
    </sheetView>
  </sheetViews>
  <sheetFormatPr defaultColWidth="18.5" defaultRowHeight="14" x14ac:dyDescent="0.3"/>
  <cols>
    <col min="8" max="8" width="11.08203125" customWidth="1"/>
    <col min="9" max="9" width="35.08203125" customWidth="1"/>
    <col min="10" max="11" width="15.75" style="1" customWidth="1"/>
    <col min="13" max="15" width="1" customWidth="1"/>
    <col min="16" max="17" width="18.5" customWidth="1"/>
  </cols>
  <sheetData>
    <row r="1" spans="1:17" s="137" customFormat="1" ht="27.5" x14ac:dyDescent="1.1499999999999999">
      <c r="A1" s="136" t="s">
        <v>205</v>
      </c>
    </row>
    <row r="3" spans="1:17" ht="14.15" customHeight="1" x14ac:dyDescent="0.3">
      <c r="I3" s="3"/>
      <c r="Q3" s="6"/>
    </row>
    <row r="4" spans="1:17" ht="40" x14ac:dyDescent="0.3">
      <c r="I4" s="19" t="s">
        <v>169</v>
      </c>
      <c r="J4" s="20" t="s">
        <v>206</v>
      </c>
      <c r="K4" s="21" t="s">
        <v>207</v>
      </c>
      <c r="L4" s="22" t="s">
        <v>197</v>
      </c>
      <c r="M4" s="23" t="s">
        <v>208</v>
      </c>
      <c r="N4" s="23" t="s">
        <v>209</v>
      </c>
      <c r="O4" s="23" t="s">
        <v>210</v>
      </c>
      <c r="P4" s="24" t="s">
        <v>178</v>
      </c>
      <c r="Q4" s="35" t="s">
        <v>179</v>
      </c>
    </row>
    <row r="5" spans="1:17" ht="20" x14ac:dyDescent="0.3">
      <c r="H5" s="1"/>
      <c r="I5" s="25" t="s">
        <v>180</v>
      </c>
      <c r="J5" s="26">
        <v>4550</v>
      </c>
      <c r="K5" s="26">
        <v>13978.008999999995</v>
      </c>
      <c r="L5" s="26">
        <v>207130.34099999978</v>
      </c>
      <c r="M5" s="26"/>
      <c r="N5" s="26"/>
      <c r="O5" s="26"/>
      <c r="P5" s="32">
        <v>27000</v>
      </c>
      <c r="Q5" s="32">
        <v>29000</v>
      </c>
    </row>
    <row r="6" spans="1:17" ht="20" x14ac:dyDescent="0.3">
      <c r="I6" s="25" t="s">
        <v>181</v>
      </c>
      <c r="J6" s="26">
        <v>2900</v>
      </c>
      <c r="K6" s="26">
        <v>0</v>
      </c>
      <c r="L6" s="26">
        <v>8291</v>
      </c>
      <c r="M6" s="26"/>
      <c r="N6" s="26"/>
      <c r="O6" s="26"/>
      <c r="P6" s="32">
        <v>6000</v>
      </c>
      <c r="Q6" s="32">
        <v>10000</v>
      </c>
    </row>
    <row r="7" spans="1:17" ht="20" x14ac:dyDescent="0.3">
      <c r="I7" s="25" t="s">
        <v>182</v>
      </c>
      <c r="J7" s="26">
        <v>16940</v>
      </c>
      <c r="K7" s="26">
        <v>291.50299999999999</v>
      </c>
      <c r="L7" s="26">
        <v>203726.79699999985</v>
      </c>
      <c r="M7" s="26"/>
      <c r="N7" s="26"/>
      <c r="O7" s="26"/>
      <c r="P7" s="32">
        <v>47000</v>
      </c>
      <c r="Q7" s="32">
        <v>69000</v>
      </c>
    </row>
    <row r="8" spans="1:17" ht="20" x14ac:dyDescent="0.3">
      <c r="H8" s="1"/>
      <c r="I8" s="25" t="s">
        <v>183</v>
      </c>
      <c r="J8" s="26">
        <v>15640</v>
      </c>
      <c r="K8" s="26">
        <v>335.57</v>
      </c>
      <c r="L8" s="26">
        <v>25112.730000000003</v>
      </c>
      <c r="M8" s="26"/>
      <c r="N8" s="26"/>
      <c r="O8" s="26"/>
      <c r="P8" s="32">
        <v>29000</v>
      </c>
      <c r="Q8" s="32">
        <v>37000</v>
      </c>
    </row>
    <row r="9" spans="1:17" ht="20" x14ac:dyDescent="0.3">
      <c r="I9" s="25" t="s">
        <v>184</v>
      </c>
      <c r="J9" s="26">
        <v>14800</v>
      </c>
      <c r="K9" s="26">
        <v>573</v>
      </c>
      <c r="L9" s="26">
        <v>97557.25</v>
      </c>
      <c r="M9" s="26"/>
      <c r="N9" s="26"/>
      <c r="O9" s="26"/>
      <c r="P9" s="32">
        <v>50000</v>
      </c>
      <c r="Q9" s="32">
        <v>89000</v>
      </c>
    </row>
    <row r="10" spans="1:17" ht="20" x14ac:dyDescent="0.3">
      <c r="I10" s="25" t="s">
        <v>185</v>
      </c>
      <c r="J10" s="26">
        <v>35600</v>
      </c>
      <c r="K10" s="26">
        <v>3620.3119999999999</v>
      </c>
      <c r="L10" s="26">
        <v>21452.587999999996</v>
      </c>
      <c r="M10" s="26"/>
      <c r="N10" s="26"/>
      <c r="O10" s="26"/>
      <c r="P10" s="32">
        <v>35000</v>
      </c>
      <c r="Q10" s="32">
        <v>0</v>
      </c>
    </row>
    <row r="11" spans="1:17" ht="20" x14ac:dyDescent="0.3">
      <c r="I11" s="25" t="s">
        <v>186</v>
      </c>
      <c r="J11" s="26">
        <v>4300</v>
      </c>
      <c r="K11" s="26">
        <v>0</v>
      </c>
      <c r="L11" s="26">
        <v>24810</v>
      </c>
      <c r="M11" s="26"/>
      <c r="N11" s="26"/>
      <c r="O11" s="26"/>
      <c r="P11" s="32">
        <v>7000</v>
      </c>
      <c r="Q11" s="32">
        <v>25000</v>
      </c>
    </row>
    <row r="12" spans="1:17" ht="20" x14ac:dyDescent="0.3">
      <c r="I12" s="25" t="s">
        <v>188</v>
      </c>
      <c r="J12" s="26">
        <v>9800</v>
      </c>
      <c r="K12" s="26">
        <v>7104</v>
      </c>
      <c r="L12" s="26">
        <v>18626</v>
      </c>
      <c r="M12" s="26"/>
      <c r="N12" s="26"/>
      <c r="O12" s="26"/>
      <c r="P12" s="32">
        <v>14000</v>
      </c>
      <c r="Q12" s="32">
        <v>24000</v>
      </c>
    </row>
    <row r="13" spans="1:17" ht="20" x14ac:dyDescent="0.3">
      <c r="I13" s="25" t="s">
        <v>189</v>
      </c>
      <c r="J13" s="26">
        <v>0</v>
      </c>
      <c r="K13" s="26">
        <v>322.40899999999999</v>
      </c>
      <c r="L13" s="26">
        <v>841.08100000000002</v>
      </c>
      <c r="M13" s="26"/>
      <c r="N13" s="26"/>
      <c r="O13" s="26"/>
      <c r="P13" s="32">
        <v>0</v>
      </c>
      <c r="Q13" s="32">
        <v>0</v>
      </c>
    </row>
    <row r="14" spans="1:17" ht="20" x14ac:dyDescent="0.3">
      <c r="I14" s="25" t="s">
        <v>190</v>
      </c>
      <c r="J14" s="25">
        <v>104530</v>
      </c>
      <c r="K14" s="25">
        <v>26224.802999999993</v>
      </c>
      <c r="L14" s="25">
        <v>607547.78699999955</v>
      </c>
      <c r="M14" s="25"/>
      <c r="N14" s="25"/>
      <c r="O14" s="25"/>
      <c r="P14" s="25">
        <v>215000</v>
      </c>
      <c r="Q14" s="25">
        <v>283000</v>
      </c>
    </row>
  </sheetData>
  <phoneticPr fontId="4" type="noConversion"/>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04D96-CEE7-4681-8D29-E09BBF97DA3F}">
  <sheetPr codeName="Sheet13">
    <tabColor theme="9"/>
  </sheetPr>
  <dimension ref="A1:Q8"/>
  <sheetViews>
    <sheetView zoomScaleNormal="100" workbookViewId="0">
      <selection activeCell="K16" sqref="K16"/>
    </sheetView>
  </sheetViews>
  <sheetFormatPr defaultColWidth="18.5" defaultRowHeight="14" x14ac:dyDescent="0.3"/>
  <cols>
    <col min="8" max="8" width="11.08203125" customWidth="1"/>
    <col min="10" max="11" width="15.75" style="1" customWidth="1"/>
    <col min="13" max="15" width="1" customWidth="1"/>
    <col min="16" max="17" width="18.5" customWidth="1"/>
  </cols>
  <sheetData>
    <row r="1" spans="1:17" s="137" customFormat="1" ht="27.5" x14ac:dyDescent="1.1499999999999999">
      <c r="A1" s="136" t="s">
        <v>211</v>
      </c>
    </row>
    <row r="3" spans="1:17" ht="14.15" customHeight="1" x14ac:dyDescent="0.3">
      <c r="I3" s="3"/>
      <c r="Q3" s="6"/>
    </row>
    <row r="4" spans="1:17" ht="40" x14ac:dyDescent="0.3">
      <c r="I4" s="19" t="s">
        <v>169</v>
      </c>
      <c r="J4" s="20" t="s">
        <v>206</v>
      </c>
      <c r="K4" s="21" t="s">
        <v>212</v>
      </c>
      <c r="L4" s="22" t="s">
        <v>213</v>
      </c>
      <c r="M4" s="23" t="s">
        <v>208</v>
      </c>
      <c r="N4" s="23" t="s">
        <v>209</v>
      </c>
      <c r="O4" s="23" t="s">
        <v>210</v>
      </c>
      <c r="P4" s="24" t="s">
        <v>178</v>
      </c>
      <c r="Q4" s="35" t="s">
        <v>179</v>
      </c>
    </row>
    <row r="5" spans="1:17" ht="20" x14ac:dyDescent="0.85">
      <c r="H5" s="1"/>
      <c r="I5" s="27" t="s">
        <v>180</v>
      </c>
      <c r="J5" s="28">
        <v>3787.9650000000001</v>
      </c>
      <c r="K5" s="28">
        <v>8517.4560000000001</v>
      </c>
      <c r="L5" s="28">
        <v>117945.89399999996</v>
      </c>
      <c r="M5" s="28"/>
      <c r="N5" s="28"/>
      <c r="O5" s="28"/>
      <c r="P5" s="29">
        <v>15900</v>
      </c>
      <c r="Q5" s="29">
        <v>15900</v>
      </c>
    </row>
    <row r="6" spans="1:17" ht="20" x14ac:dyDescent="0.85">
      <c r="I6" s="27" t="s">
        <v>182</v>
      </c>
      <c r="J6" s="28">
        <v>579.69500000000005</v>
      </c>
      <c r="K6" s="28">
        <v>141.61600000000001</v>
      </c>
      <c r="L6" s="28">
        <v>175634.68399999986</v>
      </c>
      <c r="M6" s="28"/>
      <c r="N6" s="28"/>
      <c r="O6" s="28"/>
      <c r="P6" s="29">
        <v>10800</v>
      </c>
      <c r="Q6" s="29">
        <v>17000</v>
      </c>
    </row>
    <row r="7" spans="1:17" ht="20" x14ac:dyDescent="0.85">
      <c r="I7" s="27" t="s">
        <v>183</v>
      </c>
      <c r="J7" s="28">
        <v>9265.3799999999974</v>
      </c>
      <c r="K7" s="28">
        <v>306.77</v>
      </c>
      <c r="L7" s="28">
        <v>20225.530000000002</v>
      </c>
      <c r="M7" s="28"/>
      <c r="N7" s="28"/>
      <c r="O7" s="28"/>
      <c r="P7" s="29">
        <v>15900</v>
      </c>
      <c r="Q7" s="29">
        <v>0</v>
      </c>
    </row>
    <row r="8" spans="1:17" ht="20" x14ac:dyDescent="0.85">
      <c r="H8" s="1"/>
      <c r="I8" s="27" t="s">
        <v>190</v>
      </c>
      <c r="J8" s="27">
        <v>13633.039999999997</v>
      </c>
      <c r="K8" s="27">
        <v>8965.8420000000006</v>
      </c>
      <c r="L8" s="27">
        <v>313806.10799999983</v>
      </c>
      <c r="M8" s="27"/>
      <c r="N8" s="27"/>
      <c r="O8" s="27"/>
      <c r="P8" s="27">
        <v>42600</v>
      </c>
      <c r="Q8" s="27">
        <v>32900</v>
      </c>
    </row>
  </sheetData>
  <pageMargins left="0.7" right="0.7" top="0.75" bottom="0.75" header="0.3" footer="0.3"/>
  <pageSetup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BE96-4688-4580-813B-96A85ABB8D4A}">
  <sheetPr codeName="Sheet14">
    <tabColor theme="9"/>
  </sheetPr>
  <dimension ref="A1:Q8"/>
  <sheetViews>
    <sheetView zoomScaleNormal="100" workbookViewId="0">
      <selection activeCell="J8" sqref="J8"/>
    </sheetView>
  </sheetViews>
  <sheetFormatPr defaultColWidth="18.5" defaultRowHeight="14" x14ac:dyDescent="0.3"/>
  <cols>
    <col min="8" max="8" width="11.08203125" customWidth="1"/>
    <col min="10" max="11" width="15.75" style="1" customWidth="1"/>
    <col min="13" max="15" width="1" customWidth="1"/>
    <col min="16" max="17" width="18.5" customWidth="1"/>
  </cols>
  <sheetData>
    <row r="1" spans="1:17" s="137" customFormat="1" ht="27.5" x14ac:dyDescent="1.1499999999999999">
      <c r="A1" s="136" t="s">
        <v>214</v>
      </c>
    </row>
    <row r="3" spans="1:17" ht="14.15" customHeight="1" x14ac:dyDescent="0.3">
      <c r="I3" s="3"/>
      <c r="Q3" s="6"/>
    </row>
    <row r="4" spans="1:17" ht="40" x14ac:dyDescent="0.3">
      <c r="I4" s="19" t="s">
        <v>169</v>
      </c>
      <c r="J4" s="20" t="s">
        <v>206</v>
      </c>
      <c r="K4" s="21" t="s">
        <v>215</v>
      </c>
      <c r="L4" s="22" t="s">
        <v>216</v>
      </c>
      <c r="M4" s="23" t="s">
        <v>208</v>
      </c>
      <c r="N4" s="23" t="s">
        <v>209</v>
      </c>
      <c r="O4" s="23" t="s">
        <v>210</v>
      </c>
      <c r="P4" s="24" t="s">
        <v>178</v>
      </c>
      <c r="Q4" s="35" t="s">
        <v>179</v>
      </c>
    </row>
    <row r="5" spans="1:17" ht="20" x14ac:dyDescent="0.85">
      <c r="H5" s="1"/>
      <c r="I5" s="27" t="s">
        <v>180</v>
      </c>
      <c r="J5" s="28">
        <v>4170.34</v>
      </c>
      <c r="K5" s="28">
        <v>5460.552999999999</v>
      </c>
      <c r="L5" s="28">
        <v>89184.447</v>
      </c>
      <c r="M5" s="28"/>
      <c r="N5" s="28"/>
      <c r="O5" s="28"/>
      <c r="P5" s="29">
        <v>11200</v>
      </c>
      <c r="Q5" s="29">
        <v>12800</v>
      </c>
    </row>
    <row r="6" spans="1:17" ht="20" x14ac:dyDescent="0.85">
      <c r="I6" s="27" t="s">
        <v>182</v>
      </c>
      <c r="J6" s="28">
        <v>17996.020369999998</v>
      </c>
      <c r="K6" s="28">
        <v>149.887</v>
      </c>
      <c r="L6" s="28">
        <v>28092.113000000001</v>
      </c>
      <c r="M6" s="28"/>
      <c r="N6" s="28"/>
      <c r="O6" s="28"/>
      <c r="P6" s="29">
        <v>36200</v>
      </c>
      <c r="Q6" s="29">
        <v>52400</v>
      </c>
    </row>
    <row r="7" spans="1:17" ht="20" x14ac:dyDescent="0.85">
      <c r="I7" s="27" t="s">
        <v>183</v>
      </c>
      <c r="J7" s="28">
        <v>5961.46</v>
      </c>
      <c r="K7" s="28">
        <v>28.8</v>
      </c>
      <c r="L7" s="28">
        <v>4887.2</v>
      </c>
      <c r="M7" s="28"/>
      <c r="N7" s="28"/>
      <c r="O7" s="28"/>
      <c r="P7" s="29">
        <v>13200</v>
      </c>
      <c r="Q7" s="29">
        <v>0</v>
      </c>
    </row>
    <row r="8" spans="1:17" ht="20" x14ac:dyDescent="0.85">
      <c r="H8" s="1"/>
      <c r="I8" s="27" t="s">
        <v>190</v>
      </c>
      <c r="J8" s="27">
        <v>28127.820369999998</v>
      </c>
      <c r="K8" s="27">
        <v>5639.2399999999989</v>
      </c>
      <c r="L8" s="27">
        <v>122163.76</v>
      </c>
      <c r="M8" s="27"/>
      <c r="N8" s="27"/>
      <c r="O8" s="27"/>
      <c r="P8" s="27">
        <v>60600</v>
      </c>
      <c r="Q8" s="27">
        <v>65200</v>
      </c>
    </row>
  </sheetData>
  <phoneticPr fontId="4" type="noConversion"/>
  <pageMargins left="0.7" right="0.7" top="0.75" bottom="0.75" header="0.3" footer="0.3"/>
  <pageSetup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A12C8-9438-4BD4-94B1-D7961B1434F7}">
  <sheetPr codeName="Sheet15">
    <tabColor theme="9"/>
  </sheetPr>
  <dimension ref="A1:T21"/>
  <sheetViews>
    <sheetView zoomScaleNormal="100" workbookViewId="0">
      <selection activeCell="O1" sqref="O1:R1048576"/>
    </sheetView>
  </sheetViews>
  <sheetFormatPr defaultColWidth="18.5" defaultRowHeight="14" x14ac:dyDescent="0.3"/>
  <cols>
    <col min="8" max="8" width="11.08203125" customWidth="1"/>
    <col min="9" max="9" width="28.25" bestFit="1" customWidth="1"/>
    <col min="10" max="10" width="18.75" style="1" customWidth="1"/>
    <col min="11" max="11" width="17.33203125" style="1" customWidth="1"/>
    <col min="12" max="13" width="17.33203125" customWidth="1"/>
    <col min="14" max="14" width="17.33203125" style="1" customWidth="1"/>
    <col min="15" max="18" width="1.75" customWidth="1"/>
    <col min="19" max="21" width="18.33203125" customWidth="1"/>
  </cols>
  <sheetData>
    <row r="1" spans="1:20" s="137" customFormat="1" ht="27.5" x14ac:dyDescent="1.1499999999999999">
      <c r="A1" s="136" t="s">
        <v>217</v>
      </c>
    </row>
    <row r="2" spans="1:20" s="7" customFormat="1" ht="18" x14ac:dyDescent="0.4"/>
    <row r="3" spans="1:20" ht="14.15" customHeight="1" x14ac:dyDescent="0.3">
      <c r="I3" s="3"/>
      <c r="K3" s="4"/>
      <c r="L3" t="s">
        <v>218</v>
      </c>
      <c r="M3" t="s">
        <v>219</v>
      </c>
      <c r="N3" s="4"/>
      <c r="Q3" s="6"/>
      <c r="R3" s="6"/>
    </row>
    <row r="4" spans="1:20" ht="38.25" customHeight="1" x14ac:dyDescent="0.3">
      <c r="I4" s="19" t="s">
        <v>169</v>
      </c>
      <c r="J4" s="20" t="s">
        <v>170</v>
      </c>
      <c r="K4" s="97" t="s">
        <v>220</v>
      </c>
      <c r="L4" s="112" t="s">
        <v>221</v>
      </c>
      <c r="M4" s="100" t="s">
        <v>222</v>
      </c>
      <c r="N4" s="96" t="s">
        <v>197</v>
      </c>
      <c r="O4" s="36" t="s">
        <v>175</v>
      </c>
      <c r="P4" s="36" t="s">
        <v>177</v>
      </c>
      <c r="Q4" s="36" t="s">
        <v>193</v>
      </c>
      <c r="R4" s="36" t="s">
        <v>200</v>
      </c>
      <c r="S4" s="24" t="s">
        <v>178</v>
      </c>
      <c r="T4" s="35" t="s">
        <v>179</v>
      </c>
    </row>
    <row r="5" spans="1:20" ht="20" x14ac:dyDescent="0.3">
      <c r="I5" s="25" t="s">
        <v>180</v>
      </c>
      <c r="J5" s="25">
        <v>4550</v>
      </c>
      <c r="K5" s="25">
        <v>4462.2</v>
      </c>
      <c r="L5" s="25">
        <v>24158.894999999993</v>
      </c>
      <c r="M5" s="25">
        <v>10896.599999999999</v>
      </c>
      <c r="N5" s="25">
        <v>186052.85499999984</v>
      </c>
      <c r="O5" s="25"/>
      <c r="P5" s="25"/>
      <c r="Q5" s="25"/>
      <c r="R5" s="25"/>
      <c r="S5" s="32">
        <v>27000</v>
      </c>
      <c r="T5" s="32">
        <v>29000</v>
      </c>
    </row>
    <row r="6" spans="1:20" ht="20" x14ac:dyDescent="0.3">
      <c r="H6" s="1"/>
      <c r="I6" s="25" t="s">
        <v>181</v>
      </c>
      <c r="J6" s="25">
        <v>2900</v>
      </c>
      <c r="K6" s="25">
        <v>0</v>
      </c>
      <c r="L6" s="25">
        <v>550</v>
      </c>
      <c r="M6" s="25">
        <v>450</v>
      </c>
      <c r="N6" s="25">
        <v>7291</v>
      </c>
      <c r="O6" s="25"/>
      <c r="P6" s="25"/>
      <c r="Q6" s="25"/>
      <c r="R6" s="25"/>
      <c r="S6" s="32">
        <v>6000</v>
      </c>
      <c r="T6" s="32">
        <v>10000</v>
      </c>
    </row>
    <row r="7" spans="1:20" ht="20" x14ac:dyDescent="0.3">
      <c r="I7" s="25" t="s">
        <v>182</v>
      </c>
      <c r="J7" s="25">
        <v>16940</v>
      </c>
      <c r="K7" s="25">
        <v>589.7299999999999</v>
      </c>
      <c r="L7" s="25">
        <v>14987.15</v>
      </c>
      <c r="M7" s="25">
        <v>13710.41</v>
      </c>
      <c r="N7" s="25">
        <v>175320.7399999999</v>
      </c>
      <c r="O7" s="25"/>
      <c r="P7" s="25"/>
      <c r="Q7" s="25"/>
      <c r="R7" s="25"/>
      <c r="S7" s="32">
        <v>47000</v>
      </c>
      <c r="T7" s="32">
        <v>69000</v>
      </c>
    </row>
    <row r="8" spans="1:20" ht="20" x14ac:dyDescent="0.3">
      <c r="I8" s="25" t="s">
        <v>183</v>
      </c>
      <c r="J8" s="25">
        <v>15640</v>
      </c>
      <c r="K8" s="25">
        <v>963.66</v>
      </c>
      <c r="L8" s="25">
        <v>6162.800000000002</v>
      </c>
      <c r="M8" s="25">
        <v>3450</v>
      </c>
      <c r="N8" s="25">
        <v>15835.499999999998</v>
      </c>
      <c r="O8" s="25"/>
      <c r="P8" s="25"/>
      <c r="Q8" s="25"/>
      <c r="R8" s="25"/>
      <c r="S8" s="32">
        <v>29000</v>
      </c>
      <c r="T8" s="32">
        <v>37000</v>
      </c>
    </row>
    <row r="9" spans="1:20" ht="20" x14ac:dyDescent="0.3">
      <c r="H9" s="1"/>
      <c r="I9" s="25" t="s">
        <v>184</v>
      </c>
      <c r="J9" s="25">
        <v>14800</v>
      </c>
      <c r="K9" s="25">
        <v>1300</v>
      </c>
      <c r="L9" s="25">
        <v>12172</v>
      </c>
      <c r="M9" s="25">
        <v>9061.25</v>
      </c>
      <c r="N9" s="25">
        <v>76897</v>
      </c>
      <c r="O9" s="25"/>
      <c r="P9" s="25"/>
      <c r="Q9" s="25"/>
      <c r="R9" s="25"/>
      <c r="S9" s="32">
        <v>50000</v>
      </c>
      <c r="T9" s="32">
        <v>89000</v>
      </c>
    </row>
    <row r="10" spans="1:20" ht="20" x14ac:dyDescent="0.3">
      <c r="I10" s="25" t="s">
        <v>185</v>
      </c>
      <c r="J10" s="25">
        <v>35600</v>
      </c>
      <c r="K10" s="25">
        <v>0</v>
      </c>
      <c r="L10" s="25">
        <v>13594.8</v>
      </c>
      <c r="M10" s="25">
        <v>1759</v>
      </c>
      <c r="N10" s="25">
        <v>9719.1</v>
      </c>
      <c r="O10" s="25"/>
      <c r="P10" s="25"/>
      <c r="Q10" s="25"/>
      <c r="R10" s="25"/>
      <c r="S10" s="32">
        <v>35000</v>
      </c>
      <c r="T10" s="32">
        <v>0</v>
      </c>
    </row>
    <row r="11" spans="1:20" ht="20" x14ac:dyDescent="0.3">
      <c r="I11" s="25" t="s">
        <v>186</v>
      </c>
      <c r="J11" s="25">
        <v>4300</v>
      </c>
      <c r="K11" s="25">
        <v>0</v>
      </c>
      <c r="L11" s="25">
        <v>0</v>
      </c>
      <c r="M11" s="25">
        <v>0</v>
      </c>
      <c r="N11" s="25">
        <v>24810</v>
      </c>
      <c r="O11" s="25"/>
      <c r="P11" s="25"/>
      <c r="Q11" s="25"/>
      <c r="R11" s="25"/>
      <c r="S11" s="32">
        <v>7000</v>
      </c>
      <c r="T11" s="32">
        <v>25000</v>
      </c>
    </row>
    <row r="12" spans="1:20" ht="20" x14ac:dyDescent="0.3">
      <c r="I12" s="25" t="s">
        <v>187</v>
      </c>
      <c r="J12" s="25">
        <v>1230</v>
      </c>
      <c r="K12" s="25">
        <v>0</v>
      </c>
      <c r="L12" s="25">
        <v>2790</v>
      </c>
      <c r="M12" s="25">
        <v>1670</v>
      </c>
      <c r="N12" s="25">
        <v>4280</v>
      </c>
      <c r="O12" s="25"/>
      <c r="P12" s="25"/>
      <c r="Q12" s="25"/>
      <c r="R12" s="25"/>
      <c r="S12" s="32">
        <v>4000</v>
      </c>
      <c r="T12" s="32">
        <v>6000</v>
      </c>
    </row>
    <row r="13" spans="1:20" ht="20" x14ac:dyDescent="0.3">
      <c r="I13" s="25" t="s">
        <v>188</v>
      </c>
      <c r="J13" s="25">
        <v>9800</v>
      </c>
      <c r="K13" s="26">
        <v>1400</v>
      </c>
      <c r="L13" s="25">
        <v>11050</v>
      </c>
      <c r="M13" s="25">
        <v>1480</v>
      </c>
      <c r="N13" s="25">
        <v>13200</v>
      </c>
      <c r="O13" s="26"/>
      <c r="P13" s="26"/>
      <c r="Q13" s="26"/>
      <c r="R13" s="26"/>
      <c r="S13" s="32">
        <v>14000</v>
      </c>
      <c r="T13" s="32">
        <v>24000</v>
      </c>
    </row>
    <row r="14" spans="1:20" ht="20" x14ac:dyDescent="0.3">
      <c r="I14" s="25" t="s">
        <v>189</v>
      </c>
      <c r="J14" s="25">
        <v>0</v>
      </c>
      <c r="K14" s="25">
        <v>102.6</v>
      </c>
      <c r="L14" s="25">
        <v>703.49</v>
      </c>
      <c r="M14" s="25">
        <v>48</v>
      </c>
      <c r="N14" s="25">
        <v>412</v>
      </c>
      <c r="O14" s="25"/>
      <c r="P14" s="25"/>
      <c r="Q14" s="25"/>
      <c r="R14" s="25"/>
      <c r="S14" s="32">
        <v>0</v>
      </c>
      <c r="T14" s="32">
        <v>0</v>
      </c>
    </row>
    <row r="15" spans="1:20" ht="20" x14ac:dyDescent="0.3">
      <c r="I15" s="25" t="s">
        <v>190</v>
      </c>
      <c r="J15" s="25">
        <v>105760</v>
      </c>
      <c r="K15" s="25">
        <v>8818.19</v>
      </c>
      <c r="L15" s="25">
        <v>86169.134999999995</v>
      </c>
      <c r="M15" s="25">
        <v>42525.259999999995</v>
      </c>
      <c r="N15" s="25">
        <v>513818.19499999972</v>
      </c>
      <c r="O15" s="25"/>
      <c r="P15" s="25"/>
      <c r="Q15" s="25"/>
      <c r="R15" s="25"/>
      <c r="S15" s="25">
        <v>219000</v>
      </c>
      <c r="T15" s="25">
        <v>289000</v>
      </c>
    </row>
    <row r="21" spans="8:8" x14ac:dyDescent="0.3">
      <c r="H21" t="e" vm="1">
        <v>#VALUE!</v>
      </c>
    </row>
  </sheetData>
  <pageMargins left="0.7" right="0.7" top="0.75" bottom="0.75" header="0.3" footer="0.3"/>
  <pageSetup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EEF97-BD80-4C90-81B7-16D21A702737}">
  <sheetPr codeName="Sheet16">
    <tabColor theme="9"/>
  </sheetPr>
  <dimension ref="A1:T14"/>
  <sheetViews>
    <sheetView zoomScaleNormal="100" workbookViewId="0">
      <selection activeCell="O1" sqref="O1:R1048576"/>
    </sheetView>
  </sheetViews>
  <sheetFormatPr defaultColWidth="18.5" defaultRowHeight="14" x14ac:dyDescent="0.3"/>
  <cols>
    <col min="8" max="8" width="11.08203125" customWidth="1"/>
    <col min="9" max="9" width="16.08203125" bestFit="1" customWidth="1"/>
    <col min="10" max="10" width="18.75" style="1" customWidth="1"/>
    <col min="11" max="11" width="17.33203125" style="1" customWidth="1"/>
    <col min="12" max="13" width="17.33203125" customWidth="1"/>
    <col min="14" max="14" width="17.33203125" style="1" customWidth="1"/>
    <col min="15" max="18" width="1.75" customWidth="1"/>
    <col min="19" max="21" width="18.33203125" customWidth="1"/>
  </cols>
  <sheetData>
    <row r="1" spans="1:20" s="137" customFormat="1" ht="27.5" x14ac:dyDescent="1.1499999999999999">
      <c r="A1" s="136" t="s">
        <v>223</v>
      </c>
    </row>
    <row r="2" spans="1:20" s="7" customFormat="1" ht="18" x14ac:dyDescent="0.4"/>
    <row r="3" spans="1:20" ht="14.15" customHeight="1" x14ac:dyDescent="0.3">
      <c r="I3" s="3"/>
      <c r="K3" s="4"/>
      <c r="N3" s="4"/>
      <c r="Q3" s="6"/>
      <c r="R3" s="6"/>
    </row>
    <row r="4" spans="1:20" ht="38.25" customHeight="1" x14ac:dyDescent="0.3">
      <c r="I4" s="19" t="s">
        <v>169</v>
      </c>
      <c r="J4" s="20" t="s">
        <v>170</v>
      </c>
      <c r="K4" s="97" t="s">
        <v>224</v>
      </c>
      <c r="L4" s="112" t="s">
        <v>225</v>
      </c>
      <c r="M4" s="100" t="s">
        <v>226</v>
      </c>
      <c r="N4" s="96" t="s">
        <v>213</v>
      </c>
      <c r="O4" s="36" t="s">
        <v>175</v>
      </c>
      <c r="P4" s="36" t="s">
        <v>177</v>
      </c>
      <c r="Q4" s="36" t="s">
        <v>193</v>
      </c>
      <c r="R4" s="36" t="s">
        <v>200</v>
      </c>
      <c r="S4" s="24" t="s">
        <v>178</v>
      </c>
      <c r="T4" s="35" t="s">
        <v>179</v>
      </c>
    </row>
    <row r="5" spans="1:20" ht="20" x14ac:dyDescent="0.85">
      <c r="I5" s="25" t="s">
        <v>180</v>
      </c>
      <c r="J5" s="25">
        <v>3787.9650000000001</v>
      </c>
      <c r="K5" s="25">
        <v>3980.9</v>
      </c>
      <c r="L5" s="25">
        <v>16777.894999999997</v>
      </c>
      <c r="M5" s="25">
        <v>7952.5999999999995</v>
      </c>
      <c r="N5" s="25">
        <v>101732.85499999998</v>
      </c>
      <c r="O5" s="25"/>
      <c r="P5" s="25"/>
      <c r="Q5" s="25"/>
      <c r="R5" s="25"/>
      <c r="S5" s="29">
        <v>15900</v>
      </c>
      <c r="T5" s="29">
        <v>15900</v>
      </c>
    </row>
    <row r="6" spans="1:20" ht="20" x14ac:dyDescent="0.85">
      <c r="I6" s="25" t="s">
        <v>182</v>
      </c>
      <c r="J6" s="25">
        <v>579.69500000000005</v>
      </c>
      <c r="K6" s="25">
        <v>49.9</v>
      </c>
      <c r="L6" s="25">
        <v>10155.149999999998</v>
      </c>
      <c r="M6" s="25">
        <v>11837.41</v>
      </c>
      <c r="N6" s="25">
        <v>153783.7399999999</v>
      </c>
      <c r="O6" s="25"/>
      <c r="P6" s="25"/>
      <c r="Q6" s="25"/>
      <c r="R6" s="25"/>
      <c r="S6" s="29">
        <v>10800</v>
      </c>
      <c r="T6" s="29">
        <v>17000</v>
      </c>
    </row>
    <row r="7" spans="1:20" ht="20" x14ac:dyDescent="0.85">
      <c r="I7" s="25" t="s">
        <v>183</v>
      </c>
      <c r="J7" s="25">
        <v>9265.3799999999974</v>
      </c>
      <c r="K7" s="25">
        <v>963.66</v>
      </c>
      <c r="L7" s="25">
        <v>5338.8</v>
      </c>
      <c r="M7" s="25">
        <v>3105</v>
      </c>
      <c r="N7" s="25">
        <v>12088.499999999998</v>
      </c>
      <c r="O7" s="25"/>
      <c r="P7" s="25"/>
      <c r="Q7" s="25"/>
      <c r="R7" s="25"/>
      <c r="S7" s="29">
        <v>15900</v>
      </c>
      <c r="T7" s="29">
        <v>0</v>
      </c>
    </row>
    <row r="8" spans="1:20" ht="20" x14ac:dyDescent="0.3">
      <c r="I8" s="25" t="s">
        <v>190</v>
      </c>
      <c r="J8" s="25">
        <v>13633.039999999997</v>
      </c>
      <c r="K8" s="25">
        <v>4994.46</v>
      </c>
      <c r="L8" s="25">
        <v>32271.844999999994</v>
      </c>
      <c r="M8" s="25">
        <v>22895.01</v>
      </c>
      <c r="N8" s="25">
        <v>267605.09499999986</v>
      </c>
      <c r="O8" s="25"/>
      <c r="P8" s="25"/>
      <c r="Q8" s="25"/>
      <c r="R8" s="25"/>
      <c r="S8" s="25">
        <v>42600</v>
      </c>
      <c r="T8" s="25">
        <v>32900</v>
      </c>
    </row>
    <row r="14" spans="1:20" x14ac:dyDescent="0.3">
      <c r="H14" t="e" vm="1">
        <v>#VALUE!</v>
      </c>
    </row>
  </sheetData>
  <pageMargins left="0.7" right="0.7" top="0.75" bottom="0.75" header="0.3" footer="0.3"/>
  <pageSetup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152D-3F44-43BA-B2C0-A5F897FB3389}">
  <sheetPr codeName="Sheet17">
    <tabColor theme="9"/>
  </sheetPr>
  <dimension ref="A1:T14"/>
  <sheetViews>
    <sheetView zoomScaleNormal="100" workbookViewId="0">
      <selection activeCell="O3" sqref="O1:R1048576"/>
    </sheetView>
  </sheetViews>
  <sheetFormatPr defaultColWidth="18.5" defaultRowHeight="14" x14ac:dyDescent="0.3"/>
  <cols>
    <col min="8" max="8" width="11.08203125" customWidth="1"/>
    <col min="9" max="9" width="16.08203125" bestFit="1" customWidth="1"/>
    <col min="10" max="10" width="18.75" style="1" customWidth="1"/>
    <col min="11" max="11" width="17.33203125" style="1" customWidth="1"/>
    <col min="12" max="13" width="17.33203125" customWidth="1"/>
    <col min="14" max="14" width="17.33203125" style="1" customWidth="1"/>
    <col min="15" max="18" width="1.75" customWidth="1"/>
    <col min="19" max="21" width="18.33203125" customWidth="1"/>
  </cols>
  <sheetData>
    <row r="1" spans="1:20" s="137" customFormat="1" ht="27.5" x14ac:dyDescent="1.1499999999999999">
      <c r="A1" s="136" t="s">
        <v>227</v>
      </c>
    </row>
    <row r="2" spans="1:20" s="7" customFormat="1" ht="18" x14ac:dyDescent="0.4"/>
    <row r="3" spans="1:20" ht="14.15" customHeight="1" x14ac:dyDescent="0.3">
      <c r="I3" s="3"/>
      <c r="K3" s="4"/>
      <c r="N3" s="4"/>
      <c r="Q3" s="6"/>
      <c r="R3" s="6"/>
    </row>
    <row r="4" spans="1:20" ht="38.25" customHeight="1" x14ac:dyDescent="0.3">
      <c r="I4" s="19" t="s">
        <v>169</v>
      </c>
      <c r="J4" s="20" t="s">
        <v>170</v>
      </c>
      <c r="K4" s="97" t="s">
        <v>224</v>
      </c>
      <c r="L4" s="112" t="s">
        <v>225</v>
      </c>
      <c r="M4" s="100" t="s">
        <v>226</v>
      </c>
      <c r="N4" s="96" t="s">
        <v>216</v>
      </c>
      <c r="O4" s="36" t="s">
        <v>175</v>
      </c>
      <c r="P4" s="36" t="s">
        <v>177</v>
      </c>
      <c r="Q4" s="36" t="s">
        <v>193</v>
      </c>
      <c r="R4" s="36" t="s">
        <v>200</v>
      </c>
      <c r="S4" s="24" t="s">
        <v>178</v>
      </c>
      <c r="T4" s="35" t="s">
        <v>179</v>
      </c>
    </row>
    <row r="5" spans="1:20" ht="20" x14ac:dyDescent="0.85">
      <c r="I5" s="25" t="s">
        <v>180</v>
      </c>
      <c r="J5" s="25">
        <v>4170.34</v>
      </c>
      <c r="K5" s="25">
        <v>481.3</v>
      </c>
      <c r="L5" s="25">
        <v>7381</v>
      </c>
      <c r="M5" s="25">
        <v>2944</v>
      </c>
      <c r="N5" s="25">
        <v>84320</v>
      </c>
      <c r="O5" s="25"/>
      <c r="P5" s="25"/>
      <c r="Q5" s="25"/>
      <c r="R5" s="25"/>
      <c r="S5" s="29">
        <v>11200</v>
      </c>
      <c r="T5" s="29">
        <v>12800</v>
      </c>
    </row>
    <row r="6" spans="1:20" ht="20" x14ac:dyDescent="0.85">
      <c r="I6" s="25" t="s">
        <v>182</v>
      </c>
      <c r="J6" s="25">
        <v>17996.020369999998</v>
      </c>
      <c r="K6" s="25">
        <v>539.82999999999993</v>
      </c>
      <c r="L6" s="25">
        <v>4832</v>
      </c>
      <c r="M6" s="25">
        <v>1873</v>
      </c>
      <c r="N6" s="25">
        <v>21537</v>
      </c>
      <c r="O6" s="25"/>
      <c r="P6" s="25"/>
      <c r="Q6" s="25"/>
      <c r="R6" s="25"/>
      <c r="S6" s="29">
        <v>36200</v>
      </c>
      <c r="T6" s="29">
        <v>52400</v>
      </c>
    </row>
    <row r="7" spans="1:20" ht="20" x14ac:dyDescent="0.85">
      <c r="I7" s="25" t="s">
        <v>183</v>
      </c>
      <c r="J7" s="25">
        <v>5961.46</v>
      </c>
      <c r="K7" s="25">
        <v>0</v>
      </c>
      <c r="L7" s="25">
        <v>824</v>
      </c>
      <c r="M7" s="25">
        <v>345</v>
      </c>
      <c r="N7" s="25">
        <v>3747</v>
      </c>
      <c r="O7" s="25"/>
      <c r="P7" s="25"/>
      <c r="Q7" s="25"/>
      <c r="R7" s="25"/>
      <c r="S7" s="29">
        <v>13200</v>
      </c>
      <c r="T7" s="29">
        <v>0</v>
      </c>
    </row>
    <row r="8" spans="1:20" ht="20" x14ac:dyDescent="0.3">
      <c r="I8" s="25" t="s">
        <v>190</v>
      </c>
      <c r="J8" s="25">
        <v>28127.820369999998</v>
      </c>
      <c r="K8" s="25">
        <v>1021.1299999999999</v>
      </c>
      <c r="L8" s="25">
        <v>13037</v>
      </c>
      <c r="M8" s="25">
        <v>5162</v>
      </c>
      <c r="N8" s="25">
        <v>109604</v>
      </c>
      <c r="O8" s="25"/>
      <c r="P8" s="25"/>
      <c r="Q8" s="25"/>
      <c r="R8" s="25"/>
      <c r="S8" s="25">
        <v>60600</v>
      </c>
      <c r="T8" s="25">
        <v>65200</v>
      </c>
    </row>
    <row r="14" spans="1:20" x14ac:dyDescent="0.3">
      <c r="H14" t="e" vm="1">
        <v>#VALUE!</v>
      </c>
    </row>
  </sheetData>
  <pageMargins left="0.7" right="0.7" top="0.75" bottom="0.75" header="0.3" footer="0.3"/>
  <pageSetup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F45CE-A6FA-4AF4-AE15-834138020332}">
  <sheetPr codeName="Sheet18">
    <tabColor theme="9"/>
  </sheetPr>
  <dimension ref="A1:R21"/>
  <sheetViews>
    <sheetView zoomScaleNormal="100" workbookViewId="0">
      <selection activeCell="M5" sqref="M5"/>
    </sheetView>
  </sheetViews>
  <sheetFormatPr defaultColWidth="18.5" defaultRowHeight="14" x14ac:dyDescent="0.3"/>
  <cols>
    <col min="8" max="8" width="11.08203125" customWidth="1"/>
    <col min="9" max="9" width="28.25" bestFit="1" customWidth="1"/>
    <col min="10" max="10" width="18.75" style="1" customWidth="1"/>
    <col min="11" max="12" width="17.33203125" style="1" customWidth="1"/>
    <col min="13" max="16" width="1.75" customWidth="1"/>
    <col min="17" max="19" width="18.33203125" customWidth="1"/>
  </cols>
  <sheetData>
    <row r="1" spans="1:18" s="137" customFormat="1" ht="27.5" x14ac:dyDescent="1.1499999999999999">
      <c r="A1" s="136" t="s">
        <v>228</v>
      </c>
    </row>
    <row r="2" spans="1:18" s="7" customFormat="1" ht="18" x14ac:dyDescent="0.4"/>
    <row r="3" spans="1:18" ht="14.15" customHeight="1" x14ac:dyDescent="0.3">
      <c r="I3" s="3"/>
      <c r="K3" s="4"/>
      <c r="L3" s="4"/>
      <c r="O3" s="6"/>
      <c r="P3" s="6"/>
    </row>
    <row r="4" spans="1:18" ht="38.25" customHeight="1" x14ac:dyDescent="0.3">
      <c r="I4" s="19" t="s">
        <v>169</v>
      </c>
      <c r="J4" s="20" t="s">
        <v>170</v>
      </c>
      <c r="K4" s="97" t="s">
        <v>229</v>
      </c>
      <c r="L4" s="96" t="s">
        <v>197</v>
      </c>
      <c r="M4" s="36" t="s">
        <v>175</v>
      </c>
      <c r="N4" s="36" t="s">
        <v>177</v>
      </c>
      <c r="O4" s="36" t="s">
        <v>193</v>
      </c>
      <c r="P4" s="36" t="s">
        <v>200</v>
      </c>
      <c r="Q4" s="24" t="s">
        <v>178</v>
      </c>
      <c r="R4" s="35" t="s">
        <v>179</v>
      </c>
    </row>
    <row r="5" spans="1:18" ht="20" x14ac:dyDescent="0.3">
      <c r="I5" s="25" t="s">
        <v>188</v>
      </c>
      <c r="J5" s="25">
        <v>9800</v>
      </c>
      <c r="K5" s="26">
        <v>8530</v>
      </c>
      <c r="L5" s="25">
        <v>17200</v>
      </c>
      <c r="M5" s="26"/>
      <c r="N5" s="26"/>
      <c r="O5" s="26"/>
      <c r="P5" s="26"/>
      <c r="Q5" s="32">
        <v>14000</v>
      </c>
      <c r="R5" s="32">
        <v>24000</v>
      </c>
    </row>
    <row r="6" spans="1:18" x14ac:dyDescent="0.3">
      <c r="H6" s="1"/>
    </row>
    <row r="9" spans="1:18" x14ac:dyDescent="0.3">
      <c r="H9" s="1"/>
    </row>
    <row r="21" spans="8:8" x14ac:dyDescent="0.3">
      <c r="H21" t="e" vm="1">
        <v>#VALUE!</v>
      </c>
    </row>
  </sheetData>
  <pageMargins left="0.7" right="0.7" top="0.75" bottom="0.75" header="0.3" footer="0.3"/>
  <pageSetup orientation="portrait"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67A1-4CC1-4CDE-8BE6-DD1229B80629}">
  <sheetPr codeName="Sheet19">
    <tabColor theme="8"/>
  </sheetPr>
  <dimension ref="B2:D35"/>
  <sheetViews>
    <sheetView showGridLines="0" zoomScaleNormal="100" workbookViewId="0">
      <selection activeCell="B1" sqref="A1:XFD1048576"/>
    </sheetView>
  </sheetViews>
  <sheetFormatPr defaultRowHeight="14" x14ac:dyDescent="0.3"/>
  <cols>
    <col min="1" max="1" width="4.75" customWidth="1"/>
    <col min="2" max="2" width="46.83203125" customWidth="1"/>
    <col min="3" max="3" width="11.33203125" bestFit="1" customWidth="1"/>
    <col min="4" max="4" width="117.25" bestFit="1" customWidth="1"/>
  </cols>
  <sheetData>
    <row r="2" spans="2:4" ht="23" x14ac:dyDescent="0.95">
      <c r="B2" s="91" t="s">
        <v>136</v>
      </c>
    </row>
    <row r="4" spans="2:4" ht="20" x14ac:dyDescent="0.3">
      <c r="B4" s="89" t="s">
        <v>137</v>
      </c>
      <c r="C4" s="90" t="s">
        <v>73</v>
      </c>
      <c r="D4" s="90" t="s">
        <v>138</v>
      </c>
    </row>
    <row r="5" spans="2:4" ht="20" x14ac:dyDescent="0.85">
      <c r="B5" s="85">
        <v>39</v>
      </c>
      <c r="C5" s="85" t="s">
        <v>101</v>
      </c>
      <c r="D5" s="86" t="s">
        <v>102</v>
      </c>
    </row>
    <row r="6" spans="2:4" ht="20" x14ac:dyDescent="0.85">
      <c r="B6" s="85">
        <v>40</v>
      </c>
      <c r="C6" s="85" t="s">
        <v>103</v>
      </c>
      <c r="D6" s="86" t="s">
        <v>104</v>
      </c>
    </row>
    <row r="7" spans="2:4" ht="20" x14ac:dyDescent="0.85">
      <c r="B7" s="85">
        <v>41</v>
      </c>
      <c r="C7" s="85" t="s">
        <v>105</v>
      </c>
      <c r="D7" s="86" t="s">
        <v>106</v>
      </c>
    </row>
    <row r="8" spans="2:4" ht="20" x14ac:dyDescent="0.85">
      <c r="B8" s="117">
        <v>42</v>
      </c>
      <c r="C8" s="117" t="s">
        <v>107</v>
      </c>
      <c r="D8" s="118" t="s">
        <v>108</v>
      </c>
    </row>
    <row r="9" spans="2:4" ht="20.5" thickBot="1" x14ac:dyDescent="0.9">
      <c r="B9" s="87">
        <v>43</v>
      </c>
      <c r="C9" s="87" t="s">
        <v>109</v>
      </c>
      <c r="D9" s="98" t="s">
        <v>110</v>
      </c>
    </row>
    <row r="10" spans="2:4" ht="14.5" thickTop="1" x14ac:dyDescent="0.3"/>
    <row r="12" spans="2:4" ht="23" x14ac:dyDescent="0.95">
      <c r="B12" s="91" t="s">
        <v>28</v>
      </c>
    </row>
    <row r="13" spans="2:4" ht="20" x14ac:dyDescent="0.3">
      <c r="B13" s="101" t="s">
        <v>139</v>
      </c>
      <c r="C13" s="168" t="s">
        <v>140</v>
      </c>
      <c r="D13" s="169"/>
    </row>
    <row r="14" spans="2:4" ht="136.5" customHeight="1" x14ac:dyDescent="0.3">
      <c r="B14" s="138" t="s">
        <v>230</v>
      </c>
      <c r="C14" s="176"/>
      <c r="D14" s="177"/>
    </row>
    <row r="15" spans="2:4" ht="41.5" customHeight="1" x14ac:dyDescent="0.3">
      <c r="B15" s="184" t="s">
        <v>231</v>
      </c>
      <c r="C15" s="180" t="s">
        <v>33</v>
      </c>
      <c r="D15" s="181"/>
    </row>
    <row r="16" spans="2:4" ht="20" x14ac:dyDescent="0.3">
      <c r="B16" s="186"/>
      <c r="C16" s="182" t="s">
        <v>34</v>
      </c>
      <c r="D16" s="183"/>
    </row>
    <row r="17" spans="2:4" ht="109.9" customHeight="1" x14ac:dyDescent="0.3">
      <c r="B17" s="139" t="s">
        <v>35</v>
      </c>
      <c r="C17" s="180" t="s">
        <v>36</v>
      </c>
      <c r="D17" s="181"/>
    </row>
    <row r="18" spans="2:4" ht="30.65" customHeight="1" x14ac:dyDescent="0.3">
      <c r="B18" s="184" t="s">
        <v>232</v>
      </c>
      <c r="C18" s="180" t="s">
        <v>38</v>
      </c>
      <c r="D18" s="181"/>
    </row>
    <row r="19" spans="2:4" ht="20" x14ac:dyDescent="0.3">
      <c r="B19" s="186"/>
      <c r="C19" s="182" t="s">
        <v>39</v>
      </c>
      <c r="D19" s="183"/>
    </row>
    <row r="20" spans="2:4" ht="65.5" customHeight="1" x14ac:dyDescent="0.3">
      <c r="B20" s="184" t="s">
        <v>40</v>
      </c>
      <c r="C20" s="180" t="s">
        <v>41</v>
      </c>
      <c r="D20" s="181"/>
    </row>
    <row r="21" spans="2:4" ht="48.65" customHeight="1" x14ac:dyDescent="0.3">
      <c r="B21" s="185"/>
      <c r="C21" s="178" t="s">
        <v>42</v>
      </c>
      <c r="D21" s="179"/>
    </row>
    <row r="22" spans="2:4" ht="195" customHeight="1" x14ac:dyDescent="0.3">
      <c r="B22" s="103" t="s">
        <v>233</v>
      </c>
      <c r="C22" s="180" t="s">
        <v>45</v>
      </c>
      <c r="D22" s="181"/>
    </row>
    <row r="23" spans="2:4" ht="62.5" customHeight="1" x14ac:dyDescent="0.3">
      <c r="B23" s="102" t="s">
        <v>44</v>
      </c>
      <c r="C23" s="178"/>
      <c r="D23" s="179"/>
    </row>
    <row r="24" spans="2:4" ht="55.9" customHeight="1" x14ac:dyDescent="0.3">
      <c r="B24" s="103"/>
      <c r="C24" s="180" t="s">
        <v>42</v>
      </c>
      <c r="D24" s="181"/>
    </row>
    <row r="25" spans="2:4" ht="20.149999999999999" customHeight="1" x14ac:dyDescent="0.3">
      <c r="B25" s="102" t="s">
        <v>46</v>
      </c>
      <c r="C25" s="178" t="s">
        <v>47</v>
      </c>
      <c r="D25" s="179"/>
    </row>
    <row r="26" spans="2:4" ht="73.900000000000006" customHeight="1" x14ac:dyDescent="0.3">
      <c r="B26" s="103"/>
      <c r="C26" s="180" t="s">
        <v>48</v>
      </c>
      <c r="D26" s="181"/>
    </row>
    <row r="27" spans="2:4" ht="60.65" customHeight="1" x14ac:dyDescent="0.3">
      <c r="B27" s="102" t="s">
        <v>49</v>
      </c>
      <c r="C27" s="178" t="s">
        <v>234</v>
      </c>
      <c r="D27" s="179"/>
    </row>
    <row r="28" spans="2:4" ht="20.149999999999999" customHeight="1" x14ac:dyDescent="0.3">
      <c r="B28" s="184" t="s">
        <v>235</v>
      </c>
      <c r="C28" s="180" t="s">
        <v>236</v>
      </c>
      <c r="D28" s="181"/>
    </row>
    <row r="29" spans="2:4" ht="53.5" customHeight="1" x14ac:dyDescent="0.3">
      <c r="B29" s="185"/>
      <c r="C29" s="178" t="s">
        <v>52</v>
      </c>
      <c r="D29" s="179"/>
    </row>
    <row r="30" spans="2:4" ht="64.150000000000006" customHeight="1" x14ac:dyDescent="0.3">
      <c r="B30" s="103"/>
      <c r="C30" s="180" t="s">
        <v>53</v>
      </c>
      <c r="D30" s="181"/>
    </row>
    <row r="31" spans="2:4" ht="117" customHeight="1" x14ac:dyDescent="0.3">
      <c r="B31" s="102" t="s">
        <v>54</v>
      </c>
      <c r="C31" s="178"/>
      <c r="D31" s="179"/>
    </row>
    <row r="32" spans="2:4" ht="53.5" customHeight="1" x14ac:dyDescent="0.3">
      <c r="B32" s="184" t="s">
        <v>237</v>
      </c>
      <c r="C32" s="180" t="s">
        <v>238</v>
      </c>
      <c r="D32" s="181"/>
    </row>
    <row r="33" spans="2:4" ht="55.9" customHeight="1" x14ac:dyDescent="0.3">
      <c r="B33" s="185"/>
      <c r="C33" s="178" t="s">
        <v>239</v>
      </c>
      <c r="D33" s="179"/>
    </row>
    <row r="34" spans="2:4" ht="60" customHeight="1" x14ac:dyDescent="0.3">
      <c r="B34" s="184" t="s">
        <v>240</v>
      </c>
      <c r="C34" s="180" t="s">
        <v>241</v>
      </c>
      <c r="D34" s="181"/>
    </row>
    <row r="35" spans="2:4" ht="88.15" customHeight="1" x14ac:dyDescent="0.3">
      <c r="B35" s="185"/>
      <c r="C35" s="178" t="s">
        <v>242</v>
      </c>
      <c r="D35" s="179"/>
    </row>
  </sheetData>
  <mergeCells count="27">
    <mergeCell ref="B34:B35"/>
    <mergeCell ref="B32:B33"/>
    <mergeCell ref="C30:D31"/>
    <mergeCell ref="B28:B29"/>
    <mergeCell ref="B15:B16"/>
    <mergeCell ref="B18:B19"/>
    <mergeCell ref="B20:B21"/>
    <mergeCell ref="C26:D26"/>
    <mergeCell ref="C25:D25"/>
    <mergeCell ref="C24:D24"/>
    <mergeCell ref="C35:D35"/>
    <mergeCell ref="C34:D34"/>
    <mergeCell ref="C33:D33"/>
    <mergeCell ref="C32:D32"/>
    <mergeCell ref="C13:D13"/>
    <mergeCell ref="C14:D14"/>
    <mergeCell ref="C21:D21"/>
    <mergeCell ref="C28:D28"/>
    <mergeCell ref="C29:D29"/>
    <mergeCell ref="C27:D27"/>
    <mergeCell ref="C15:D15"/>
    <mergeCell ref="C16:D16"/>
    <mergeCell ref="C17:D17"/>
    <mergeCell ref="C18:D18"/>
    <mergeCell ref="C19:D19"/>
    <mergeCell ref="C20:D20"/>
    <mergeCell ref="C22: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EFDAD-5F60-4A3C-A594-FF7B96AAC756}">
  <sheetPr codeName="Sheet2">
    <tabColor rgb="FFFFFF00"/>
  </sheetPr>
  <dimension ref="A1:AL12"/>
  <sheetViews>
    <sheetView showGridLines="0" zoomScaleNormal="100" workbookViewId="0"/>
  </sheetViews>
  <sheetFormatPr defaultColWidth="8.75" defaultRowHeight="21.5" x14ac:dyDescent="0.9"/>
  <cols>
    <col min="1" max="1" width="8.75" style="13"/>
    <col min="2" max="2" width="26" style="13" bestFit="1" customWidth="1"/>
    <col min="3" max="3" width="170.25" style="13" bestFit="1" customWidth="1"/>
    <col min="4" max="16384" width="8.75" style="13"/>
  </cols>
  <sheetData>
    <row r="1" spans="1:38" s="151" customFormat="1" ht="38" x14ac:dyDescent="1.55">
      <c r="A1" s="149"/>
      <c r="B1" s="150" t="s">
        <v>11</v>
      </c>
      <c r="C1" s="136"/>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row>
    <row r="3" spans="1:38" ht="27.5" x14ac:dyDescent="1.1499999999999999">
      <c r="B3" s="14" t="s">
        <v>12</v>
      </c>
    </row>
    <row r="5" spans="1:38" ht="27.5" x14ac:dyDescent="1.1499999999999999">
      <c r="B5" s="119" t="s">
        <v>13</v>
      </c>
    </row>
    <row r="6" spans="1:38" ht="23" x14ac:dyDescent="0.95">
      <c r="B6" s="15" t="s">
        <v>14</v>
      </c>
      <c r="C6" s="106" t="s">
        <v>15</v>
      </c>
    </row>
    <row r="7" spans="1:38" ht="23" x14ac:dyDescent="0.9">
      <c r="B7" s="16" t="s">
        <v>16</v>
      </c>
      <c r="C7" s="105" t="s">
        <v>17</v>
      </c>
    </row>
    <row r="8" spans="1:38" ht="23" x14ac:dyDescent="0.9">
      <c r="B8" s="16" t="s">
        <v>18</v>
      </c>
      <c r="C8" s="105" t="s">
        <v>19</v>
      </c>
    </row>
    <row r="9" spans="1:38" ht="23" x14ac:dyDescent="0.9">
      <c r="B9" s="16" t="s">
        <v>20</v>
      </c>
      <c r="C9" s="105" t="s">
        <v>21</v>
      </c>
    </row>
    <row r="10" spans="1:38" ht="23" x14ac:dyDescent="0.9">
      <c r="B10" s="16" t="s">
        <v>22</v>
      </c>
      <c r="C10" s="105" t="s">
        <v>23</v>
      </c>
    </row>
    <row r="11" spans="1:38" ht="23" x14ac:dyDescent="0.9">
      <c r="B11" s="17" t="s">
        <v>24</v>
      </c>
      <c r="C11" s="107" t="s">
        <v>25</v>
      </c>
    </row>
    <row r="12" spans="1:38" ht="23" x14ac:dyDescent="0.9">
      <c r="B12" s="18" t="s">
        <v>26</v>
      </c>
      <c r="C12" s="108" t="s">
        <v>27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8428-1002-4EF8-92A3-1AC622DE2A41}">
  <sheetPr codeName="Sheet20">
    <tabColor theme="9"/>
  </sheetPr>
  <dimension ref="A1:M21"/>
  <sheetViews>
    <sheetView zoomScaleNormal="100" workbookViewId="0">
      <selection activeCell="K1" sqref="K1:M1048576"/>
    </sheetView>
  </sheetViews>
  <sheetFormatPr defaultColWidth="18.5" defaultRowHeight="14" x14ac:dyDescent="0.3"/>
  <cols>
    <col min="8" max="8" width="11.08203125" customWidth="1"/>
    <col min="9" max="9" width="27.58203125" bestFit="1" customWidth="1"/>
    <col min="10" max="10" width="16.25" style="1" customWidth="1"/>
    <col min="11" max="11" width="18.58203125" customWidth="1"/>
    <col min="12" max="12" width="33.08203125" customWidth="1"/>
    <col min="13" max="13" width="21.83203125" customWidth="1"/>
  </cols>
  <sheetData>
    <row r="1" spans="1:13" s="137" customFormat="1" ht="27.5" x14ac:dyDescent="1.1499999999999999">
      <c r="A1" s="136" t="s">
        <v>243</v>
      </c>
    </row>
    <row r="2" spans="1:13" s="7" customFormat="1" ht="18" x14ac:dyDescent="0.4">
      <c r="M2" s="7" t="s">
        <v>244</v>
      </c>
    </row>
    <row r="3" spans="1:13" x14ac:dyDescent="0.3">
      <c r="I3" s="3"/>
      <c r="J3" s="113"/>
    </row>
    <row r="4" spans="1:13" ht="38.25" customHeight="1" x14ac:dyDescent="0.3">
      <c r="I4" s="19" t="s">
        <v>169</v>
      </c>
      <c r="J4" s="20" t="s">
        <v>206</v>
      </c>
      <c r="K4" s="38" t="s">
        <v>245</v>
      </c>
      <c r="L4" s="22" t="s">
        <v>246</v>
      </c>
      <c r="M4" s="9" t="s">
        <v>178</v>
      </c>
    </row>
    <row r="5" spans="1:13" ht="38.25" customHeight="1" x14ac:dyDescent="0.3">
      <c r="I5" s="25" t="s">
        <v>180</v>
      </c>
      <c r="J5" s="26">
        <v>4550</v>
      </c>
      <c r="K5" s="33">
        <v>65383.195000000029</v>
      </c>
      <c r="L5" s="33">
        <v>49824.917760000091</v>
      </c>
      <c r="M5" s="32">
        <v>27000</v>
      </c>
    </row>
    <row r="6" spans="1:13" ht="20" x14ac:dyDescent="0.3">
      <c r="H6" s="1"/>
      <c r="I6" s="25" t="s">
        <v>181</v>
      </c>
      <c r="J6" s="26">
        <v>2900</v>
      </c>
      <c r="K6" s="33">
        <v>7896</v>
      </c>
      <c r="L6" s="33">
        <v>4370</v>
      </c>
      <c r="M6" s="32">
        <v>6000</v>
      </c>
    </row>
    <row r="7" spans="1:13" ht="20" x14ac:dyDescent="0.3">
      <c r="I7" s="25" t="s">
        <v>182</v>
      </c>
      <c r="J7" s="26">
        <v>16940</v>
      </c>
      <c r="K7" s="33">
        <v>71524.070000000007</v>
      </c>
      <c r="L7" s="33">
        <v>41825.210240000022</v>
      </c>
      <c r="M7" s="32">
        <v>47000</v>
      </c>
    </row>
    <row r="8" spans="1:13" ht="20" x14ac:dyDescent="0.3">
      <c r="I8" s="25" t="s">
        <v>183</v>
      </c>
      <c r="J8" s="26">
        <v>15640</v>
      </c>
      <c r="K8" s="33">
        <v>30319.100000000002</v>
      </c>
      <c r="L8" s="33">
        <v>33425.530000000006</v>
      </c>
      <c r="M8" s="32">
        <v>29000</v>
      </c>
    </row>
    <row r="9" spans="1:13" ht="20" x14ac:dyDescent="0.3">
      <c r="H9" s="1"/>
      <c r="I9" s="25" t="s">
        <v>184</v>
      </c>
      <c r="J9" s="26">
        <v>14800</v>
      </c>
      <c r="K9" s="33">
        <v>50992.25</v>
      </c>
      <c r="L9" s="33">
        <v>44693.25</v>
      </c>
      <c r="M9" s="32">
        <v>50000</v>
      </c>
    </row>
    <row r="10" spans="1:13" ht="20" x14ac:dyDescent="0.3">
      <c r="I10" s="25" t="s">
        <v>185</v>
      </c>
      <c r="J10" s="26">
        <v>35600</v>
      </c>
      <c r="K10" s="33">
        <v>54052.800000000003</v>
      </c>
      <c r="L10" s="33">
        <v>35600</v>
      </c>
      <c r="M10" s="32">
        <v>35000</v>
      </c>
    </row>
    <row r="11" spans="1:13" ht="20" x14ac:dyDescent="0.3">
      <c r="I11" s="25" t="s">
        <v>186</v>
      </c>
      <c r="J11" s="26">
        <v>4300</v>
      </c>
      <c r="K11" s="33">
        <v>4302</v>
      </c>
      <c r="L11" s="33">
        <v>4349.99</v>
      </c>
      <c r="M11" s="39">
        <v>7000</v>
      </c>
    </row>
    <row r="12" spans="1:13" ht="20" x14ac:dyDescent="0.3">
      <c r="I12" s="25" t="s">
        <v>187</v>
      </c>
      <c r="J12" s="26">
        <v>1230</v>
      </c>
      <c r="K12" s="33">
        <v>5690</v>
      </c>
      <c r="L12" s="33">
        <v>5690</v>
      </c>
      <c r="M12" s="32">
        <v>4000</v>
      </c>
    </row>
    <row r="13" spans="1:13" ht="20" x14ac:dyDescent="0.3">
      <c r="I13" s="25" t="s">
        <v>188</v>
      </c>
      <c r="J13" s="26">
        <v>9800</v>
      </c>
      <c r="K13" s="33">
        <v>28130</v>
      </c>
      <c r="L13" s="33">
        <v>14100</v>
      </c>
      <c r="M13" s="39">
        <v>14000</v>
      </c>
    </row>
    <row r="14" spans="1:13" ht="20" x14ac:dyDescent="0.3">
      <c r="I14" s="25" t="s">
        <v>189</v>
      </c>
      <c r="J14" s="26">
        <v>0</v>
      </c>
      <c r="K14" s="33">
        <v>914.49</v>
      </c>
      <c r="L14" s="33">
        <v>5334.7449999999999</v>
      </c>
      <c r="M14" s="39">
        <v>0</v>
      </c>
    </row>
    <row r="15" spans="1:13" ht="20" x14ac:dyDescent="0.3">
      <c r="I15" s="25" t="s">
        <v>190</v>
      </c>
      <c r="J15" s="25">
        <v>105760</v>
      </c>
      <c r="K15" s="25">
        <v>319203.90500000003</v>
      </c>
      <c r="L15" s="25">
        <v>239213.6430000001</v>
      </c>
      <c r="M15" s="25">
        <v>219000</v>
      </c>
    </row>
    <row r="21" spans="8:8" x14ac:dyDescent="0.3">
      <c r="H21" t="e" vm="1">
        <v>#VALUE!</v>
      </c>
    </row>
  </sheetData>
  <phoneticPr fontId="4" type="noConversion"/>
  <pageMargins left="0.7" right="0.7" top="0.75" bottom="0.75" header="0.3" footer="0.3"/>
  <pageSetup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61009-DB0D-468E-BAF3-F0FB45CA91F7}">
  <sheetPr codeName="Sheet21">
    <tabColor theme="9"/>
  </sheetPr>
  <dimension ref="A1:N15"/>
  <sheetViews>
    <sheetView zoomScaleNormal="100" workbookViewId="0">
      <selection activeCell="K1" sqref="K1:N1048576"/>
    </sheetView>
  </sheetViews>
  <sheetFormatPr defaultColWidth="18.5" defaultRowHeight="14" x14ac:dyDescent="0.3"/>
  <cols>
    <col min="1" max="1" width="18.75" customWidth="1"/>
    <col min="8" max="8" width="11.08203125" customWidth="1"/>
    <col min="9" max="9" width="27.5" bestFit="1" customWidth="1"/>
    <col min="10" max="10" width="16.58203125" style="1" customWidth="1"/>
    <col min="11" max="11" width="22.25" bestFit="1" customWidth="1"/>
    <col min="12" max="12" width="19.75" bestFit="1" customWidth="1"/>
    <col min="13" max="13" width="20.25" customWidth="1"/>
    <col min="14" max="14" width="12" bestFit="1" customWidth="1"/>
    <col min="15" max="15" width="10.58203125" bestFit="1" customWidth="1"/>
    <col min="18" max="18" width="20.58203125" bestFit="1" customWidth="1"/>
    <col min="19" max="19" width="23" bestFit="1" customWidth="1"/>
  </cols>
  <sheetData>
    <row r="1" spans="1:14" s="137" customFormat="1" ht="27.5" x14ac:dyDescent="1.1499999999999999">
      <c r="A1" s="136" t="s">
        <v>247</v>
      </c>
    </row>
    <row r="2" spans="1:14" ht="14.65" customHeight="1" x14ac:dyDescent="0.85">
      <c r="H2" s="8"/>
      <c r="I2" s="8"/>
      <c r="J2" s="8"/>
    </row>
    <row r="3" spans="1:14" ht="18" x14ac:dyDescent="0.7">
      <c r="I3" s="3"/>
      <c r="M3" s="40"/>
      <c r="N3" s="40"/>
    </row>
    <row r="4" spans="1:14" ht="60" x14ac:dyDescent="0.3">
      <c r="I4" s="41" t="s">
        <v>169</v>
      </c>
      <c r="J4" s="42" t="s">
        <v>206</v>
      </c>
      <c r="K4" s="22" t="s">
        <v>248</v>
      </c>
      <c r="L4" s="38" t="s">
        <v>249</v>
      </c>
      <c r="M4" s="9" t="s">
        <v>178</v>
      </c>
      <c r="N4" s="10" t="s">
        <v>179</v>
      </c>
    </row>
    <row r="5" spans="1:14" ht="20" x14ac:dyDescent="0.3">
      <c r="H5" s="1"/>
      <c r="I5" s="25" t="s">
        <v>180</v>
      </c>
      <c r="J5" s="26">
        <v>4550</v>
      </c>
      <c r="K5" s="33">
        <v>57149.892759999988</v>
      </c>
      <c r="L5" s="33">
        <v>78933.827000000019</v>
      </c>
      <c r="M5" s="32">
        <v>27000</v>
      </c>
      <c r="N5" s="32">
        <v>29000</v>
      </c>
    </row>
    <row r="6" spans="1:14" ht="20" x14ac:dyDescent="0.3">
      <c r="I6" s="25" t="s">
        <v>181</v>
      </c>
      <c r="J6" s="26">
        <v>2900</v>
      </c>
      <c r="K6" s="33">
        <v>4370</v>
      </c>
      <c r="L6" s="33">
        <v>8256</v>
      </c>
      <c r="M6" s="32">
        <v>6000</v>
      </c>
      <c r="N6" s="32">
        <v>10000</v>
      </c>
    </row>
    <row r="7" spans="1:14" ht="20" x14ac:dyDescent="0.3">
      <c r="I7" s="25" t="s">
        <v>182</v>
      </c>
      <c r="J7" s="26">
        <v>16940</v>
      </c>
      <c r="K7" s="33">
        <v>47287.257464000024</v>
      </c>
      <c r="L7" s="33">
        <v>91487.475999999981</v>
      </c>
      <c r="M7" s="32">
        <v>47000</v>
      </c>
      <c r="N7" s="32">
        <v>69000</v>
      </c>
    </row>
    <row r="8" spans="1:14" ht="20" x14ac:dyDescent="0.3">
      <c r="H8" s="1"/>
      <c r="I8" s="25" t="s">
        <v>183</v>
      </c>
      <c r="J8" s="26">
        <v>15640</v>
      </c>
      <c r="K8" s="33">
        <v>34208.594000000005</v>
      </c>
      <c r="L8" s="33">
        <v>31725.000000000004</v>
      </c>
      <c r="M8" s="32">
        <v>29000</v>
      </c>
      <c r="N8" s="32">
        <v>37000</v>
      </c>
    </row>
    <row r="9" spans="1:14" ht="20" x14ac:dyDescent="0.3">
      <c r="I9" s="25" t="s">
        <v>184</v>
      </c>
      <c r="J9" s="26">
        <v>14800</v>
      </c>
      <c r="K9" s="33">
        <v>51107.45</v>
      </c>
      <c r="L9" s="33">
        <v>60336.65</v>
      </c>
      <c r="M9" s="32">
        <v>50000</v>
      </c>
      <c r="N9" s="32">
        <v>89000</v>
      </c>
    </row>
    <row r="10" spans="1:14" ht="20" x14ac:dyDescent="0.85">
      <c r="I10" s="27" t="s">
        <v>185</v>
      </c>
      <c r="J10" s="26">
        <v>35600</v>
      </c>
      <c r="K10" s="33">
        <v>35600</v>
      </c>
      <c r="L10" s="33">
        <v>55024.600000000006</v>
      </c>
      <c r="M10" s="32">
        <v>35000</v>
      </c>
      <c r="N10" s="32">
        <v>0</v>
      </c>
    </row>
    <row r="11" spans="1:14" ht="20" x14ac:dyDescent="0.3">
      <c r="I11" s="25" t="s">
        <v>186</v>
      </c>
      <c r="J11" s="26">
        <v>4300</v>
      </c>
      <c r="K11" s="33">
        <v>4389.7699999999995</v>
      </c>
      <c r="L11" s="33">
        <v>8443.6</v>
      </c>
      <c r="M11" s="32">
        <v>7000</v>
      </c>
      <c r="N11" s="32">
        <v>25000</v>
      </c>
    </row>
    <row r="12" spans="1:14" ht="20" x14ac:dyDescent="0.3">
      <c r="I12" s="25" t="s">
        <v>187</v>
      </c>
      <c r="J12" s="26">
        <v>1230</v>
      </c>
      <c r="K12" s="33">
        <v>6024</v>
      </c>
      <c r="L12" s="33">
        <v>6024</v>
      </c>
      <c r="M12" s="32">
        <v>4000</v>
      </c>
      <c r="N12" s="32">
        <v>6000</v>
      </c>
    </row>
    <row r="13" spans="1:14" ht="20" x14ac:dyDescent="0.3">
      <c r="I13" s="25" t="s">
        <v>188</v>
      </c>
      <c r="J13" s="26">
        <v>9800</v>
      </c>
      <c r="K13" s="33">
        <v>14200</v>
      </c>
      <c r="L13" s="33">
        <v>28730</v>
      </c>
      <c r="M13" s="32">
        <v>14000</v>
      </c>
      <c r="N13" s="32">
        <v>24000</v>
      </c>
    </row>
    <row r="14" spans="1:14" ht="20" x14ac:dyDescent="0.3">
      <c r="I14" s="25" t="s">
        <v>189</v>
      </c>
      <c r="J14" s="26">
        <v>0</v>
      </c>
      <c r="K14" s="33">
        <v>6578.9049999999997</v>
      </c>
      <c r="L14" s="33">
        <v>957.29</v>
      </c>
      <c r="M14" s="32">
        <v>0</v>
      </c>
      <c r="N14" s="32">
        <v>0</v>
      </c>
    </row>
    <row r="15" spans="1:14" ht="20" x14ac:dyDescent="0.3">
      <c r="I15" s="25" t="s">
        <v>190</v>
      </c>
      <c r="J15" s="25">
        <v>105760</v>
      </c>
      <c r="K15" s="25">
        <v>260915.86922400002</v>
      </c>
      <c r="L15" s="25">
        <v>369918.44300000003</v>
      </c>
      <c r="M15" s="25">
        <v>219000</v>
      </c>
      <c r="N15" s="25">
        <v>289000</v>
      </c>
    </row>
  </sheetData>
  <phoneticPr fontId="4" type="noConversion"/>
  <pageMargins left="0.7" right="0.7" top="0.75" bottom="0.75" header="0.3" footer="0.3"/>
  <pageSetup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60418-ECBD-4E91-8F01-9EE7DCBDBD64}">
  <sheetPr codeName="Sheet22">
    <tabColor theme="9"/>
  </sheetPr>
  <dimension ref="A1:M15"/>
  <sheetViews>
    <sheetView zoomScaleNormal="100" workbookViewId="0">
      <selection activeCell="K4" sqref="K1:M1048576"/>
    </sheetView>
  </sheetViews>
  <sheetFormatPr defaultColWidth="18.5" defaultRowHeight="14" x14ac:dyDescent="0.3"/>
  <cols>
    <col min="8" max="8" width="11.08203125" customWidth="1"/>
    <col min="9" max="9" width="32.33203125" customWidth="1"/>
    <col min="10" max="10" width="18.5" style="1" customWidth="1"/>
    <col min="12" max="12" width="22.75" customWidth="1"/>
    <col min="14" max="14" width="18.5" customWidth="1"/>
  </cols>
  <sheetData>
    <row r="1" spans="1:13" s="137" customFormat="1" ht="27.5" x14ac:dyDescent="1.1499999999999999">
      <c r="A1" s="136" t="s">
        <v>250</v>
      </c>
    </row>
    <row r="2" spans="1:13" ht="14.65" customHeight="1" x14ac:dyDescent="0.85">
      <c r="H2" s="8"/>
      <c r="I2" s="8"/>
      <c r="J2" s="8"/>
    </row>
    <row r="3" spans="1:13" ht="14.15" customHeight="1" x14ac:dyDescent="0.3">
      <c r="I3" s="3"/>
      <c r="M3" s="6"/>
    </row>
    <row r="4" spans="1:13" ht="60" x14ac:dyDescent="0.3">
      <c r="I4" s="19" t="s">
        <v>169</v>
      </c>
      <c r="J4" s="20" t="s">
        <v>206</v>
      </c>
      <c r="K4" s="38" t="s">
        <v>251</v>
      </c>
      <c r="L4" s="22" t="s">
        <v>252</v>
      </c>
      <c r="M4" s="114" t="s">
        <v>179</v>
      </c>
    </row>
    <row r="5" spans="1:13" ht="20" x14ac:dyDescent="0.85">
      <c r="H5" s="1"/>
      <c r="I5" s="27" t="s">
        <v>180</v>
      </c>
      <c r="J5" s="26">
        <v>4550</v>
      </c>
      <c r="K5" s="43">
        <v>133136.35499999998</v>
      </c>
      <c r="L5" s="43">
        <v>86449.792759999575</v>
      </c>
      <c r="M5" s="32">
        <v>29000</v>
      </c>
    </row>
    <row r="6" spans="1:13" ht="20" x14ac:dyDescent="0.85">
      <c r="I6" s="27" t="s">
        <v>181</v>
      </c>
      <c r="J6" s="26">
        <v>2900</v>
      </c>
      <c r="K6" s="43">
        <v>9696</v>
      </c>
      <c r="L6" s="43">
        <v>4370</v>
      </c>
      <c r="M6" s="32">
        <v>10000</v>
      </c>
    </row>
    <row r="7" spans="1:13" ht="20" x14ac:dyDescent="0.85">
      <c r="I7" s="27" t="s">
        <v>182</v>
      </c>
      <c r="J7" s="26">
        <v>16940</v>
      </c>
      <c r="K7" s="43">
        <v>171341.09999999989</v>
      </c>
      <c r="L7" s="43">
        <v>69135.446360000045</v>
      </c>
      <c r="M7" s="32">
        <v>69000</v>
      </c>
    </row>
    <row r="8" spans="1:13" ht="20" x14ac:dyDescent="0.85">
      <c r="H8" s="1"/>
      <c r="I8" s="27" t="s">
        <v>183</v>
      </c>
      <c r="J8" s="26">
        <v>15640</v>
      </c>
      <c r="K8" s="43">
        <v>37348.600000000006</v>
      </c>
      <c r="L8" s="43">
        <v>37340.85</v>
      </c>
      <c r="M8" s="32">
        <v>37000</v>
      </c>
    </row>
    <row r="9" spans="1:13" ht="20" x14ac:dyDescent="0.85">
      <c r="I9" s="27" t="s">
        <v>184</v>
      </c>
      <c r="J9" s="26">
        <v>14800</v>
      </c>
      <c r="K9" s="43">
        <v>97714.25</v>
      </c>
      <c r="L9" s="43">
        <v>76764.25</v>
      </c>
      <c r="M9" s="32">
        <v>89000</v>
      </c>
    </row>
    <row r="10" spans="1:13" ht="20" x14ac:dyDescent="0.85">
      <c r="I10" s="27" t="s">
        <v>185</v>
      </c>
      <c r="J10" s="26">
        <v>35600</v>
      </c>
      <c r="K10" s="43">
        <v>58911.8</v>
      </c>
      <c r="L10" s="43">
        <v>35600</v>
      </c>
      <c r="M10" s="32">
        <v>0</v>
      </c>
    </row>
    <row r="11" spans="1:13" ht="20" x14ac:dyDescent="0.85">
      <c r="I11" s="25" t="s">
        <v>186</v>
      </c>
      <c r="J11" s="26">
        <v>4300</v>
      </c>
      <c r="K11" s="43">
        <v>25010</v>
      </c>
      <c r="L11" s="43">
        <v>4548.8900000000003</v>
      </c>
      <c r="M11" s="32">
        <v>25000</v>
      </c>
    </row>
    <row r="12" spans="1:13" ht="20" x14ac:dyDescent="0.85">
      <c r="I12" s="27" t="s">
        <v>187</v>
      </c>
      <c r="J12" s="26">
        <v>1230</v>
      </c>
      <c r="K12" s="43">
        <v>7360</v>
      </c>
      <c r="L12" s="43">
        <v>7360</v>
      </c>
      <c r="M12" s="32">
        <v>6000</v>
      </c>
    </row>
    <row r="13" spans="1:13" ht="20" x14ac:dyDescent="0.85">
      <c r="I13" s="27" t="s">
        <v>188</v>
      </c>
      <c r="J13" s="26">
        <v>9800</v>
      </c>
      <c r="K13" s="43">
        <v>31130</v>
      </c>
      <c r="L13" s="43">
        <v>14600</v>
      </c>
      <c r="M13" s="32">
        <v>24000</v>
      </c>
    </row>
    <row r="14" spans="1:13" ht="20" x14ac:dyDescent="0.85">
      <c r="I14" s="27" t="s">
        <v>189</v>
      </c>
      <c r="J14" s="26">
        <v>0</v>
      </c>
      <c r="K14" s="43">
        <v>1128.49</v>
      </c>
      <c r="L14" s="43">
        <v>11555.545</v>
      </c>
      <c r="M14" s="32">
        <v>0</v>
      </c>
    </row>
    <row r="15" spans="1:13" ht="20" x14ac:dyDescent="0.85">
      <c r="I15" s="27" t="s">
        <v>190</v>
      </c>
      <c r="J15" s="27">
        <v>105760</v>
      </c>
      <c r="K15" s="27">
        <v>572776.59499999974</v>
      </c>
      <c r="L15" s="27">
        <v>347724.77411999967</v>
      </c>
      <c r="M15" s="27">
        <v>289000</v>
      </c>
    </row>
  </sheetData>
  <phoneticPr fontId="4" type="noConversion"/>
  <pageMargins left="0.7" right="0.7" top="0.75" bottom="0.75" header="0.3" footer="0.3"/>
  <pageSetup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8686-F6C2-44D4-9C2F-956474EDFE00}">
  <sheetPr codeName="Sheet23">
    <tabColor theme="9"/>
  </sheetPr>
  <dimension ref="A1:M15"/>
  <sheetViews>
    <sheetView zoomScaleNormal="100" workbookViewId="0">
      <selection activeCell="K3" sqref="K1:M1048576"/>
    </sheetView>
  </sheetViews>
  <sheetFormatPr defaultColWidth="18.5" defaultRowHeight="14" x14ac:dyDescent="0.3"/>
  <cols>
    <col min="8" max="8" width="11.08203125" customWidth="1"/>
    <col min="9" max="9" width="29.08203125" customWidth="1"/>
    <col min="10" max="10" width="15.75" style="1" customWidth="1"/>
    <col min="12" max="12" width="24.25" customWidth="1"/>
  </cols>
  <sheetData>
    <row r="1" spans="1:13" s="137" customFormat="1" ht="27.5" x14ac:dyDescent="1.1499999999999999">
      <c r="A1" s="136" t="s">
        <v>253</v>
      </c>
    </row>
    <row r="3" spans="1:13" ht="14.15" customHeight="1" x14ac:dyDescent="0.3">
      <c r="I3" s="3"/>
      <c r="M3" s="6"/>
    </row>
    <row r="4" spans="1:13" ht="60" x14ac:dyDescent="0.3">
      <c r="I4" s="19" t="s">
        <v>169</v>
      </c>
      <c r="J4" s="20" t="s">
        <v>206</v>
      </c>
      <c r="K4" s="38" t="s">
        <v>254</v>
      </c>
      <c r="L4" s="22" t="s">
        <v>255</v>
      </c>
      <c r="M4" s="11" t="s">
        <v>179</v>
      </c>
    </row>
    <row r="5" spans="1:13" ht="20" x14ac:dyDescent="0.85">
      <c r="H5" s="1"/>
      <c r="I5" s="27" t="s">
        <v>180</v>
      </c>
      <c r="J5" s="28">
        <v>4550</v>
      </c>
      <c r="K5" s="28">
        <v>225658.34999999977</v>
      </c>
      <c r="L5" s="28">
        <v>108799.38791999946</v>
      </c>
      <c r="M5" s="28">
        <v>29000</v>
      </c>
    </row>
    <row r="6" spans="1:13" ht="20" x14ac:dyDescent="0.85">
      <c r="I6" s="27" t="s">
        <v>181</v>
      </c>
      <c r="J6" s="28">
        <v>2900</v>
      </c>
      <c r="K6" s="28">
        <v>11191</v>
      </c>
      <c r="L6" s="43">
        <v>4370</v>
      </c>
      <c r="M6" s="28">
        <v>10000</v>
      </c>
    </row>
    <row r="7" spans="1:13" ht="20" x14ac:dyDescent="0.85">
      <c r="I7" s="27" t="s">
        <v>182</v>
      </c>
      <c r="J7" s="28">
        <v>16940</v>
      </c>
      <c r="K7" s="28">
        <v>220958.29999999984</v>
      </c>
      <c r="L7" s="28">
        <v>75403.034260000044</v>
      </c>
      <c r="M7" s="28">
        <v>69000</v>
      </c>
    </row>
    <row r="8" spans="1:13" ht="20" x14ac:dyDescent="0.85">
      <c r="H8" s="1"/>
      <c r="I8" s="27" t="s">
        <v>183</v>
      </c>
      <c r="J8" s="28">
        <v>15640</v>
      </c>
      <c r="K8" s="28">
        <v>41088.300000000003</v>
      </c>
      <c r="L8" s="28">
        <v>38015.07</v>
      </c>
      <c r="M8" s="28">
        <v>37000</v>
      </c>
    </row>
    <row r="9" spans="1:13" ht="20" x14ac:dyDescent="0.85">
      <c r="I9" s="27" t="s">
        <v>184</v>
      </c>
      <c r="J9" s="28">
        <v>14800</v>
      </c>
      <c r="K9" s="28">
        <v>112930.25</v>
      </c>
      <c r="L9" s="28">
        <v>76764.25</v>
      </c>
      <c r="M9" s="28">
        <v>89000</v>
      </c>
    </row>
    <row r="10" spans="1:13" ht="20" x14ac:dyDescent="0.85">
      <c r="I10" s="27" t="s">
        <v>185</v>
      </c>
      <c r="J10" s="28">
        <v>35600</v>
      </c>
      <c r="K10" s="28">
        <v>60672.899999999994</v>
      </c>
      <c r="L10" s="28">
        <v>35600</v>
      </c>
      <c r="M10" s="28">
        <v>0</v>
      </c>
    </row>
    <row r="11" spans="1:13" ht="20" x14ac:dyDescent="0.85">
      <c r="I11" s="25" t="s">
        <v>186</v>
      </c>
      <c r="J11" s="28">
        <v>4300</v>
      </c>
      <c r="K11" s="28">
        <v>29110</v>
      </c>
      <c r="L11" s="28">
        <v>4548.8900000000003</v>
      </c>
      <c r="M11" s="28">
        <v>25000</v>
      </c>
    </row>
    <row r="12" spans="1:13" ht="20" x14ac:dyDescent="0.85">
      <c r="I12" s="27" t="s">
        <v>187</v>
      </c>
      <c r="J12" s="28">
        <v>1230</v>
      </c>
      <c r="K12" s="28">
        <v>9970</v>
      </c>
      <c r="L12" s="28">
        <v>9970</v>
      </c>
      <c r="M12" s="28">
        <v>6000</v>
      </c>
    </row>
    <row r="13" spans="1:13" ht="20" x14ac:dyDescent="0.85">
      <c r="I13" s="27" t="s">
        <v>188</v>
      </c>
      <c r="J13" s="28">
        <v>9800</v>
      </c>
      <c r="K13" s="28">
        <v>35530</v>
      </c>
      <c r="L13" s="28">
        <v>14600</v>
      </c>
      <c r="M13" s="28">
        <v>24000</v>
      </c>
    </row>
    <row r="14" spans="1:13" ht="20" x14ac:dyDescent="0.85">
      <c r="I14" s="27" t="s">
        <v>189</v>
      </c>
      <c r="J14" s="28">
        <v>0</v>
      </c>
      <c r="K14" s="28">
        <v>1163.49</v>
      </c>
      <c r="L14" s="28">
        <v>12842.493000000002</v>
      </c>
      <c r="M14" s="28">
        <v>0</v>
      </c>
    </row>
    <row r="15" spans="1:13" ht="20" x14ac:dyDescent="0.85">
      <c r="I15" s="27" t="s">
        <v>190</v>
      </c>
      <c r="J15" s="27">
        <v>105760</v>
      </c>
      <c r="K15" s="27">
        <v>748272.58999999962</v>
      </c>
      <c r="L15" s="27">
        <v>380913.12517999951</v>
      </c>
      <c r="M15" s="27">
        <v>289000</v>
      </c>
    </row>
  </sheetData>
  <phoneticPr fontId="4" type="noConversion"/>
  <pageMargins left="0.7" right="0.7" top="0.75" bottom="0.75" header="0.3" footer="0.3"/>
  <pageSetup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91C37-85A2-4632-9CAD-756A8E5C9BF3}">
  <sheetPr codeName="Sheet24">
    <tabColor theme="9"/>
  </sheetPr>
  <dimension ref="A1:O34"/>
  <sheetViews>
    <sheetView showGridLines="0" tabSelected="1" zoomScaleNormal="100" workbookViewId="0">
      <selection activeCell="H9" sqref="H9"/>
    </sheetView>
  </sheetViews>
  <sheetFormatPr defaultRowHeight="14" x14ac:dyDescent="0.3"/>
  <cols>
    <col min="1" max="1" width="18.33203125" customWidth="1"/>
    <col min="2" max="2" width="20.58203125" customWidth="1"/>
    <col min="3" max="9" width="18.58203125" customWidth="1"/>
    <col min="11" max="11" width="14.25" bestFit="1" customWidth="1"/>
    <col min="12" max="12" width="37.33203125" bestFit="1" customWidth="1"/>
    <col min="13" max="14" width="22.25" customWidth="1"/>
    <col min="15" max="15" width="10.58203125" bestFit="1" customWidth="1"/>
  </cols>
  <sheetData>
    <row r="1" spans="1:15" s="141" customFormat="1" ht="23" x14ac:dyDescent="0.95">
      <c r="A1" s="146" t="s">
        <v>256</v>
      </c>
      <c r="C1" s="140"/>
    </row>
    <row r="3" spans="1:15" ht="20" x14ac:dyDescent="0.85">
      <c r="K3" s="116" t="s">
        <v>169</v>
      </c>
      <c r="L3" s="116" t="s">
        <v>257</v>
      </c>
      <c r="M3" s="115" t="s">
        <v>258</v>
      </c>
      <c r="N3" s="115" t="s">
        <v>259</v>
      </c>
      <c r="O3" s="68" t="s">
        <v>260</v>
      </c>
    </row>
    <row r="4" spans="1:15" ht="20" x14ac:dyDescent="0.85">
      <c r="K4" s="84" t="s">
        <v>183</v>
      </c>
      <c r="L4" s="75" t="s">
        <v>206</v>
      </c>
      <c r="M4" s="75">
        <v>8455.2200000000012</v>
      </c>
      <c r="N4" s="75">
        <v>7184.7799999999988</v>
      </c>
      <c r="O4" s="75">
        <v>15640</v>
      </c>
    </row>
    <row r="5" spans="1:15" ht="20" x14ac:dyDescent="0.85">
      <c r="K5" s="84" t="s">
        <v>183</v>
      </c>
      <c r="L5" s="75" t="s">
        <v>261</v>
      </c>
      <c r="M5" s="75">
        <v>13630.420000000002</v>
      </c>
      <c r="N5" s="75">
        <v>26731.38</v>
      </c>
      <c r="O5" s="75">
        <v>40361.800000000003</v>
      </c>
    </row>
    <row r="6" spans="1:15" ht="20" x14ac:dyDescent="0.85">
      <c r="K6" s="84" t="s">
        <v>183</v>
      </c>
      <c r="L6" s="75" t="s">
        <v>262</v>
      </c>
      <c r="M6" s="75">
        <v>17070.490000000002</v>
      </c>
      <c r="N6" s="75">
        <v>17739.079999999998</v>
      </c>
      <c r="O6" s="75">
        <v>34809.57</v>
      </c>
    </row>
    <row r="7" spans="1:15" ht="20" x14ac:dyDescent="0.85">
      <c r="K7" s="84" t="s">
        <v>183</v>
      </c>
      <c r="L7" s="75" t="s">
        <v>178</v>
      </c>
      <c r="M7" s="75">
        <v>8600</v>
      </c>
      <c r="N7" s="75">
        <v>20500</v>
      </c>
      <c r="O7" s="75">
        <v>29100</v>
      </c>
    </row>
    <row r="8" spans="1:15" ht="20.5" thickBot="1" x14ac:dyDescent="0.9">
      <c r="K8" s="83" t="s">
        <v>183</v>
      </c>
      <c r="L8" s="70" t="s">
        <v>179</v>
      </c>
      <c r="M8" s="70">
        <v>15800</v>
      </c>
      <c r="N8" s="70">
        <v>21200</v>
      </c>
      <c r="O8" s="70">
        <v>37000</v>
      </c>
    </row>
    <row r="9" spans="1:15" ht="14.5" thickTop="1" x14ac:dyDescent="0.3">
      <c r="K9" s="1"/>
      <c r="L9" s="1"/>
      <c r="M9" s="1"/>
      <c r="N9" s="1"/>
      <c r="O9" s="1"/>
    </row>
    <row r="10" spans="1:15" x14ac:dyDescent="0.3">
      <c r="K10" s="1"/>
      <c r="L10" s="1"/>
      <c r="M10" s="1"/>
      <c r="N10" s="1"/>
      <c r="O10" s="1"/>
    </row>
    <row r="11" spans="1:15" x14ac:dyDescent="0.3">
      <c r="K11" s="1"/>
      <c r="L11" s="1"/>
      <c r="M11" s="1"/>
      <c r="N11" s="1"/>
      <c r="O11" s="1"/>
    </row>
    <row r="12" spans="1:15" x14ac:dyDescent="0.3">
      <c r="K12" s="1"/>
      <c r="L12" s="1"/>
      <c r="M12" s="1"/>
      <c r="N12" s="1"/>
      <c r="O12" s="1"/>
    </row>
    <row r="13" spans="1:15" x14ac:dyDescent="0.3">
      <c r="L13" s="1"/>
      <c r="M13" s="1"/>
      <c r="N13" s="1"/>
      <c r="O13" s="1"/>
    </row>
    <row r="14" spans="1:15" x14ac:dyDescent="0.3">
      <c r="K14" s="1"/>
      <c r="L14" s="1"/>
      <c r="M14" s="1"/>
      <c r="N14" s="1"/>
      <c r="O14" s="1"/>
    </row>
    <row r="15" spans="1:15" x14ac:dyDescent="0.3">
      <c r="K15" s="1"/>
      <c r="L15" s="1"/>
      <c r="M15" s="1"/>
      <c r="N15" s="1"/>
      <c r="O15" s="1"/>
    </row>
    <row r="16" spans="1:15" x14ac:dyDescent="0.3">
      <c r="K16" s="1"/>
      <c r="L16" s="1"/>
      <c r="M16" s="1"/>
      <c r="N16" s="1"/>
      <c r="O16" s="1"/>
    </row>
    <row r="17" spans="11:15" x14ac:dyDescent="0.3">
      <c r="K17" s="1"/>
      <c r="L17" s="1"/>
      <c r="M17" s="1"/>
      <c r="N17" s="1"/>
      <c r="O17" s="1"/>
    </row>
    <row r="18" spans="11:15" x14ac:dyDescent="0.3">
      <c r="K18" s="1"/>
      <c r="L18" s="1"/>
      <c r="M18" s="1"/>
      <c r="N18" s="1"/>
      <c r="O18" s="1"/>
    </row>
    <row r="19" spans="11:15" x14ac:dyDescent="0.3">
      <c r="K19" s="1"/>
      <c r="L19" s="1"/>
      <c r="M19" s="1"/>
      <c r="N19" s="1"/>
      <c r="O19" s="1"/>
    </row>
    <row r="20" spans="11:15" x14ac:dyDescent="0.3">
      <c r="K20" s="1"/>
      <c r="L20" s="1"/>
      <c r="M20" s="1"/>
      <c r="N20" s="1"/>
      <c r="O20" s="1"/>
    </row>
    <row r="21" spans="11:15" x14ac:dyDescent="0.3">
      <c r="K21" s="1"/>
      <c r="L21" s="1"/>
      <c r="M21" s="1"/>
      <c r="N21" s="1"/>
      <c r="O21" s="1"/>
    </row>
    <row r="22" spans="11:15" x14ac:dyDescent="0.3">
      <c r="K22" s="1"/>
      <c r="L22" s="1"/>
      <c r="M22" s="1"/>
      <c r="N22" s="1"/>
      <c r="O22" s="1"/>
    </row>
    <row r="24" spans="11:15" ht="14.25" customHeight="1" x14ac:dyDescent="0.3"/>
    <row r="25" spans="11:15" ht="14.25" customHeight="1" x14ac:dyDescent="0.3"/>
    <row r="34" ht="15" customHeight="1" x14ac:dyDescent="0.3"/>
  </sheetData>
  <autoFilter ref="K3:O114" xr:uid="{1DEEFB7C-75AE-496A-8C77-24B7944F3591}"/>
  <phoneticPr fontId="4"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7F802-27F8-40BF-BA7F-A1CA01E5F51F}">
  <sheetPr codeName="Sheet25">
    <tabColor theme="8"/>
  </sheetPr>
  <dimension ref="B2:D18"/>
  <sheetViews>
    <sheetView zoomScaleNormal="100" workbookViewId="0">
      <selection activeCell="D3" sqref="D3"/>
    </sheetView>
  </sheetViews>
  <sheetFormatPr defaultRowHeight="14" x14ac:dyDescent="0.3"/>
  <cols>
    <col min="1" max="1" width="4.75" customWidth="1"/>
    <col min="2" max="2" width="19.58203125" customWidth="1"/>
    <col min="3" max="3" width="11.58203125" bestFit="1" customWidth="1"/>
    <col min="4" max="4" width="94.25" bestFit="1" customWidth="1"/>
  </cols>
  <sheetData>
    <row r="2" spans="2:4" ht="23" x14ac:dyDescent="0.95">
      <c r="B2" s="91" t="s">
        <v>136</v>
      </c>
    </row>
    <row r="4" spans="2:4" ht="40" x14ac:dyDescent="0.3">
      <c r="B4" s="89" t="s">
        <v>137</v>
      </c>
      <c r="C4" s="90" t="s">
        <v>73</v>
      </c>
      <c r="D4" s="90" t="s">
        <v>138</v>
      </c>
    </row>
    <row r="5" spans="2:4" ht="20" x14ac:dyDescent="0.85">
      <c r="B5" s="85">
        <v>44</v>
      </c>
      <c r="C5" s="85" t="s">
        <v>111</v>
      </c>
      <c r="D5" s="86" t="s">
        <v>112</v>
      </c>
    </row>
    <row r="6" spans="2:4" ht="20" x14ac:dyDescent="0.85">
      <c r="B6" s="85">
        <v>45</v>
      </c>
      <c r="C6" s="85" t="s">
        <v>113</v>
      </c>
      <c r="D6" s="86" t="s">
        <v>114</v>
      </c>
    </row>
    <row r="7" spans="2:4" ht="20" x14ac:dyDescent="0.85">
      <c r="B7" s="85">
        <v>46</v>
      </c>
      <c r="C7" s="85" t="s">
        <v>115</v>
      </c>
      <c r="D7" s="86" t="s">
        <v>116</v>
      </c>
    </row>
    <row r="8" spans="2:4" ht="20.5" thickBot="1" x14ac:dyDescent="0.9">
      <c r="B8" s="87">
        <v>47</v>
      </c>
      <c r="C8" s="87" t="s">
        <v>117</v>
      </c>
      <c r="D8" s="98" t="s">
        <v>118</v>
      </c>
    </row>
    <row r="9" spans="2:4" ht="14.5" thickTop="1" x14ac:dyDescent="0.3"/>
    <row r="11" spans="2:4" ht="23" x14ac:dyDescent="0.95">
      <c r="B11" s="91" t="s">
        <v>28</v>
      </c>
    </row>
    <row r="13" spans="2:4" ht="20" x14ac:dyDescent="0.3">
      <c r="B13" s="191" t="s">
        <v>139</v>
      </c>
      <c r="C13" s="192"/>
      <c r="D13" s="193"/>
    </row>
    <row r="14" spans="2:4" ht="45" customHeight="1" x14ac:dyDescent="0.3">
      <c r="B14" s="187" t="s">
        <v>263</v>
      </c>
      <c r="C14" s="188"/>
      <c r="D14" s="189"/>
    </row>
    <row r="15" spans="2:4" ht="49.9" customHeight="1" x14ac:dyDescent="0.3">
      <c r="B15" s="170" t="s">
        <v>264</v>
      </c>
      <c r="C15" s="190"/>
      <c r="D15" s="171"/>
    </row>
    <row r="18" spans="2:2" x14ac:dyDescent="0.3">
      <c r="B18" s="2"/>
    </row>
  </sheetData>
  <mergeCells count="3">
    <mergeCell ref="B14:D14"/>
    <mergeCell ref="B15:D15"/>
    <mergeCell ref="B13:D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9BD7-61F5-4E67-A5DA-53196D9F1A3C}">
  <sheetPr codeName="Sheet26">
    <tabColor theme="9"/>
  </sheetPr>
  <dimension ref="A1:M8"/>
  <sheetViews>
    <sheetView zoomScaleNormal="100" workbookViewId="0">
      <selection activeCell="K1" sqref="K1:L1048576"/>
    </sheetView>
  </sheetViews>
  <sheetFormatPr defaultColWidth="18.5" defaultRowHeight="14" x14ac:dyDescent="0.3"/>
  <cols>
    <col min="8" max="8" width="11.08203125" customWidth="1"/>
    <col min="10" max="10" width="18.5" style="1" customWidth="1"/>
    <col min="11" max="11" width="18" style="1" customWidth="1"/>
    <col min="12" max="12" width="26" customWidth="1"/>
  </cols>
  <sheetData>
    <row r="1" spans="1:13" s="137" customFormat="1" ht="27.5" x14ac:dyDescent="1.1499999999999999">
      <c r="A1" s="136" t="s">
        <v>265</v>
      </c>
    </row>
    <row r="2" spans="1:13" x14ac:dyDescent="0.3">
      <c r="K2"/>
    </row>
    <row r="3" spans="1:13" ht="14.15" customHeight="1" x14ac:dyDescent="0.3">
      <c r="I3" s="3"/>
      <c r="K3" s="4"/>
      <c r="L3" s="4"/>
      <c r="M3" s="4"/>
    </row>
    <row r="4" spans="1:13" ht="60" x14ac:dyDescent="0.3">
      <c r="I4" s="19" t="s">
        <v>169</v>
      </c>
      <c r="J4" s="20" t="s">
        <v>206</v>
      </c>
      <c r="K4" s="38" t="s">
        <v>266</v>
      </c>
      <c r="L4" s="22" t="s">
        <v>267</v>
      </c>
      <c r="M4" s="9" t="s">
        <v>178</v>
      </c>
    </row>
    <row r="5" spans="1:13" ht="20" x14ac:dyDescent="0.85">
      <c r="H5" s="1"/>
      <c r="I5" s="27" t="s">
        <v>180</v>
      </c>
      <c r="J5" s="28">
        <v>4170.34</v>
      </c>
      <c r="K5" s="43">
        <v>22746.34</v>
      </c>
      <c r="L5" s="43">
        <v>13036.149759999993</v>
      </c>
      <c r="M5" s="29">
        <v>11200</v>
      </c>
    </row>
    <row r="6" spans="1:13" ht="20" x14ac:dyDescent="0.85">
      <c r="I6" s="27" t="s">
        <v>182</v>
      </c>
      <c r="J6" s="28">
        <v>17996.020369999998</v>
      </c>
      <c r="K6" s="43">
        <v>27616.020369999998</v>
      </c>
      <c r="L6" s="43">
        <v>27757.040609999989</v>
      </c>
      <c r="M6" s="29">
        <v>36200</v>
      </c>
    </row>
    <row r="7" spans="1:13" ht="20" x14ac:dyDescent="0.85">
      <c r="H7" s="1"/>
      <c r="I7" s="27" t="s">
        <v>183</v>
      </c>
      <c r="J7" s="28">
        <v>5961.46</v>
      </c>
      <c r="K7" s="43">
        <v>7450.46</v>
      </c>
      <c r="L7" s="43">
        <v>6754.94</v>
      </c>
      <c r="M7" s="29">
        <v>13200</v>
      </c>
    </row>
    <row r="8" spans="1:13" ht="20" x14ac:dyDescent="0.85">
      <c r="I8" s="27" t="s">
        <v>190</v>
      </c>
      <c r="J8" s="27">
        <f>SUBTOTAL(109,Table135818147112134[Current built capacity])</f>
        <v>28127.820369999998</v>
      </c>
      <c r="K8" s="27">
        <f>SUBTOTAL(109,Table135818147112134[Distribution queue to 2030 (incl. built capacity)])</f>
        <v>57812.820369999994</v>
      </c>
      <c r="L8" s="27">
        <f>SUBTOTAL(109,Table135818147112134[Low case distribution queue to 2030 (incl. built capacity)])</f>
        <v>47548.130369999984</v>
      </c>
      <c r="M8" s="27">
        <f>SUBTOTAL(109,Table135818147112134[CP30 2030 max capacity])</f>
        <v>60600</v>
      </c>
    </row>
  </sheetData>
  <pageMargins left="0.7" right="0.7" top="0.75" bottom="0.75" header="0.3" footer="0.3"/>
  <pageSetup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827C-F2FB-4734-823C-41CFCCF9551A}">
  <sheetPr codeName="Sheet27">
    <tabColor theme="9"/>
  </sheetPr>
  <dimension ref="A1:N8"/>
  <sheetViews>
    <sheetView zoomScaleNormal="100" workbookViewId="0">
      <selection activeCell="K1" sqref="K1:L1048576"/>
    </sheetView>
  </sheetViews>
  <sheetFormatPr defaultColWidth="18.5" defaultRowHeight="14" x14ac:dyDescent="0.3"/>
  <cols>
    <col min="8" max="8" width="11.08203125" customWidth="1"/>
    <col min="10" max="10" width="18.5" style="1" customWidth="1"/>
    <col min="11" max="11" width="18" style="1" customWidth="1"/>
    <col min="12" max="12" width="24.5" customWidth="1"/>
  </cols>
  <sheetData>
    <row r="1" spans="1:14" s="137" customFormat="1" ht="27.5" x14ac:dyDescent="1.1499999999999999">
      <c r="A1" s="136" t="s">
        <v>268</v>
      </c>
    </row>
    <row r="2" spans="1:14" x14ac:dyDescent="0.3">
      <c r="K2"/>
    </row>
    <row r="3" spans="1:14" ht="14.15" customHeight="1" x14ac:dyDescent="0.3">
      <c r="I3" s="3"/>
      <c r="K3" s="4"/>
      <c r="L3" s="4"/>
      <c r="M3" s="4"/>
      <c r="N3" s="4"/>
    </row>
    <row r="4" spans="1:14" ht="80" x14ac:dyDescent="0.3">
      <c r="I4" s="19" t="s">
        <v>169</v>
      </c>
      <c r="J4" s="20" t="s">
        <v>206</v>
      </c>
      <c r="K4" s="38" t="s">
        <v>269</v>
      </c>
      <c r="L4" s="22" t="s">
        <v>270</v>
      </c>
      <c r="M4" s="9" t="s">
        <v>178</v>
      </c>
      <c r="N4" s="10" t="s">
        <v>179</v>
      </c>
    </row>
    <row r="5" spans="1:14" ht="20" x14ac:dyDescent="0.85">
      <c r="H5" s="1"/>
      <c r="I5" s="27" t="s">
        <v>180</v>
      </c>
      <c r="J5" s="28">
        <v>4170.34</v>
      </c>
      <c r="K5" s="43">
        <v>98815.34</v>
      </c>
      <c r="L5" s="43">
        <v>22042.819919999976</v>
      </c>
      <c r="M5" s="29">
        <v>11200</v>
      </c>
      <c r="N5" s="29">
        <v>12800</v>
      </c>
    </row>
    <row r="6" spans="1:14" ht="20" x14ac:dyDescent="0.85">
      <c r="I6" s="27" t="s">
        <v>182</v>
      </c>
      <c r="J6" s="28">
        <v>17996.020369999998</v>
      </c>
      <c r="K6" s="43">
        <v>46238.020369999998</v>
      </c>
      <c r="L6" s="43">
        <v>34040.49662999998</v>
      </c>
      <c r="M6" s="29">
        <v>36200</v>
      </c>
      <c r="N6" s="29">
        <v>52400</v>
      </c>
    </row>
    <row r="7" spans="1:14" ht="20" x14ac:dyDescent="0.85">
      <c r="H7" s="1"/>
      <c r="I7" s="27" t="s">
        <v>183</v>
      </c>
      <c r="J7" s="28">
        <v>5961.46</v>
      </c>
      <c r="K7" s="43">
        <v>10877.46</v>
      </c>
      <c r="L7" s="43">
        <v>7446.08</v>
      </c>
      <c r="M7" s="29">
        <v>13200</v>
      </c>
      <c r="N7" s="29">
        <v>0</v>
      </c>
    </row>
    <row r="8" spans="1:14" ht="20" x14ac:dyDescent="0.85">
      <c r="I8" s="27" t="s">
        <v>190</v>
      </c>
      <c r="J8" s="27">
        <v>28127.820369999998</v>
      </c>
      <c r="K8" s="27">
        <v>155930.82037</v>
      </c>
      <c r="L8" s="27">
        <v>63529.396549999961</v>
      </c>
      <c r="M8" s="27">
        <v>60600</v>
      </c>
      <c r="N8" s="27">
        <v>65200</v>
      </c>
    </row>
  </sheetData>
  <pageMargins left="0.7" right="0.7" top="0.75" bottom="0.75" header="0.3" footer="0.3"/>
  <pageSetup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AB3B-1A6B-4713-82E6-E8531C8B3CFC}">
  <sheetPr codeName="Sheet28">
    <tabColor theme="9"/>
  </sheetPr>
  <dimension ref="A1:T8"/>
  <sheetViews>
    <sheetView zoomScaleNormal="100" workbookViewId="0">
      <selection activeCell="L3" sqref="L1:L1048576"/>
    </sheetView>
  </sheetViews>
  <sheetFormatPr defaultColWidth="18.5" defaultRowHeight="20" x14ac:dyDescent="0.85"/>
  <cols>
    <col min="9" max="9" width="11.08203125" customWidth="1"/>
    <col min="11" max="11" width="18.5" style="1" customWidth="1"/>
    <col min="13" max="13" width="26.58203125" customWidth="1"/>
    <col min="16" max="16" width="21.25" bestFit="1" customWidth="1"/>
    <col min="20" max="20" width="16" style="5" customWidth="1"/>
  </cols>
  <sheetData>
    <row r="1" spans="1:15" s="137" customFormat="1" ht="27.5" x14ac:dyDescent="1.1499999999999999">
      <c r="A1" s="136" t="s">
        <v>271</v>
      </c>
    </row>
    <row r="3" spans="1:15" ht="14.15" customHeight="1" x14ac:dyDescent="0.85">
      <c r="J3" s="3"/>
      <c r="N3" s="6"/>
      <c r="O3" s="6"/>
    </row>
    <row r="4" spans="1:15" ht="60" x14ac:dyDescent="0.85">
      <c r="J4" s="19" t="s">
        <v>169</v>
      </c>
      <c r="K4" s="20" t="s">
        <v>272</v>
      </c>
      <c r="L4" s="38" t="s">
        <v>273</v>
      </c>
      <c r="M4" s="22" t="s">
        <v>274</v>
      </c>
      <c r="N4" s="9" t="s">
        <v>178</v>
      </c>
      <c r="O4" s="10" t="s">
        <v>179</v>
      </c>
    </row>
    <row r="5" spans="1:15" x14ac:dyDescent="0.85">
      <c r="J5" s="27" t="s">
        <v>180</v>
      </c>
      <c r="K5" s="28">
        <v>3787.9650000000001</v>
      </c>
      <c r="L5" s="43">
        <v>64621.160000000033</v>
      </c>
      <c r="M5" s="43">
        <v>35327.165000000008</v>
      </c>
      <c r="N5" s="29">
        <v>15900</v>
      </c>
      <c r="O5" s="29">
        <v>15900</v>
      </c>
    </row>
    <row r="6" spans="1:15" x14ac:dyDescent="0.85">
      <c r="J6" s="27" t="s">
        <v>182</v>
      </c>
      <c r="K6" s="28">
        <v>579.69500000000005</v>
      </c>
      <c r="L6" s="43">
        <v>55163.765000000014</v>
      </c>
      <c r="M6" s="43">
        <v>14776.134999999998</v>
      </c>
      <c r="N6" s="29">
        <v>10800</v>
      </c>
      <c r="O6" s="29">
        <v>17000</v>
      </c>
    </row>
    <row r="7" spans="1:15" x14ac:dyDescent="0.85">
      <c r="J7" s="27" t="s">
        <v>183</v>
      </c>
      <c r="K7" s="28">
        <v>9265.3799999999974</v>
      </c>
      <c r="L7" s="43">
        <v>23944.48</v>
      </c>
      <c r="M7" s="43">
        <v>23163.339999999997</v>
      </c>
      <c r="N7" s="29">
        <v>15900</v>
      </c>
      <c r="O7" s="29">
        <v>0</v>
      </c>
    </row>
    <row r="8" spans="1:15" x14ac:dyDescent="0.85">
      <c r="J8" s="27" t="s">
        <v>190</v>
      </c>
      <c r="K8" s="27">
        <v>13633.039999999997</v>
      </c>
      <c r="L8" s="27">
        <v>143729.40500000006</v>
      </c>
      <c r="M8" s="27">
        <v>73266.64</v>
      </c>
      <c r="N8" s="27">
        <v>42600</v>
      </c>
      <c r="O8" s="27">
        <v>32900</v>
      </c>
    </row>
  </sheetData>
  <phoneticPr fontId="4" type="noConversion"/>
  <pageMargins left="0.7" right="0.7" top="0.75" bottom="0.75" header="0.3" footer="0.3"/>
  <pageSetup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8A93-E32A-4BD2-8DBE-C907A009630C}">
  <sheetPr codeName="Sheet29">
    <tabColor theme="9"/>
  </sheetPr>
  <dimension ref="A1:U8"/>
  <sheetViews>
    <sheetView zoomScaleNormal="100" workbookViewId="0">
      <selection activeCell="L1" sqref="L1:L1048576"/>
    </sheetView>
  </sheetViews>
  <sheetFormatPr defaultColWidth="18.5" defaultRowHeight="20" x14ac:dyDescent="0.85"/>
  <cols>
    <col min="9" max="9" width="11.08203125" customWidth="1"/>
    <col min="11" max="11" width="18.5" style="1" customWidth="1"/>
    <col min="12" max="12" width="18.5" customWidth="1"/>
    <col min="14" max="14" width="26.83203125" customWidth="1"/>
    <col min="17" max="17" width="21.25" bestFit="1" customWidth="1"/>
    <col min="21" max="21" width="16" style="5" customWidth="1"/>
  </cols>
  <sheetData>
    <row r="1" spans="1:21" s="137" customFormat="1" ht="27.5" x14ac:dyDescent="1.1499999999999999">
      <c r="A1" s="136" t="s">
        <v>275</v>
      </c>
    </row>
    <row r="3" spans="1:21" ht="14.15" customHeight="1" x14ac:dyDescent="0.85">
      <c r="J3" s="3"/>
      <c r="O3" s="6"/>
      <c r="P3" s="6"/>
    </row>
    <row r="4" spans="1:21" ht="80" x14ac:dyDescent="0.85">
      <c r="J4" s="19" t="s">
        <v>169</v>
      </c>
      <c r="K4" s="20" t="s">
        <v>272</v>
      </c>
      <c r="L4" s="38" t="s">
        <v>276</v>
      </c>
      <c r="M4" s="22" t="s">
        <v>277</v>
      </c>
      <c r="N4" s="9" t="s">
        <v>178</v>
      </c>
      <c r="O4" s="10" t="s">
        <v>179</v>
      </c>
      <c r="T4" s="5"/>
      <c r="U4"/>
    </row>
    <row r="5" spans="1:21" x14ac:dyDescent="0.85">
      <c r="J5" s="27" t="s">
        <v>180</v>
      </c>
      <c r="K5" s="28">
        <v>3787.9650000000001</v>
      </c>
      <c r="L5" s="43">
        <v>130251.31499999996</v>
      </c>
      <c r="M5" s="43">
        <v>78841.664999999979</v>
      </c>
      <c r="N5" s="29">
        <v>15900</v>
      </c>
      <c r="O5" s="29">
        <v>15900</v>
      </c>
      <c r="T5" s="5"/>
      <c r="U5"/>
    </row>
    <row r="6" spans="1:21" x14ac:dyDescent="0.85">
      <c r="J6" s="27" t="s">
        <v>182</v>
      </c>
      <c r="K6" s="28">
        <v>579.69500000000005</v>
      </c>
      <c r="L6" s="43">
        <v>176355.99499999988</v>
      </c>
      <c r="M6" s="43">
        <v>40440.932999999997</v>
      </c>
      <c r="N6" s="29">
        <v>10800</v>
      </c>
      <c r="O6" s="29">
        <v>17000</v>
      </c>
      <c r="T6" s="5"/>
      <c r="U6"/>
    </row>
    <row r="7" spans="1:21" x14ac:dyDescent="0.85">
      <c r="J7" s="27" t="s">
        <v>183</v>
      </c>
      <c r="K7" s="28">
        <v>9265.3799999999974</v>
      </c>
      <c r="L7" s="43">
        <v>29797.68</v>
      </c>
      <c r="M7" s="43">
        <v>26509.339999999993</v>
      </c>
      <c r="N7" s="29">
        <v>15900</v>
      </c>
      <c r="O7" s="29">
        <v>0</v>
      </c>
      <c r="T7" s="5"/>
      <c r="U7"/>
    </row>
    <row r="8" spans="1:21" x14ac:dyDescent="0.85">
      <c r="J8" s="27" t="s">
        <v>190</v>
      </c>
      <c r="K8" s="27">
        <v>13633.039999999997</v>
      </c>
      <c r="L8" s="27">
        <v>336404.98999999982</v>
      </c>
      <c r="M8" s="27">
        <v>145791.93799999997</v>
      </c>
      <c r="N8" s="27">
        <v>42600</v>
      </c>
      <c r="O8" s="27">
        <v>32900</v>
      </c>
      <c r="T8" s="5"/>
      <c r="U8"/>
    </row>
  </sheetData>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390C-9D72-4FED-842E-51AAB87B44E0}">
  <sheetPr codeName="Sheet3">
    <tabColor rgb="FFFFFF00"/>
  </sheetPr>
  <dimension ref="A1:AL35"/>
  <sheetViews>
    <sheetView zoomScaleNormal="100" workbookViewId="0"/>
  </sheetViews>
  <sheetFormatPr defaultColWidth="8.58203125" defaultRowHeight="21.5" x14ac:dyDescent="0.9"/>
  <cols>
    <col min="1" max="1" width="8.58203125" style="52"/>
    <col min="2" max="2" width="30.33203125" style="52" customWidth="1"/>
    <col min="3" max="3" width="98.5" style="52" customWidth="1"/>
    <col min="4" max="4" width="150.75" style="52" customWidth="1"/>
    <col min="5" max="16384" width="8.58203125" style="52"/>
  </cols>
  <sheetData>
    <row r="1" spans="1:38" s="154" customFormat="1" ht="38" x14ac:dyDescent="1.55">
      <c r="A1" s="99"/>
      <c r="B1" s="152" t="s">
        <v>28</v>
      </c>
      <c r="C1" s="153"/>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row>
    <row r="3" spans="1:38" x14ac:dyDescent="0.9">
      <c r="B3" s="155" t="s">
        <v>29</v>
      </c>
      <c r="C3" s="155" t="s">
        <v>28</v>
      </c>
      <c r="D3" s="155" t="s">
        <v>6</v>
      </c>
    </row>
    <row r="4" spans="1:38" ht="43" x14ac:dyDescent="0.9">
      <c r="B4" s="158" t="s">
        <v>30</v>
      </c>
      <c r="C4" s="156" t="s">
        <v>31</v>
      </c>
      <c r="D4" s="156"/>
    </row>
    <row r="5" spans="1:38" x14ac:dyDescent="0.9">
      <c r="B5" s="158"/>
      <c r="C5" s="159" t="s">
        <v>32</v>
      </c>
      <c r="D5" s="156" t="s">
        <v>33</v>
      </c>
    </row>
    <row r="6" spans="1:38" x14ac:dyDescent="0.9">
      <c r="B6" s="158"/>
      <c r="C6" s="159"/>
      <c r="D6" s="156" t="s">
        <v>34</v>
      </c>
    </row>
    <row r="7" spans="1:38" ht="64.5" x14ac:dyDescent="0.9">
      <c r="B7" s="158"/>
      <c r="C7" s="156" t="s">
        <v>35</v>
      </c>
      <c r="D7" s="156" t="s">
        <v>36</v>
      </c>
    </row>
    <row r="8" spans="1:38" x14ac:dyDescent="0.9">
      <c r="B8" s="158"/>
      <c r="C8" s="159" t="s">
        <v>37</v>
      </c>
      <c r="D8" s="156" t="s">
        <v>38</v>
      </c>
    </row>
    <row r="9" spans="1:38" x14ac:dyDescent="0.9">
      <c r="B9" s="158"/>
      <c r="C9" s="159"/>
      <c r="D9" s="156" t="s">
        <v>39</v>
      </c>
    </row>
    <row r="10" spans="1:38" ht="64.5" x14ac:dyDescent="0.9">
      <c r="B10" s="158"/>
      <c r="C10" s="159" t="s">
        <v>40</v>
      </c>
      <c r="D10" s="156" t="s">
        <v>41</v>
      </c>
    </row>
    <row r="11" spans="1:38" ht="43" x14ac:dyDescent="0.9">
      <c r="B11" s="158"/>
      <c r="C11" s="159"/>
      <c r="D11" s="156" t="s">
        <v>42</v>
      </c>
    </row>
    <row r="12" spans="1:38" ht="43" x14ac:dyDescent="0.9">
      <c r="B12" s="158"/>
      <c r="C12" s="156" t="s">
        <v>43</v>
      </c>
      <c r="D12" s="156"/>
    </row>
    <row r="13" spans="1:38" ht="43" x14ac:dyDescent="0.9">
      <c r="B13" s="158"/>
      <c r="C13" s="159" t="s">
        <v>44</v>
      </c>
      <c r="D13" s="156" t="s">
        <v>45</v>
      </c>
    </row>
    <row r="14" spans="1:38" ht="43" x14ac:dyDescent="0.9">
      <c r="B14" s="158"/>
      <c r="C14" s="159"/>
      <c r="D14" s="156" t="s">
        <v>42</v>
      </c>
    </row>
    <row r="15" spans="1:38" x14ac:dyDescent="0.9">
      <c r="B15" s="158"/>
      <c r="C15" s="159" t="s">
        <v>46</v>
      </c>
      <c r="D15" s="156" t="s">
        <v>47</v>
      </c>
    </row>
    <row r="16" spans="1:38" ht="64.5" x14ac:dyDescent="0.9">
      <c r="B16" s="158"/>
      <c r="C16" s="159"/>
      <c r="D16" s="156" t="s">
        <v>48</v>
      </c>
    </row>
    <row r="17" spans="2:4" ht="43" x14ac:dyDescent="0.9">
      <c r="B17" s="158"/>
      <c r="C17" s="159" t="s">
        <v>49</v>
      </c>
      <c r="D17" s="156" t="s">
        <v>50</v>
      </c>
    </row>
    <row r="18" spans="2:4" x14ac:dyDescent="0.9">
      <c r="B18" s="158"/>
      <c r="C18" s="159"/>
      <c r="D18" s="156" t="s">
        <v>51</v>
      </c>
    </row>
    <row r="19" spans="2:4" ht="43" x14ac:dyDescent="0.9">
      <c r="B19" s="158"/>
      <c r="C19" s="159"/>
      <c r="D19" s="156" t="s">
        <v>52</v>
      </c>
    </row>
    <row r="20" spans="2:4" ht="64.5" x14ac:dyDescent="0.9">
      <c r="B20" s="158"/>
      <c r="C20" s="159"/>
      <c r="D20" s="156" t="s">
        <v>53</v>
      </c>
    </row>
    <row r="21" spans="2:4" ht="43" x14ac:dyDescent="0.9">
      <c r="B21" s="158"/>
      <c r="C21" s="156" t="s">
        <v>54</v>
      </c>
      <c r="D21" s="156"/>
    </row>
    <row r="22" spans="2:4" ht="107.5" x14ac:dyDescent="0.9">
      <c r="B22" s="158"/>
      <c r="C22" s="156" t="s">
        <v>55</v>
      </c>
      <c r="D22" s="156"/>
    </row>
    <row r="23" spans="2:4" ht="43" x14ac:dyDescent="0.9">
      <c r="B23" s="158" t="s">
        <v>56</v>
      </c>
      <c r="C23" s="156" t="s">
        <v>57</v>
      </c>
      <c r="D23" s="156"/>
    </row>
    <row r="24" spans="2:4" ht="43" x14ac:dyDescent="0.9">
      <c r="B24" s="158"/>
      <c r="C24" s="156" t="s">
        <v>58</v>
      </c>
      <c r="D24" s="156"/>
    </row>
    <row r="25" spans="2:4" ht="43" x14ac:dyDescent="0.9">
      <c r="B25" s="158" t="s">
        <v>59</v>
      </c>
      <c r="C25" s="159" t="s">
        <v>60</v>
      </c>
      <c r="D25" s="156" t="s">
        <v>61</v>
      </c>
    </row>
    <row r="26" spans="2:4" ht="43" x14ac:dyDescent="0.9">
      <c r="B26" s="158"/>
      <c r="C26" s="159"/>
      <c r="D26" s="156" t="s">
        <v>62</v>
      </c>
    </row>
    <row r="27" spans="2:4" x14ac:dyDescent="0.9">
      <c r="B27" s="158"/>
      <c r="C27" s="159"/>
      <c r="D27" s="156" t="s">
        <v>63</v>
      </c>
    </row>
    <row r="28" spans="2:4" x14ac:dyDescent="0.9">
      <c r="B28" s="158"/>
      <c r="C28" s="159"/>
      <c r="D28" s="156" t="s">
        <v>64</v>
      </c>
    </row>
    <row r="29" spans="2:4" ht="43" x14ac:dyDescent="0.9">
      <c r="B29" s="158"/>
      <c r="C29" s="159" t="s">
        <v>65</v>
      </c>
      <c r="D29" s="156" t="s">
        <v>66</v>
      </c>
    </row>
    <row r="30" spans="2:4" ht="43" x14ac:dyDescent="0.9">
      <c r="B30" s="158"/>
      <c r="C30" s="159"/>
      <c r="D30" s="156" t="s">
        <v>67</v>
      </c>
    </row>
    <row r="31" spans="2:4" ht="43" x14ac:dyDescent="0.9">
      <c r="B31" s="158"/>
      <c r="C31" s="159"/>
      <c r="D31" s="156" t="s">
        <v>68</v>
      </c>
    </row>
    <row r="32" spans="2:4" ht="43" x14ac:dyDescent="0.9">
      <c r="B32" s="158"/>
      <c r="C32" s="159"/>
      <c r="D32" s="156" t="s">
        <v>62</v>
      </c>
    </row>
    <row r="33" spans="2:4" x14ac:dyDescent="0.9">
      <c r="B33" s="158"/>
      <c r="C33" s="159"/>
      <c r="D33" s="156" t="s">
        <v>64</v>
      </c>
    </row>
    <row r="34" spans="2:4" ht="64.5" x14ac:dyDescent="0.9">
      <c r="B34" s="158" t="s">
        <v>69</v>
      </c>
      <c r="C34" s="156" t="s">
        <v>70</v>
      </c>
      <c r="D34" s="156"/>
    </row>
    <row r="35" spans="2:4" x14ac:dyDescent="0.9">
      <c r="B35" s="158"/>
      <c r="C35" s="156"/>
      <c r="D35" s="156"/>
    </row>
  </sheetData>
  <mergeCells count="12">
    <mergeCell ref="B34:B35"/>
    <mergeCell ref="B23:B24"/>
    <mergeCell ref="B25:B33"/>
    <mergeCell ref="C25:C28"/>
    <mergeCell ref="C29:C33"/>
    <mergeCell ref="B4:B22"/>
    <mergeCell ref="C5:C6"/>
    <mergeCell ref="C8:C9"/>
    <mergeCell ref="C10:C11"/>
    <mergeCell ref="C13:C14"/>
    <mergeCell ref="C15:C16"/>
    <mergeCell ref="C17:C2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5A59-3003-4DE9-9B62-78403D755F25}">
  <sheetPr codeName="Sheet30">
    <tabColor theme="8"/>
  </sheetPr>
  <dimension ref="B2:D36"/>
  <sheetViews>
    <sheetView zoomScaleNormal="100" workbookViewId="0">
      <selection sqref="A1:XFD1048576"/>
    </sheetView>
  </sheetViews>
  <sheetFormatPr defaultRowHeight="14" x14ac:dyDescent="0.3"/>
  <cols>
    <col min="1" max="1" width="4.75" customWidth="1"/>
    <col min="2" max="2" width="19.58203125" customWidth="1"/>
    <col min="3" max="3" width="17.08203125" bestFit="1" customWidth="1"/>
    <col min="4" max="4" width="123.75" customWidth="1"/>
  </cols>
  <sheetData>
    <row r="2" spans="2:4" ht="23" x14ac:dyDescent="0.95">
      <c r="B2" s="91" t="s">
        <v>136</v>
      </c>
    </row>
    <row r="4" spans="2:4" ht="40" x14ac:dyDescent="0.3">
      <c r="B4" s="89" t="s">
        <v>137</v>
      </c>
      <c r="C4" s="90" t="s">
        <v>73</v>
      </c>
      <c r="D4" s="90" t="s">
        <v>138</v>
      </c>
    </row>
    <row r="5" spans="2:4" ht="20" x14ac:dyDescent="0.85">
      <c r="B5" s="85">
        <v>48</v>
      </c>
      <c r="C5" s="85" t="s">
        <v>119</v>
      </c>
      <c r="D5" s="86" t="s">
        <v>120</v>
      </c>
    </row>
    <row r="6" spans="2:4" ht="20" x14ac:dyDescent="0.85">
      <c r="B6" s="85">
        <v>49</v>
      </c>
      <c r="C6" s="85" t="s">
        <v>121</v>
      </c>
      <c r="D6" s="86" t="s">
        <v>122</v>
      </c>
    </row>
    <row r="7" spans="2:4" ht="20" x14ac:dyDescent="0.85">
      <c r="B7" s="85" t="s">
        <v>278</v>
      </c>
      <c r="C7" s="85" t="s">
        <v>123</v>
      </c>
      <c r="D7" s="86" t="s">
        <v>124</v>
      </c>
    </row>
    <row r="8" spans="2:4" ht="20" x14ac:dyDescent="0.85">
      <c r="B8" s="85" t="s">
        <v>279</v>
      </c>
      <c r="C8" s="85" t="s">
        <v>125</v>
      </c>
      <c r="D8" s="86" t="s">
        <v>126</v>
      </c>
    </row>
    <row r="9" spans="2:4" ht="20" x14ac:dyDescent="0.85">
      <c r="B9" s="85">
        <v>72</v>
      </c>
      <c r="C9" s="85" t="s">
        <v>127</v>
      </c>
      <c r="D9" s="86" t="s">
        <v>128</v>
      </c>
    </row>
    <row r="10" spans="2:4" ht="20" x14ac:dyDescent="0.85">
      <c r="B10" s="85">
        <v>73</v>
      </c>
      <c r="C10" s="85" t="s">
        <v>129</v>
      </c>
      <c r="D10" s="86" t="s">
        <v>130</v>
      </c>
    </row>
    <row r="11" spans="2:4" ht="20" x14ac:dyDescent="0.85">
      <c r="B11" s="85" t="s">
        <v>280</v>
      </c>
      <c r="C11" s="85" t="s">
        <v>131</v>
      </c>
      <c r="D11" s="86" t="s">
        <v>132</v>
      </c>
    </row>
    <row r="12" spans="2:4" ht="20.5" thickBot="1" x14ac:dyDescent="0.9">
      <c r="B12" s="87" t="s">
        <v>281</v>
      </c>
      <c r="C12" s="87" t="s">
        <v>133</v>
      </c>
      <c r="D12" s="83" t="s">
        <v>134</v>
      </c>
    </row>
    <row r="13" spans="2:4" ht="14.5" thickTop="1" x14ac:dyDescent="0.3"/>
    <row r="15" spans="2:4" ht="23" x14ac:dyDescent="0.95">
      <c r="B15" s="91" t="s">
        <v>28</v>
      </c>
    </row>
    <row r="17" spans="2:4" ht="20" x14ac:dyDescent="0.3">
      <c r="B17" s="194" t="s">
        <v>139</v>
      </c>
      <c r="C17" s="195"/>
      <c r="D17" s="195"/>
    </row>
    <row r="18" spans="2:4" ht="45.65" customHeight="1" x14ac:dyDescent="0.3">
      <c r="B18" s="188" t="s">
        <v>66</v>
      </c>
      <c r="C18" s="188"/>
      <c r="D18" s="188"/>
    </row>
    <row r="19" spans="2:4" ht="36.65" customHeight="1" x14ac:dyDescent="0.3">
      <c r="B19" s="190" t="s">
        <v>282</v>
      </c>
      <c r="C19" s="190"/>
      <c r="D19" s="190"/>
    </row>
    <row r="20" spans="2:4" ht="43.9" customHeight="1" x14ac:dyDescent="0.3">
      <c r="B20" s="188" t="s">
        <v>61</v>
      </c>
      <c r="C20" s="188"/>
      <c r="D20" s="188"/>
    </row>
    <row r="21" spans="2:4" ht="20" x14ac:dyDescent="0.3">
      <c r="B21" s="190" t="s">
        <v>283</v>
      </c>
      <c r="C21" s="190"/>
      <c r="D21" s="190"/>
    </row>
    <row r="22" spans="2:4" ht="20" x14ac:dyDescent="0.3">
      <c r="B22" s="190" t="s">
        <v>284</v>
      </c>
      <c r="C22" s="190"/>
      <c r="D22" s="190"/>
    </row>
    <row r="35" spans="2:2" x14ac:dyDescent="0.3">
      <c r="B35" s="2"/>
    </row>
    <row r="36" spans="2:2" x14ac:dyDescent="0.3">
      <c r="B36" s="2"/>
    </row>
  </sheetData>
  <mergeCells count="6">
    <mergeCell ref="B17:D17"/>
    <mergeCell ref="B18:D18"/>
    <mergeCell ref="B20:D20"/>
    <mergeCell ref="B21:D21"/>
    <mergeCell ref="B22:D22"/>
    <mergeCell ref="B19:D1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8B29F-CFFF-43C3-8F6B-7EAB12F29FED}">
  <sheetPr codeName="Sheet31">
    <tabColor theme="9"/>
  </sheetPr>
  <dimension ref="A1:R15"/>
  <sheetViews>
    <sheetView zoomScaleNormal="100" workbookViewId="0"/>
  </sheetViews>
  <sheetFormatPr defaultRowHeight="14" x14ac:dyDescent="0.3"/>
  <cols>
    <col min="14" max="14" width="35" bestFit="1" customWidth="1"/>
    <col min="15" max="15" width="21.33203125" customWidth="1"/>
    <col min="16" max="16" width="32.75" customWidth="1"/>
    <col min="17" max="17" width="40.5" customWidth="1"/>
    <col min="18" max="18" width="17.58203125" bestFit="1" customWidth="1"/>
  </cols>
  <sheetData>
    <row r="1" spans="1:18" s="142" customFormat="1" ht="27.5" x14ac:dyDescent="1.1499999999999999">
      <c r="A1" s="136" t="s">
        <v>285</v>
      </c>
    </row>
    <row r="2" spans="1:18" x14ac:dyDescent="0.3">
      <c r="M2" t="s">
        <v>286</v>
      </c>
    </row>
    <row r="3" spans="1:18" ht="20" x14ac:dyDescent="0.3">
      <c r="N3" s="44" t="s">
        <v>287</v>
      </c>
      <c r="O3" s="45" t="s">
        <v>206</v>
      </c>
      <c r="P3" s="46" t="s">
        <v>245</v>
      </c>
      <c r="Q3" s="47" t="s">
        <v>246</v>
      </c>
      <c r="R3" s="48" t="s">
        <v>178</v>
      </c>
    </row>
    <row r="4" spans="1:18" ht="20" x14ac:dyDescent="0.3">
      <c r="N4" s="37" t="s">
        <v>288</v>
      </c>
      <c r="O4" s="49">
        <v>3250.2000000000003</v>
      </c>
      <c r="P4" s="49">
        <v>14114.7</v>
      </c>
      <c r="Q4" s="49">
        <v>7937.1</v>
      </c>
      <c r="R4" s="49">
        <v>7500</v>
      </c>
    </row>
    <row r="5" spans="1:18" ht="20" x14ac:dyDescent="0.3">
      <c r="N5" s="37" t="s">
        <v>289</v>
      </c>
      <c r="O5" s="49">
        <v>6181.13</v>
      </c>
      <c r="P5" s="49">
        <v>36241.03</v>
      </c>
      <c r="Q5" s="49">
        <v>19651.73</v>
      </c>
      <c r="R5" s="49">
        <v>13300</v>
      </c>
    </row>
    <row r="6" spans="1:18" ht="20" x14ac:dyDescent="0.3">
      <c r="N6" s="37" t="s">
        <v>290</v>
      </c>
      <c r="O6" s="49">
        <v>135.4</v>
      </c>
      <c r="P6" s="49">
        <v>1956.3000000000002</v>
      </c>
      <c r="Q6" s="49">
        <v>933.3</v>
      </c>
      <c r="R6" s="49">
        <v>1300</v>
      </c>
    </row>
    <row r="7" spans="1:18" ht="40" x14ac:dyDescent="0.3">
      <c r="N7" s="50" t="s">
        <v>291</v>
      </c>
      <c r="O7" s="49">
        <v>1112.58</v>
      </c>
      <c r="P7" s="49">
        <v>10540.060000000001</v>
      </c>
      <c r="Q7" s="49">
        <v>10484.679999999998</v>
      </c>
      <c r="R7" s="49">
        <v>5700</v>
      </c>
    </row>
    <row r="8" spans="1:18" ht="20" x14ac:dyDescent="0.3">
      <c r="N8" s="37" t="s">
        <v>292</v>
      </c>
      <c r="O8" s="49">
        <v>2816.89</v>
      </c>
      <c r="P8" s="49">
        <v>21306.880000000001</v>
      </c>
      <c r="Q8" s="49">
        <v>10293.129999999999</v>
      </c>
      <c r="R8" s="49">
        <v>5300</v>
      </c>
    </row>
    <row r="9" spans="1:18" ht="20" x14ac:dyDescent="0.3">
      <c r="N9" s="37" t="s">
        <v>293</v>
      </c>
      <c r="O9" s="49">
        <v>586.8900000000001</v>
      </c>
      <c r="P9" s="49">
        <v>4234.59</v>
      </c>
      <c r="Q9" s="49">
        <v>2467.6900000000005</v>
      </c>
      <c r="R9" s="49">
        <v>2600</v>
      </c>
    </row>
    <row r="10" spans="1:18" ht="20" x14ac:dyDescent="0.3">
      <c r="N10" s="37" t="s">
        <v>294</v>
      </c>
      <c r="O10" s="49">
        <v>163.5</v>
      </c>
      <c r="P10" s="49">
        <v>1369.5</v>
      </c>
      <c r="Q10" s="49">
        <v>3281.5</v>
      </c>
      <c r="R10" s="49">
        <v>300</v>
      </c>
    </row>
    <row r="11" spans="1:18" ht="20" x14ac:dyDescent="0.3">
      <c r="N11" s="37" t="s">
        <v>295</v>
      </c>
      <c r="O11" s="49">
        <v>878.19999999999993</v>
      </c>
      <c r="P11" s="49">
        <v>9705.2000000000007</v>
      </c>
      <c r="Q11" s="49">
        <v>4776.1400000000003</v>
      </c>
      <c r="R11" s="49">
        <v>3300</v>
      </c>
    </row>
    <row r="12" spans="1:18" ht="20" x14ac:dyDescent="0.3">
      <c r="N12" s="37" t="s">
        <v>296</v>
      </c>
      <c r="O12" s="49">
        <v>264.89999999999998</v>
      </c>
      <c r="P12" s="49">
        <v>1935.1</v>
      </c>
      <c r="Q12" s="49">
        <v>1297.4000000000001</v>
      </c>
      <c r="R12" s="49">
        <v>700</v>
      </c>
    </row>
    <row r="13" spans="1:18" ht="20" x14ac:dyDescent="0.3">
      <c r="N13" s="37" t="s">
        <v>297</v>
      </c>
      <c r="O13" s="49">
        <v>206.70000000000002</v>
      </c>
      <c r="P13" s="49">
        <v>4706.6949999999997</v>
      </c>
      <c r="Q13" s="49">
        <v>656.7</v>
      </c>
      <c r="R13" s="49">
        <v>300</v>
      </c>
    </row>
    <row r="14" spans="1:18" ht="20" x14ac:dyDescent="0.3">
      <c r="N14" s="37" t="s">
        <v>298</v>
      </c>
      <c r="O14" s="49">
        <v>613.70000000000005</v>
      </c>
      <c r="P14" s="49">
        <v>9337.4000000000015</v>
      </c>
      <c r="Q14" s="49">
        <v>3651.1499999999996</v>
      </c>
      <c r="R14" s="49">
        <v>2300</v>
      </c>
    </row>
    <row r="15" spans="1:18" ht="20" x14ac:dyDescent="0.3">
      <c r="N15" s="37" t="s">
        <v>190</v>
      </c>
      <c r="O15" s="25">
        <v>16210.09</v>
      </c>
      <c r="P15" s="25">
        <v>115447.45499999999</v>
      </c>
      <c r="Q15" s="25">
        <v>65430.52</v>
      </c>
      <c r="R15" s="25">
        <v>42600</v>
      </c>
    </row>
  </sheetData>
  <phoneticPr fontId="4" type="noConversion"/>
  <pageMargins left="0.7" right="0.7" top="0.75" bottom="0.75" header="0.3" footer="0.3"/>
  <drawing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5393-7FD9-41CD-90DB-37F3AF3B4D14}">
  <sheetPr codeName="Sheet32">
    <tabColor theme="9"/>
  </sheetPr>
  <dimension ref="A1:S15"/>
  <sheetViews>
    <sheetView zoomScaleNormal="100" workbookViewId="0"/>
  </sheetViews>
  <sheetFormatPr defaultRowHeight="14" x14ac:dyDescent="0.3"/>
  <cols>
    <col min="14" max="14" width="22.5" bestFit="1" customWidth="1"/>
    <col min="15" max="15" width="21.33203125" customWidth="1"/>
    <col min="16" max="16" width="29.75" customWidth="1"/>
    <col min="17" max="17" width="37.33203125" customWidth="1"/>
    <col min="18" max="18" width="17.58203125" bestFit="1" customWidth="1"/>
    <col min="19" max="19" width="14.33203125" customWidth="1"/>
  </cols>
  <sheetData>
    <row r="1" spans="1:19" s="142" customFormat="1" ht="23.5" x14ac:dyDescent="0.95">
      <c r="A1" s="140" t="s">
        <v>299</v>
      </c>
    </row>
    <row r="3" spans="1:19" ht="40" x14ac:dyDescent="0.3">
      <c r="N3" s="44" t="s">
        <v>287</v>
      </c>
      <c r="O3" s="45" t="s">
        <v>206</v>
      </c>
      <c r="P3" s="46" t="s">
        <v>261</v>
      </c>
      <c r="Q3" s="47" t="s">
        <v>262</v>
      </c>
      <c r="R3" s="48" t="s">
        <v>178</v>
      </c>
      <c r="S3" s="51" t="s">
        <v>179</v>
      </c>
    </row>
    <row r="4" spans="1:19" ht="20" x14ac:dyDescent="0.3">
      <c r="N4" s="37" t="s">
        <v>288</v>
      </c>
      <c r="O4" s="49">
        <v>3250.2000000000003</v>
      </c>
      <c r="P4" s="49">
        <v>30330.25</v>
      </c>
      <c r="Q4" s="49">
        <v>15551.900000000001</v>
      </c>
      <c r="R4" s="49">
        <v>7500</v>
      </c>
      <c r="S4" s="49">
        <v>2700</v>
      </c>
    </row>
    <row r="5" spans="1:19" ht="20" x14ac:dyDescent="0.3">
      <c r="N5" s="37" t="s">
        <v>289</v>
      </c>
      <c r="O5" s="49">
        <v>6181.13</v>
      </c>
      <c r="P5" s="49">
        <v>55230.229999999996</v>
      </c>
      <c r="Q5" s="49">
        <v>27348.34</v>
      </c>
      <c r="R5" s="49">
        <v>13300</v>
      </c>
      <c r="S5" s="49">
        <v>4700</v>
      </c>
    </row>
    <row r="6" spans="1:19" ht="20" x14ac:dyDescent="0.3">
      <c r="N6" s="37" t="s">
        <v>290</v>
      </c>
      <c r="O6" s="49">
        <v>135.4</v>
      </c>
      <c r="P6" s="49">
        <v>12132.199999999999</v>
      </c>
      <c r="Q6" s="49">
        <v>1788.2</v>
      </c>
      <c r="R6" s="49">
        <v>1300</v>
      </c>
      <c r="S6" s="49">
        <v>2200</v>
      </c>
    </row>
    <row r="7" spans="1:19" ht="40" x14ac:dyDescent="0.3">
      <c r="N7" s="50" t="s">
        <v>291</v>
      </c>
      <c r="O7" s="49">
        <v>1112.58</v>
      </c>
      <c r="P7" s="49">
        <v>34776.589999999997</v>
      </c>
      <c r="Q7" s="49">
        <v>18501.080000000002</v>
      </c>
      <c r="R7" s="49">
        <v>5700</v>
      </c>
      <c r="S7" s="49">
        <v>5900</v>
      </c>
    </row>
    <row r="8" spans="1:19" ht="20" x14ac:dyDescent="0.3">
      <c r="N8" s="37" t="s">
        <v>292</v>
      </c>
      <c r="O8" s="49">
        <v>2816.89</v>
      </c>
      <c r="P8" s="49">
        <v>46752.590000000011</v>
      </c>
      <c r="Q8" s="49">
        <v>15729.13</v>
      </c>
      <c r="R8" s="49">
        <v>5300</v>
      </c>
      <c r="S8" s="49">
        <v>6500</v>
      </c>
    </row>
    <row r="9" spans="1:19" ht="20" x14ac:dyDescent="0.3">
      <c r="N9" s="37" t="s">
        <v>293</v>
      </c>
      <c r="O9" s="49">
        <v>586.8900000000001</v>
      </c>
      <c r="P9" s="49">
        <v>29122.39</v>
      </c>
      <c r="Q9" s="49">
        <v>6257.5100000000011</v>
      </c>
      <c r="R9" s="49">
        <v>2600</v>
      </c>
      <c r="S9" s="49">
        <v>3800</v>
      </c>
    </row>
    <row r="10" spans="1:19" ht="20" x14ac:dyDescent="0.3">
      <c r="N10" s="37" t="s">
        <v>294</v>
      </c>
      <c r="O10" s="49">
        <v>163.5</v>
      </c>
      <c r="P10" s="49">
        <v>12125.3</v>
      </c>
      <c r="Q10" s="49">
        <v>4030.5</v>
      </c>
      <c r="R10" s="49">
        <v>300</v>
      </c>
      <c r="S10" s="49">
        <v>1100</v>
      </c>
    </row>
    <row r="11" spans="1:19" ht="20" x14ac:dyDescent="0.3">
      <c r="N11" s="37" t="s">
        <v>295</v>
      </c>
      <c r="O11" s="49">
        <v>878.19999999999993</v>
      </c>
      <c r="P11" s="49">
        <v>10579.2</v>
      </c>
      <c r="Q11" s="49">
        <v>4776.1400000000003</v>
      </c>
      <c r="R11" s="49">
        <v>3300</v>
      </c>
      <c r="S11" s="49">
        <v>2200</v>
      </c>
    </row>
    <row r="12" spans="1:19" ht="20" x14ac:dyDescent="0.3">
      <c r="N12" s="37" t="s">
        <v>296</v>
      </c>
      <c r="O12" s="49">
        <v>264.89999999999998</v>
      </c>
      <c r="P12" s="49">
        <v>5331</v>
      </c>
      <c r="Q12" s="49">
        <v>4093.4</v>
      </c>
      <c r="R12" s="49">
        <v>700</v>
      </c>
      <c r="S12" s="49">
        <v>700</v>
      </c>
    </row>
    <row r="13" spans="1:19" ht="20" x14ac:dyDescent="0.3">
      <c r="N13" s="37" t="s">
        <v>297</v>
      </c>
      <c r="O13" s="49">
        <v>206.70000000000002</v>
      </c>
      <c r="P13" s="49">
        <v>8175.4949999999999</v>
      </c>
      <c r="Q13" s="49">
        <v>1985.7</v>
      </c>
      <c r="R13" s="49">
        <v>300</v>
      </c>
      <c r="S13" s="49">
        <v>300</v>
      </c>
    </row>
    <row r="14" spans="1:19" ht="20" x14ac:dyDescent="0.3">
      <c r="N14" s="37" t="s">
        <v>298</v>
      </c>
      <c r="O14" s="49">
        <v>613.70000000000005</v>
      </c>
      <c r="P14" s="49">
        <v>20189.3</v>
      </c>
      <c r="Q14" s="49">
        <v>4900.1499999999996</v>
      </c>
      <c r="R14" s="49">
        <v>2300</v>
      </c>
      <c r="S14" s="49">
        <v>2800</v>
      </c>
    </row>
    <row r="15" spans="1:19" ht="20" x14ac:dyDescent="0.3">
      <c r="N15" s="37" t="s">
        <v>190</v>
      </c>
      <c r="O15" s="25">
        <v>16210.09</v>
      </c>
      <c r="P15" s="25">
        <v>264744.54499999998</v>
      </c>
      <c r="Q15" s="25">
        <v>104962.04999999999</v>
      </c>
      <c r="R15" s="25">
        <v>42600</v>
      </c>
      <c r="S15" s="25">
        <v>32900</v>
      </c>
    </row>
  </sheetData>
  <pageMargins left="0.7" right="0.7" top="0.75" bottom="0.75" header="0.3" footer="0.3"/>
  <drawing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8CB2-E213-4601-B839-E03E7AD7DF3A}">
  <sheetPr codeName="Sheet33">
    <tabColor theme="9"/>
  </sheetPr>
  <dimension ref="A1:AA59"/>
  <sheetViews>
    <sheetView zoomScaleNormal="100" workbookViewId="0">
      <selection activeCell="A2" sqref="A2"/>
    </sheetView>
  </sheetViews>
  <sheetFormatPr defaultRowHeight="14" x14ac:dyDescent="0.3"/>
  <cols>
    <col min="21" max="21" width="23.58203125" bestFit="1" customWidth="1"/>
    <col min="22" max="22" width="39.83203125" bestFit="1" customWidth="1"/>
    <col min="23" max="25" width="15.58203125" customWidth="1"/>
    <col min="26" max="26" width="10.58203125" bestFit="1" customWidth="1"/>
  </cols>
  <sheetData>
    <row r="1" spans="1:27" s="141" customFormat="1" ht="23" x14ac:dyDescent="0.95">
      <c r="A1" s="140" t="s">
        <v>300</v>
      </c>
    </row>
    <row r="3" spans="1:27" ht="20" x14ac:dyDescent="0.85">
      <c r="U3" s="78" t="s">
        <v>287</v>
      </c>
      <c r="V3" s="78" t="s">
        <v>301</v>
      </c>
      <c r="W3" s="79" t="s">
        <v>180</v>
      </c>
      <c r="X3" s="79" t="s">
        <v>182</v>
      </c>
      <c r="Y3" s="79" t="s">
        <v>183</v>
      </c>
      <c r="Z3" s="80" t="s">
        <v>260</v>
      </c>
      <c r="AA3" s="80"/>
    </row>
    <row r="4" spans="1:27" ht="20" x14ac:dyDescent="0.85">
      <c r="U4" s="81" t="s">
        <v>294</v>
      </c>
      <c r="V4" s="81" t="s">
        <v>206</v>
      </c>
      <c r="W4" s="81">
        <v>57</v>
      </c>
      <c r="X4" s="81">
        <v>106.5</v>
      </c>
      <c r="Y4" s="81">
        <v>0</v>
      </c>
      <c r="Z4" s="81">
        <v>7261.8850000000002</v>
      </c>
      <c r="AA4" s="81">
        <v>0</v>
      </c>
    </row>
    <row r="5" spans="1:27" ht="20" x14ac:dyDescent="0.85">
      <c r="U5" s="81" t="s">
        <v>294</v>
      </c>
      <c r="V5" s="81" t="s">
        <v>302</v>
      </c>
      <c r="W5" s="81">
        <v>957</v>
      </c>
      <c r="X5" s="81">
        <v>412.5</v>
      </c>
      <c r="Y5" s="81">
        <v>0</v>
      </c>
      <c r="Z5" s="81">
        <v>1369.5</v>
      </c>
      <c r="AA5" s="81"/>
    </row>
    <row r="6" spans="1:27" ht="20" x14ac:dyDescent="0.85">
      <c r="U6" s="81" t="s">
        <v>294</v>
      </c>
      <c r="V6" s="81" t="s">
        <v>246</v>
      </c>
      <c r="W6" s="81">
        <v>535</v>
      </c>
      <c r="X6" s="81">
        <v>106.5</v>
      </c>
      <c r="Y6" s="81">
        <v>2640</v>
      </c>
      <c r="Z6" s="81">
        <v>3281.5</v>
      </c>
      <c r="AA6" s="81">
        <v>2640</v>
      </c>
    </row>
    <row r="7" spans="1:27" ht="20" x14ac:dyDescent="0.85">
      <c r="U7" s="81" t="s">
        <v>294</v>
      </c>
      <c r="V7" s="81" t="s">
        <v>178</v>
      </c>
      <c r="W7" s="81">
        <v>200</v>
      </c>
      <c r="X7" s="81">
        <v>100</v>
      </c>
      <c r="Y7" s="81">
        <v>0</v>
      </c>
      <c r="Z7" s="81">
        <v>300</v>
      </c>
      <c r="AA7" s="81"/>
    </row>
    <row r="8" spans="1:27" ht="20" x14ac:dyDescent="0.85">
      <c r="U8" s="81" t="s">
        <v>294</v>
      </c>
      <c r="V8" s="81" t="s">
        <v>179</v>
      </c>
      <c r="W8" s="81">
        <v>200</v>
      </c>
      <c r="X8" s="81">
        <v>900</v>
      </c>
      <c r="Y8" s="81">
        <v>0</v>
      </c>
      <c r="Z8" s="81">
        <v>1100</v>
      </c>
      <c r="AA8" s="81"/>
    </row>
    <row r="9" spans="1:27" ht="20" x14ac:dyDescent="0.85">
      <c r="U9" s="81" t="s">
        <v>293</v>
      </c>
      <c r="V9" s="81" t="s">
        <v>206</v>
      </c>
      <c r="W9" s="81">
        <v>280</v>
      </c>
      <c r="X9" s="81">
        <v>306.89000000000004</v>
      </c>
      <c r="Y9" s="81">
        <v>0</v>
      </c>
      <c r="Z9" s="81">
        <v>4955.8999999999996</v>
      </c>
      <c r="AA9" s="81">
        <v>0</v>
      </c>
    </row>
    <row r="10" spans="1:27" ht="20" x14ac:dyDescent="0.85">
      <c r="U10" s="81" t="s">
        <v>293</v>
      </c>
      <c r="V10" s="81" t="s">
        <v>302</v>
      </c>
      <c r="W10" s="81">
        <v>958.1</v>
      </c>
      <c r="X10" s="81">
        <v>3276.4900000000002</v>
      </c>
      <c r="Y10" s="81">
        <v>0</v>
      </c>
      <c r="Z10" s="81">
        <v>4234.59</v>
      </c>
      <c r="AA10" s="81"/>
    </row>
    <row r="11" spans="1:27" ht="20" x14ac:dyDescent="0.85">
      <c r="U11" s="81" t="s">
        <v>293</v>
      </c>
      <c r="V11" s="81" t="s">
        <v>246</v>
      </c>
      <c r="W11" s="81">
        <v>870.9</v>
      </c>
      <c r="X11" s="81">
        <v>1596.7900000000002</v>
      </c>
      <c r="Y11" s="81">
        <v>0</v>
      </c>
      <c r="Z11" s="81">
        <v>2467.69</v>
      </c>
      <c r="AA11" s="81">
        <v>0</v>
      </c>
    </row>
    <row r="12" spans="1:27" ht="20" x14ac:dyDescent="0.85">
      <c r="U12" s="81" t="s">
        <v>293</v>
      </c>
      <c r="V12" s="81" t="s">
        <v>178</v>
      </c>
      <c r="W12" s="81">
        <v>500</v>
      </c>
      <c r="X12" s="81">
        <v>2100</v>
      </c>
      <c r="Y12" s="81">
        <v>0</v>
      </c>
      <c r="Z12" s="81">
        <v>2600</v>
      </c>
      <c r="AA12" s="81"/>
    </row>
    <row r="13" spans="1:27" ht="20" x14ac:dyDescent="0.85">
      <c r="U13" s="81" t="s">
        <v>293</v>
      </c>
      <c r="V13" s="81" t="s">
        <v>179</v>
      </c>
      <c r="W13" s="81">
        <v>500</v>
      </c>
      <c r="X13" s="81">
        <v>3300</v>
      </c>
      <c r="Y13" s="81">
        <v>0</v>
      </c>
      <c r="Z13" s="81">
        <v>3800</v>
      </c>
      <c r="AA13" s="81"/>
    </row>
    <row r="14" spans="1:27" ht="20" x14ac:dyDescent="0.85">
      <c r="U14" s="81" t="s">
        <v>292</v>
      </c>
      <c r="V14" s="81" t="s">
        <v>206</v>
      </c>
      <c r="W14" s="81">
        <v>520.9</v>
      </c>
      <c r="X14" s="81">
        <v>2184.9899999999998</v>
      </c>
      <c r="Y14" s="81">
        <v>111</v>
      </c>
      <c r="Z14" s="81">
        <v>6647</v>
      </c>
      <c r="AA14" s="81">
        <v>0</v>
      </c>
    </row>
    <row r="15" spans="1:27" ht="20" x14ac:dyDescent="0.85">
      <c r="U15" s="81" t="s">
        <v>292</v>
      </c>
      <c r="V15" s="81" t="s">
        <v>302</v>
      </c>
      <c r="W15" s="81">
        <v>2971.6000000000004</v>
      </c>
      <c r="X15" s="81">
        <v>18118.28</v>
      </c>
      <c r="Y15" s="81">
        <v>217</v>
      </c>
      <c r="Z15" s="81">
        <v>21306.879999999997</v>
      </c>
      <c r="AA15" s="81"/>
    </row>
    <row r="16" spans="1:27" ht="20" x14ac:dyDescent="0.85">
      <c r="U16" s="81" t="s">
        <v>292</v>
      </c>
      <c r="V16" s="81" t="s">
        <v>246</v>
      </c>
      <c r="W16" s="81">
        <v>2070.9</v>
      </c>
      <c r="X16" s="81">
        <v>7511.23</v>
      </c>
      <c r="Y16" s="81">
        <v>711</v>
      </c>
      <c r="Z16" s="81">
        <v>10293.129999999999</v>
      </c>
      <c r="AA16" s="81">
        <v>494</v>
      </c>
    </row>
    <row r="17" spans="21:27" ht="20" x14ac:dyDescent="0.85">
      <c r="U17" s="81" t="s">
        <v>292</v>
      </c>
      <c r="V17" s="81" t="s">
        <v>178</v>
      </c>
      <c r="W17" s="81">
        <v>1300</v>
      </c>
      <c r="X17" s="81">
        <v>4000</v>
      </c>
      <c r="Y17" s="81">
        <v>0</v>
      </c>
      <c r="Z17" s="81">
        <v>5300</v>
      </c>
      <c r="AA17" s="81"/>
    </row>
    <row r="18" spans="21:27" ht="20" x14ac:dyDescent="0.85">
      <c r="U18" s="81" t="s">
        <v>292</v>
      </c>
      <c r="V18" s="81" t="s">
        <v>179</v>
      </c>
      <c r="W18" s="81">
        <v>1300</v>
      </c>
      <c r="X18" s="81">
        <v>5200</v>
      </c>
      <c r="Y18" s="81">
        <v>0</v>
      </c>
      <c r="Z18" s="81">
        <v>6500</v>
      </c>
      <c r="AA18" s="81"/>
    </row>
    <row r="19" spans="21:27" ht="20" x14ac:dyDescent="0.85">
      <c r="U19" s="81" t="s">
        <v>290</v>
      </c>
      <c r="V19" s="81" t="s">
        <v>206</v>
      </c>
      <c r="W19" s="81">
        <v>57</v>
      </c>
      <c r="X19" s="81">
        <v>78.400000000000006</v>
      </c>
      <c r="Y19" s="81">
        <v>0</v>
      </c>
      <c r="Z19" s="81">
        <v>3037.3999999999996</v>
      </c>
      <c r="AA19" s="81">
        <v>-790</v>
      </c>
    </row>
    <row r="20" spans="21:27" ht="20" x14ac:dyDescent="0.85">
      <c r="U20" s="81" t="s">
        <v>290</v>
      </c>
      <c r="V20" s="81" t="s">
        <v>302</v>
      </c>
      <c r="W20" s="81">
        <v>563.9</v>
      </c>
      <c r="X20" s="81">
        <v>1392.4</v>
      </c>
      <c r="Y20" s="81">
        <v>0</v>
      </c>
      <c r="Z20" s="81">
        <v>1956.3000000000002</v>
      </c>
      <c r="AA20" s="81"/>
    </row>
    <row r="21" spans="21:27" ht="20" x14ac:dyDescent="0.85">
      <c r="U21" s="81" t="s">
        <v>290</v>
      </c>
      <c r="V21" s="81" t="s">
        <v>246</v>
      </c>
      <c r="W21" s="81">
        <v>814</v>
      </c>
      <c r="X21" s="81">
        <v>119.30000000000001</v>
      </c>
      <c r="Y21" s="81">
        <v>0</v>
      </c>
      <c r="Z21" s="81">
        <v>933.3</v>
      </c>
      <c r="AA21" s="81">
        <v>0</v>
      </c>
    </row>
    <row r="22" spans="21:27" ht="20" x14ac:dyDescent="0.85">
      <c r="U22" s="81" t="s">
        <v>290</v>
      </c>
      <c r="V22" s="81" t="s">
        <v>178</v>
      </c>
      <c r="W22" s="81">
        <v>800</v>
      </c>
      <c r="X22" s="81">
        <v>500</v>
      </c>
      <c r="Y22" s="81">
        <v>0</v>
      </c>
      <c r="Z22" s="81">
        <v>1300</v>
      </c>
      <c r="AA22" s="81"/>
    </row>
    <row r="23" spans="21:27" ht="20" x14ac:dyDescent="0.85">
      <c r="U23" s="81" t="s">
        <v>290</v>
      </c>
      <c r="V23" s="81" t="s">
        <v>179</v>
      </c>
      <c r="W23" s="81">
        <v>800</v>
      </c>
      <c r="X23" s="81">
        <v>1400</v>
      </c>
      <c r="Y23" s="81">
        <v>0</v>
      </c>
      <c r="Z23" s="81">
        <v>2200</v>
      </c>
      <c r="AA23" s="81"/>
    </row>
    <row r="24" spans="21:27" ht="20" x14ac:dyDescent="0.85">
      <c r="U24" s="81" t="s">
        <v>288</v>
      </c>
      <c r="V24" s="81" t="s">
        <v>206</v>
      </c>
      <c r="W24" s="81">
        <v>548</v>
      </c>
      <c r="X24" s="81">
        <v>0</v>
      </c>
      <c r="Y24" s="81">
        <v>2702.2000000000003</v>
      </c>
      <c r="Z24" s="81">
        <v>7301.0999999999995</v>
      </c>
      <c r="AA24" s="81">
        <v>-3405.6999999999994</v>
      </c>
    </row>
    <row r="25" spans="21:27" ht="20" x14ac:dyDescent="0.85">
      <c r="U25" s="81" t="s">
        <v>288</v>
      </c>
      <c r="V25" s="81" t="s">
        <v>302</v>
      </c>
      <c r="W25" s="81">
        <v>4934.8999999999996</v>
      </c>
      <c r="X25" s="81">
        <v>770</v>
      </c>
      <c r="Y25" s="81">
        <v>8409.7999999999993</v>
      </c>
      <c r="Z25" s="81">
        <v>14114.699999999999</v>
      </c>
      <c r="AA25" s="81"/>
    </row>
    <row r="26" spans="21:27" ht="20" x14ac:dyDescent="0.85">
      <c r="U26" s="81" t="s">
        <v>288</v>
      </c>
      <c r="V26" s="81" t="s">
        <v>246</v>
      </c>
      <c r="W26" s="81">
        <v>2093</v>
      </c>
      <c r="X26" s="81">
        <v>1167</v>
      </c>
      <c r="Y26" s="81">
        <v>4677.1000000000004</v>
      </c>
      <c r="Z26" s="81">
        <v>7937.1</v>
      </c>
      <c r="AA26" s="81"/>
    </row>
    <row r="27" spans="21:27" ht="20" x14ac:dyDescent="0.85">
      <c r="U27" s="81" t="s">
        <v>288</v>
      </c>
      <c r="V27" s="81" t="s">
        <v>178</v>
      </c>
      <c r="W27" s="81">
        <v>1900</v>
      </c>
      <c r="X27" s="81">
        <v>100</v>
      </c>
      <c r="Y27" s="81">
        <v>5500</v>
      </c>
      <c r="Z27" s="81">
        <v>7500</v>
      </c>
      <c r="AA27" s="81"/>
    </row>
    <row r="28" spans="21:27" ht="20" x14ac:dyDescent="0.85">
      <c r="U28" s="81" t="s">
        <v>288</v>
      </c>
      <c r="V28" s="81" t="s">
        <v>179</v>
      </c>
      <c r="W28" s="81">
        <v>1900</v>
      </c>
      <c r="X28" s="81">
        <v>800</v>
      </c>
      <c r="Y28" s="81">
        <v>0</v>
      </c>
      <c r="Z28" s="81">
        <v>2700</v>
      </c>
      <c r="AA28" s="81"/>
    </row>
    <row r="29" spans="21:27" ht="20" x14ac:dyDescent="0.85">
      <c r="U29" s="81" t="s">
        <v>291</v>
      </c>
      <c r="V29" s="81" t="s">
        <v>206</v>
      </c>
      <c r="W29" s="81">
        <v>962.69999999999993</v>
      </c>
      <c r="X29" s="81">
        <v>149.88</v>
      </c>
      <c r="Y29" s="81">
        <v>0</v>
      </c>
      <c r="Z29" s="81">
        <v>25371.300000000003</v>
      </c>
      <c r="AA29" s="81">
        <v>-3280.2299999999977</v>
      </c>
    </row>
    <row r="30" spans="21:27" ht="20" x14ac:dyDescent="0.85">
      <c r="U30" s="81" t="s">
        <v>291</v>
      </c>
      <c r="V30" s="81" t="s">
        <v>302</v>
      </c>
      <c r="W30" s="81">
        <v>4868.9000000000005</v>
      </c>
      <c r="X30" s="81">
        <v>5414.96</v>
      </c>
      <c r="Y30" s="81">
        <v>256.2</v>
      </c>
      <c r="Z30" s="81">
        <v>10540.060000000001</v>
      </c>
      <c r="AA30" s="81"/>
    </row>
    <row r="31" spans="21:27" ht="20" x14ac:dyDescent="0.85">
      <c r="U31" s="81" t="s">
        <v>291</v>
      </c>
      <c r="V31" s="81" t="s">
        <v>246</v>
      </c>
      <c r="W31" s="81">
        <v>6039.5999999999995</v>
      </c>
      <c r="X31" s="81">
        <v>1763.88</v>
      </c>
      <c r="Y31" s="81">
        <v>2681.2</v>
      </c>
      <c r="Z31" s="81">
        <v>10484.68</v>
      </c>
      <c r="AA31" s="81">
        <v>2425</v>
      </c>
    </row>
    <row r="32" spans="21:27" ht="20" x14ac:dyDescent="0.85">
      <c r="U32" s="76" t="s">
        <v>291</v>
      </c>
      <c r="V32" s="76" t="s">
        <v>178</v>
      </c>
      <c r="W32" s="76">
        <v>4200</v>
      </c>
      <c r="X32" s="76">
        <v>1200</v>
      </c>
      <c r="Y32" s="76">
        <v>300</v>
      </c>
      <c r="Z32" s="76">
        <v>5700</v>
      </c>
      <c r="AA32" s="76"/>
    </row>
    <row r="33" spans="21:27" ht="20" x14ac:dyDescent="0.85">
      <c r="U33" s="82" t="s">
        <v>291</v>
      </c>
      <c r="V33" s="82" t="s">
        <v>179</v>
      </c>
      <c r="W33" s="82">
        <v>4200</v>
      </c>
      <c r="X33" s="82">
        <v>1700</v>
      </c>
      <c r="Y33" s="82">
        <v>0</v>
      </c>
      <c r="Z33" s="82">
        <v>5900</v>
      </c>
      <c r="AA33" s="82"/>
    </row>
    <row r="34" spans="21:27" ht="20" x14ac:dyDescent="0.85">
      <c r="U34" s="81" t="s">
        <v>297</v>
      </c>
      <c r="V34" s="81" t="s">
        <v>206</v>
      </c>
      <c r="W34" s="81">
        <v>49.9</v>
      </c>
      <c r="X34" s="81">
        <v>156.80000000000001</v>
      </c>
      <c r="Y34" s="81">
        <v>0</v>
      </c>
      <c r="Z34" s="81">
        <v>8819</v>
      </c>
      <c r="AA34" s="81">
        <v>0</v>
      </c>
    </row>
    <row r="35" spans="21:27" ht="20" x14ac:dyDescent="0.85">
      <c r="U35" s="81" t="s">
        <v>297</v>
      </c>
      <c r="V35" s="81" t="s">
        <v>302</v>
      </c>
      <c r="W35" s="81">
        <v>456.69499999999999</v>
      </c>
      <c r="X35" s="81">
        <v>4250</v>
      </c>
      <c r="Y35" s="81">
        <v>0</v>
      </c>
      <c r="Z35" s="81">
        <v>4706.6949999999997</v>
      </c>
      <c r="AA35" s="81"/>
    </row>
    <row r="36" spans="21:27" ht="20" x14ac:dyDescent="0.85">
      <c r="U36" s="81" t="s">
        <v>297</v>
      </c>
      <c r="V36" s="81" t="s">
        <v>246</v>
      </c>
      <c r="W36" s="81">
        <v>499.9</v>
      </c>
      <c r="X36" s="81">
        <v>156.80000000000001</v>
      </c>
      <c r="Y36" s="81">
        <v>0</v>
      </c>
      <c r="Z36" s="81">
        <v>656.7</v>
      </c>
      <c r="AA36" s="81">
        <v>0</v>
      </c>
    </row>
    <row r="37" spans="21:27" ht="20" x14ac:dyDescent="0.85">
      <c r="U37" s="81" t="s">
        <v>297</v>
      </c>
      <c r="V37" s="81" t="s">
        <v>178</v>
      </c>
      <c r="W37" s="81">
        <v>100</v>
      </c>
      <c r="X37" s="81">
        <v>200</v>
      </c>
      <c r="Y37" s="81">
        <v>0</v>
      </c>
      <c r="Z37" s="81">
        <v>300</v>
      </c>
      <c r="AA37" s="81"/>
    </row>
    <row r="38" spans="21:27" ht="20" x14ac:dyDescent="0.85">
      <c r="U38" s="81" t="s">
        <v>297</v>
      </c>
      <c r="V38" s="81" t="s">
        <v>179</v>
      </c>
      <c r="W38" s="81">
        <v>100</v>
      </c>
      <c r="X38" s="81">
        <v>200</v>
      </c>
      <c r="Y38" s="81">
        <v>0</v>
      </c>
      <c r="Z38" s="81">
        <v>300</v>
      </c>
      <c r="AA38" s="81"/>
    </row>
    <row r="39" spans="21:27" ht="20" x14ac:dyDescent="0.85">
      <c r="U39" s="81" t="s">
        <v>289</v>
      </c>
      <c r="V39" s="81" t="s">
        <v>206</v>
      </c>
      <c r="W39" s="81">
        <v>1609.55</v>
      </c>
      <c r="X39" s="81">
        <v>89</v>
      </c>
      <c r="Y39" s="81">
        <v>4482.58</v>
      </c>
      <c r="Z39" s="81">
        <v>5164.5</v>
      </c>
      <c r="AA39" s="81">
        <v>-145</v>
      </c>
    </row>
    <row r="40" spans="21:27" ht="20" x14ac:dyDescent="0.85">
      <c r="U40" s="81" t="s">
        <v>289</v>
      </c>
      <c r="V40" s="81" t="s">
        <v>302</v>
      </c>
      <c r="W40" s="81">
        <v>22213.350000000002</v>
      </c>
      <c r="X40" s="81">
        <v>3506.0000000000005</v>
      </c>
      <c r="Y40" s="81">
        <v>10521.68</v>
      </c>
      <c r="Z40" s="81">
        <v>36241.03</v>
      </c>
      <c r="AA40" s="81"/>
    </row>
    <row r="41" spans="21:27" ht="20" x14ac:dyDescent="0.85">
      <c r="U41" s="81" t="s">
        <v>289</v>
      </c>
      <c r="V41" s="81" t="s">
        <v>246</v>
      </c>
      <c r="W41" s="81">
        <v>11237.449999999999</v>
      </c>
      <c r="X41" s="81">
        <v>239</v>
      </c>
      <c r="Y41" s="81">
        <v>8175.2800000000007</v>
      </c>
      <c r="Z41" s="81">
        <v>19651.73</v>
      </c>
      <c r="AA41" s="81">
        <v>-2346.3999999999996</v>
      </c>
    </row>
    <row r="42" spans="21:27" ht="20" x14ac:dyDescent="0.85">
      <c r="U42" s="81" t="s">
        <v>289</v>
      </c>
      <c r="V42" s="81" t="s">
        <v>178</v>
      </c>
      <c r="W42" s="81">
        <v>3900</v>
      </c>
      <c r="X42" s="81">
        <v>600</v>
      </c>
      <c r="Y42" s="81">
        <v>8800</v>
      </c>
      <c r="Z42" s="81">
        <v>13300</v>
      </c>
      <c r="AA42" s="81"/>
    </row>
    <row r="43" spans="21:27" ht="20" x14ac:dyDescent="0.85">
      <c r="U43" s="81" t="s">
        <v>289</v>
      </c>
      <c r="V43" s="81" t="s">
        <v>179</v>
      </c>
      <c r="W43" s="81">
        <v>3900</v>
      </c>
      <c r="X43" s="81">
        <v>800</v>
      </c>
      <c r="Y43" s="81">
        <v>0</v>
      </c>
      <c r="Z43" s="81">
        <v>4700</v>
      </c>
      <c r="AA43" s="81"/>
    </row>
    <row r="44" spans="21:27" ht="20" x14ac:dyDescent="0.85">
      <c r="U44" s="81" t="s">
        <v>296</v>
      </c>
      <c r="V44" s="81" t="s">
        <v>206</v>
      </c>
      <c r="W44" s="81">
        <v>264.89999999999998</v>
      </c>
      <c r="X44" s="81">
        <v>0</v>
      </c>
      <c r="Y44" s="81">
        <v>0</v>
      </c>
      <c r="Z44" s="81">
        <v>18954.39</v>
      </c>
      <c r="AA44" s="81">
        <v>2600</v>
      </c>
    </row>
    <row r="45" spans="21:27" ht="20" x14ac:dyDescent="0.85">
      <c r="U45" s="81" t="s">
        <v>296</v>
      </c>
      <c r="V45" s="81" t="s">
        <v>302</v>
      </c>
      <c r="W45" s="81">
        <v>660.59999999999991</v>
      </c>
      <c r="X45" s="81">
        <v>1274.5</v>
      </c>
      <c r="Y45" s="81">
        <v>0</v>
      </c>
      <c r="Z45" s="81">
        <v>1935.1</v>
      </c>
      <c r="AA45" s="81"/>
    </row>
    <row r="46" spans="21:27" ht="20" x14ac:dyDescent="0.85">
      <c r="U46" s="81" t="s">
        <v>296</v>
      </c>
      <c r="V46" s="81" t="s">
        <v>246</v>
      </c>
      <c r="W46" s="81">
        <v>1154.9000000000001</v>
      </c>
      <c r="X46" s="81">
        <v>142.5</v>
      </c>
      <c r="Y46" s="81">
        <v>0</v>
      </c>
      <c r="Z46" s="81">
        <v>1297.4000000000001</v>
      </c>
      <c r="AA46" s="81">
        <v>0</v>
      </c>
    </row>
    <row r="47" spans="21:27" ht="20" x14ac:dyDescent="0.85">
      <c r="U47" s="81" t="s">
        <v>296</v>
      </c>
      <c r="V47" s="81" t="s">
        <v>178</v>
      </c>
      <c r="W47" s="81">
        <v>400</v>
      </c>
      <c r="X47" s="81">
        <v>300</v>
      </c>
      <c r="Y47" s="81">
        <v>0</v>
      </c>
      <c r="Z47" s="81">
        <v>700</v>
      </c>
      <c r="AA47" s="81"/>
    </row>
    <row r="48" spans="21:27" ht="20" x14ac:dyDescent="0.85">
      <c r="U48" s="81" t="s">
        <v>296</v>
      </c>
      <c r="V48" s="81" t="s">
        <v>179</v>
      </c>
      <c r="W48" s="81">
        <v>400</v>
      </c>
      <c r="X48" s="81">
        <v>300</v>
      </c>
      <c r="Y48" s="81">
        <v>0</v>
      </c>
      <c r="Z48" s="81">
        <v>700</v>
      </c>
      <c r="AA48" s="81"/>
    </row>
    <row r="49" spans="21:27" ht="20" x14ac:dyDescent="0.85">
      <c r="U49" s="81" t="s">
        <v>295</v>
      </c>
      <c r="V49" s="81" t="s">
        <v>206</v>
      </c>
      <c r="W49" s="81">
        <v>389.29999999999995</v>
      </c>
      <c r="X49" s="81">
        <v>260.89999999999998</v>
      </c>
      <c r="Y49" s="81">
        <v>228</v>
      </c>
      <c r="Z49" s="81">
        <v>13115.5</v>
      </c>
      <c r="AA49" s="81">
        <v>-175</v>
      </c>
    </row>
    <row r="50" spans="21:27" ht="20" x14ac:dyDescent="0.85">
      <c r="U50" s="81" t="s">
        <v>295</v>
      </c>
      <c r="V50" s="81" t="s">
        <v>302</v>
      </c>
      <c r="W50" s="81">
        <v>3899.6000000000004</v>
      </c>
      <c r="X50" s="81">
        <v>4802.3999999999996</v>
      </c>
      <c r="Y50" s="81">
        <v>1003.2</v>
      </c>
      <c r="Z50" s="81">
        <v>9705.2000000000007</v>
      </c>
      <c r="AA50" s="81"/>
    </row>
    <row r="51" spans="21:27" ht="20" x14ac:dyDescent="0.85">
      <c r="U51" s="81" t="s">
        <v>295</v>
      </c>
      <c r="V51" s="81" t="s">
        <v>246</v>
      </c>
      <c r="W51" s="81">
        <v>3040.3</v>
      </c>
      <c r="X51" s="81">
        <v>917.84</v>
      </c>
      <c r="Y51" s="81">
        <v>818</v>
      </c>
      <c r="Z51" s="81">
        <v>4776.1400000000003</v>
      </c>
      <c r="AA51" s="81">
        <v>-185.20000000000005</v>
      </c>
    </row>
    <row r="52" spans="21:27" ht="20" x14ac:dyDescent="0.85">
      <c r="U52" s="76" t="s">
        <v>295</v>
      </c>
      <c r="V52" s="76" t="s">
        <v>178</v>
      </c>
      <c r="W52" s="76">
        <v>900</v>
      </c>
      <c r="X52" s="76">
        <v>1100</v>
      </c>
      <c r="Y52" s="76">
        <v>1300</v>
      </c>
      <c r="Z52" s="76">
        <v>3300</v>
      </c>
      <c r="AA52" s="76"/>
    </row>
    <row r="53" spans="21:27" ht="20" x14ac:dyDescent="0.85">
      <c r="U53" s="82" t="s">
        <v>295</v>
      </c>
      <c r="V53" s="82" t="s">
        <v>179</v>
      </c>
      <c r="W53" s="82">
        <v>900</v>
      </c>
      <c r="X53" s="82">
        <v>1300</v>
      </c>
      <c r="Y53" s="82">
        <v>0</v>
      </c>
      <c r="Z53" s="82">
        <v>2200</v>
      </c>
      <c r="AA53" s="82"/>
    </row>
    <row r="54" spans="21:27" ht="20" x14ac:dyDescent="0.85">
      <c r="U54" s="81" t="s">
        <v>298</v>
      </c>
      <c r="V54" s="81" t="s">
        <v>206</v>
      </c>
      <c r="W54" s="81">
        <v>156.80000000000001</v>
      </c>
      <c r="X54" s="81">
        <v>456.9</v>
      </c>
      <c r="Y54" s="81">
        <v>0</v>
      </c>
      <c r="Z54" s="81">
        <v>4905.04</v>
      </c>
      <c r="AA54" s="81">
        <v>-106</v>
      </c>
    </row>
    <row r="55" spans="21:27" ht="20" x14ac:dyDescent="0.85">
      <c r="U55" s="81" t="s">
        <v>298</v>
      </c>
      <c r="V55" s="81" t="s">
        <v>302</v>
      </c>
      <c r="W55" s="81">
        <v>4300.6000000000004</v>
      </c>
      <c r="X55" s="81">
        <v>4536.8</v>
      </c>
      <c r="Y55" s="81">
        <v>0</v>
      </c>
      <c r="Z55" s="81">
        <v>8837.4000000000015</v>
      </c>
      <c r="AA55" s="81"/>
    </row>
    <row r="56" spans="21:27" ht="20" x14ac:dyDescent="0.85">
      <c r="U56" s="81" t="s">
        <v>298</v>
      </c>
      <c r="V56" s="81" t="s">
        <v>246</v>
      </c>
      <c r="W56" s="81">
        <v>2427.8000000000002</v>
      </c>
      <c r="X56" s="81">
        <v>1223.3499999999999</v>
      </c>
      <c r="Y56" s="81">
        <v>0</v>
      </c>
      <c r="Z56" s="81">
        <v>3651.15</v>
      </c>
      <c r="AA56" s="81">
        <v>0</v>
      </c>
    </row>
    <row r="57" spans="21:27" ht="20" x14ac:dyDescent="0.85">
      <c r="U57" s="81" t="s">
        <v>298</v>
      </c>
      <c r="V57" s="81" t="s">
        <v>178</v>
      </c>
      <c r="W57" s="81">
        <v>1700</v>
      </c>
      <c r="X57" s="81">
        <v>600</v>
      </c>
      <c r="Y57" s="81">
        <v>0</v>
      </c>
      <c r="Z57" s="81">
        <v>2300</v>
      </c>
      <c r="AA57" s="81"/>
    </row>
    <row r="58" spans="21:27" ht="20.5" thickBot="1" x14ac:dyDescent="0.9">
      <c r="U58" s="77" t="s">
        <v>298</v>
      </c>
      <c r="V58" s="77" t="s">
        <v>179</v>
      </c>
      <c r="W58" s="77">
        <v>1700</v>
      </c>
      <c r="X58" s="77">
        <v>1100</v>
      </c>
      <c r="Y58" s="77">
        <v>0</v>
      </c>
      <c r="Z58" s="77">
        <v>2800</v>
      </c>
      <c r="AA58" s="77"/>
    </row>
    <row r="59" spans="21:27" ht="14.5" thickTop="1" x14ac:dyDescent="0.3"/>
  </sheetData>
  <autoFilter ref="U3:AA171" xr:uid="{1DEEFB7C-75AE-496A-8C77-24B7944F3591}"/>
  <sortState xmlns:xlrd2="http://schemas.microsoft.com/office/spreadsheetml/2017/richdata2" ref="U4:AA58">
    <sortCondition ref="U4:U58"/>
    <sortCondition ref="V4:V58" customList="Current Built Capacity,Total queue to 2030 (incl. built capacity),Low case queue to 2030 (incl. built capacity),CP.2A Further Flex and Renewables,CP.2C New Dispatch"/>
  </sortState>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F44E-4139-4EF6-9F69-0D3F9A089D31}">
  <sheetPr codeName="Sheet34">
    <tabColor theme="9"/>
  </sheetPr>
  <dimension ref="A1:AA59"/>
  <sheetViews>
    <sheetView zoomScaleNormal="100" workbookViewId="0">
      <selection activeCell="D1" sqref="A1:XFD1048576"/>
    </sheetView>
  </sheetViews>
  <sheetFormatPr defaultRowHeight="14" x14ac:dyDescent="0.3"/>
  <cols>
    <col min="21" max="21" width="23.58203125" bestFit="1" customWidth="1"/>
    <col min="22" max="22" width="35.5" bestFit="1" customWidth="1"/>
    <col min="23" max="25" width="16.25" customWidth="1"/>
    <col min="26" max="26" width="10.58203125" bestFit="1" customWidth="1"/>
  </cols>
  <sheetData>
    <row r="1" spans="1:27" s="141" customFormat="1" ht="23" x14ac:dyDescent="0.95">
      <c r="A1" s="140" t="s">
        <v>303</v>
      </c>
    </row>
    <row r="3" spans="1:27" ht="20" x14ac:dyDescent="0.85">
      <c r="U3" s="66" t="s">
        <v>287</v>
      </c>
      <c r="V3" s="66" t="s">
        <v>301</v>
      </c>
      <c r="W3" s="67" t="s">
        <v>180</v>
      </c>
      <c r="X3" s="67" t="s">
        <v>182</v>
      </c>
      <c r="Y3" s="67" t="s">
        <v>183</v>
      </c>
      <c r="Z3" s="68" t="s">
        <v>260</v>
      </c>
      <c r="AA3" s="68"/>
    </row>
    <row r="4" spans="1:27" ht="20" x14ac:dyDescent="0.85">
      <c r="U4" s="74" t="s">
        <v>294</v>
      </c>
      <c r="V4" s="74" t="s">
        <v>206</v>
      </c>
      <c r="W4" s="74">
        <v>57</v>
      </c>
      <c r="X4" s="74">
        <v>106.5</v>
      </c>
      <c r="Y4" s="74">
        <v>0</v>
      </c>
      <c r="Z4" s="74">
        <v>7261.8850000000002</v>
      </c>
      <c r="AA4" s="74">
        <v>0</v>
      </c>
    </row>
    <row r="5" spans="1:27" ht="20" x14ac:dyDescent="0.85">
      <c r="U5" s="75" t="s">
        <v>294</v>
      </c>
      <c r="V5" s="75" t="s">
        <v>304</v>
      </c>
      <c r="W5" s="75">
        <v>57</v>
      </c>
      <c r="X5" s="75">
        <v>8631.4</v>
      </c>
      <c r="Y5" s="75">
        <v>0</v>
      </c>
      <c r="Z5" s="75">
        <v>8688.4</v>
      </c>
      <c r="AA5" s="75"/>
    </row>
    <row r="6" spans="1:27" ht="20" x14ac:dyDescent="0.85">
      <c r="U6" s="75" t="s">
        <v>294</v>
      </c>
      <c r="V6" s="75" t="s">
        <v>262</v>
      </c>
      <c r="W6" s="75">
        <v>1035</v>
      </c>
      <c r="X6" s="75">
        <v>355.5</v>
      </c>
      <c r="Y6" s="75">
        <v>2640</v>
      </c>
      <c r="Z6" s="75">
        <v>4030.5</v>
      </c>
      <c r="AA6" s="75">
        <v>2640</v>
      </c>
    </row>
    <row r="7" spans="1:27" ht="20" x14ac:dyDescent="0.85">
      <c r="U7" s="75" t="s">
        <v>294</v>
      </c>
      <c r="V7" s="75" t="s">
        <v>178</v>
      </c>
      <c r="W7" s="75">
        <v>200</v>
      </c>
      <c r="X7" s="75">
        <v>100</v>
      </c>
      <c r="Y7" s="75">
        <v>0</v>
      </c>
      <c r="Z7" s="75">
        <v>300</v>
      </c>
      <c r="AA7" s="75"/>
    </row>
    <row r="8" spans="1:27" ht="20" x14ac:dyDescent="0.85">
      <c r="U8" s="75" t="s">
        <v>294</v>
      </c>
      <c r="V8" s="75" t="s">
        <v>179</v>
      </c>
      <c r="W8" s="75">
        <v>200</v>
      </c>
      <c r="X8" s="75">
        <v>900</v>
      </c>
      <c r="Y8" s="75">
        <v>0</v>
      </c>
      <c r="Z8" s="75">
        <v>1100</v>
      </c>
      <c r="AA8" s="75"/>
    </row>
    <row r="9" spans="1:27" ht="20" x14ac:dyDescent="0.85">
      <c r="U9" s="75" t="s">
        <v>293</v>
      </c>
      <c r="V9" s="75" t="s">
        <v>206</v>
      </c>
      <c r="W9" s="75">
        <v>280</v>
      </c>
      <c r="X9" s="75">
        <v>306.89000000000004</v>
      </c>
      <c r="Y9" s="75">
        <v>0</v>
      </c>
      <c r="Z9" s="75">
        <v>4955.8999999999996</v>
      </c>
      <c r="AA9" s="75">
        <v>0</v>
      </c>
    </row>
    <row r="10" spans="1:27" ht="20" x14ac:dyDescent="0.85">
      <c r="U10" s="75" t="s">
        <v>293</v>
      </c>
      <c r="V10" s="75" t="s">
        <v>304</v>
      </c>
      <c r="W10" s="75">
        <v>8595.1999999999989</v>
      </c>
      <c r="X10" s="75">
        <v>22603.190000000002</v>
      </c>
      <c r="Y10" s="75">
        <v>110</v>
      </c>
      <c r="Z10" s="75">
        <v>31308.39</v>
      </c>
      <c r="AA10" s="75"/>
    </row>
    <row r="11" spans="1:27" ht="20" x14ac:dyDescent="0.85">
      <c r="U11" s="75" t="s">
        <v>293</v>
      </c>
      <c r="V11" s="75" t="s">
        <v>262</v>
      </c>
      <c r="W11" s="75">
        <v>3270.9</v>
      </c>
      <c r="X11" s="75">
        <v>4936.6100000000006</v>
      </c>
      <c r="Y11" s="75">
        <v>0</v>
      </c>
      <c r="Z11" s="75">
        <v>8207.51</v>
      </c>
      <c r="AA11" s="75">
        <v>-110</v>
      </c>
    </row>
    <row r="12" spans="1:27" ht="20" x14ac:dyDescent="0.85">
      <c r="U12" s="75" t="s">
        <v>293</v>
      </c>
      <c r="V12" s="75" t="s">
        <v>178</v>
      </c>
      <c r="W12" s="75">
        <v>500</v>
      </c>
      <c r="X12" s="75">
        <v>2100</v>
      </c>
      <c r="Y12" s="75">
        <v>0</v>
      </c>
      <c r="Z12" s="75">
        <v>2600</v>
      </c>
      <c r="AA12" s="75"/>
    </row>
    <row r="13" spans="1:27" ht="20" x14ac:dyDescent="0.85">
      <c r="U13" s="75" t="s">
        <v>293</v>
      </c>
      <c r="V13" s="75" t="s">
        <v>179</v>
      </c>
      <c r="W13" s="75">
        <v>500</v>
      </c>
      <c r="X13" s="75">
        <v>3300</v>
      </c>
      <c r="Y13" s="75">
        <v>0</v>
      </c>
      <c r="Z13" s="75">
        <v>3800</v>
      </c>
      <c r="AA13" s="75"/>
    </row>
    <row r="14" spans="1:27" ht="20" x14ac:dyDescent="0.85">
      <c r="U14" s="75" t="s">
        <v>292</v>
      </c>
      <c r="V14" s="75" t="s">
        <v>206</v>
      </c>
      <c r="W14" s="75">
        <v>520.9</v>
      </c>
      <c r="X14" s="75">
        <v>2184.9899999999998</v>
      </c>
      <c r="Y14" s="75">
        <v>111</v>
      </c>
      <c r="Z14" s="75">
        <v>6647</v>
      </c>
      <c r="AA14" s="75">
        <v>0</v>
      </c>
    </row>
    <row r="15" spans="1:27" ht="20" x14ac:dyDescent="0.85">
      <c r="U15" s="75" t="s">
        <v>292</v>
      </c>
      <c r="V15" s="75" t="s">
        <v>304</v>
      </c>
      <c r="W15" s="75">
        <v>9894.6</v>
      </c>
      <c r="X15" s="75">
        <v>39278.090000000011</v>
      </c>
      <c r="Y15" s="75">
        <v>367</v>
      </c>
      <c r="Z15" s="75">
        <v>49539.69000000001</v>
      </c>
      <c r="AA15" s="75"/>
    </row>
    <row r="16" spans="1:27" ht="20" x14ac:dyDescent="0.85">
      <c r="U16" s="75" t="s">
        <v>292</v>
      </c>
      <c r="V16" s="75" t="s">
        <v>262</v>
      </c>
      <c r="W16" s="75">
        <v>7147.9</v>
      </c>
      <c r="X16" s="75">
        <v>13553.207999999999</v>
      </c>
      <c r="Y16" s="75">
        <v>711</v>
      </c>
      <c r="Z16" s="75">
        <v>21412.108</v>
      </c>
      <c r="AA16" s="75">
        <v>344</v>
      </c>
    </row>
    <row r="17" spans="21:27" ht="20" x14ac:dyDescent="0.85">
      <c r="U17" s="75" t="s">
        <v>292</v>
      </c>
      <c r="V17" s="75" t="s">
        <v>178</v>
      </c>
      <c r="W17" s="75">
        <v>1300</v>
      </c>
      <c r="X17" s="75">
        <v>4000</v>
      </c>
      <c r="Y17" s="75">
        <v>0</v>
      </c>
      <c r="Z17" s="75">
        <v>5300</v>
      </c>
      <c r="AA17" s="75"/>
    </row>
    <row r="18" spans="21:27" ht="20" x14ac:dyDescent="0.85">
      <c r="U18" s="75" t="s">
        <v>292</v>
      </c>
      <c r="V18" s="75" t="s">
        <v>179</v>
      </c>
      <c r="W18" s="75">
        <v>1300</v>
      </c>
      <c r="X18" s="75">
        <v>5200</v>
      </c>
      <c r="Y18" s="75">
        <v>0</v>
      </c>
      <c r="Z18" s="75">
        <v>6500</v>
      </c>
      <c r="AA18" s="75"/>
    </row>
    <row r="19" spans="21:27" ht="20" x14ac:dyDescent="0.85">
      <c r="U19" s="75" t="s">
        <v>290</v>
      </c>
      <c r="V19" s="75" t="s">
        <v>206</v>
      </c>
      <c r="W19" s="75">
        <v>57</v>
      </c>
      <c r="X19" s="75">
        <v>78.400000000000006</v>
      </c>
      <c r="Y19" s="75">
        <v>0</v>
      </c>
      <c r="Z19" s="75">
        <v>3037.3999999999996</v>
      </c>
      <c r="AA19" s="75">
        <v>-790</v>
      </c>
    </row>
    <row r="20" spans="21:27" ht="20" x14ac:dyDescent="0.85">
      <c r="U20" s="75" t="s">
        <v>290</v>
      </c>
      <c r="V20" s="75" t="s">
        <v>304</v>
      </c>
      <c r="W20" s="75">
        <v>7879.9</v>
      </c>
      <c r="X20" s="75">
        <v>8181.1999999999989</v>
      </c>
      <c r="Y20" s="75">
        <v>0</v>
      </c>
      <c r="Z20" s="75">
        <v>16061.099999999999</v>
      </c>
      <c r="AA20" s="75"/>
    </row>
    <row r="21" spans="21:27" ht="20" x14ac:dyDescent="0.85">
      <c r="U21" s="75" t="s">
        <v>290</v>
      </c>
      <c r="V21" s="75" t="s">
        <v>262</v>
      </c>
      <c r="W21" s="75">
        <v>2579</v>
      </c>
      <c r="X21" s="75">
        <v>349.20000000000005</v>
      </c>
      <c r="Y21" s="75">
        <v>0</v>
      </c>
      <c r="Z21" s="75">
        <v>2928.2</v>
      </c>
      <c r="AA21" s="75">
        <v>0</v>
      </c>
    </row>
    <row r="22" spans="21:27" ht="20" x14ac:dyDescent="0.85">
      <c r="U22" s="69" t="s">
        <v>290</v>
      </c>
      <c r="V22" s="69" t="s">
        <v>178</v>
      </c>
      <c r="W22" s="69">
        <v>800</v>
      </c>
      <c r="X22" s="69">
        <v>500</v>
      </c>
      <c r="Y22" s="69">
        <v>0</v>
      </c>
      <c r="Z22" s="69">
        <v>1300</v>
      </c>
      <c r="AA22" s="69"/>
    </row>
    <row r="23" spans="21:27" ht="20" x14ac:dyDescent="0.85">
      <c r="U23" s="74" t="s">
        <v>290</v>
      </c>
      <c r="V23" s="74" t="s">
        <v>179</v>
      </c>
      <c r="W23" s="74">
        <v>800</v>
      </c>
      <c r="X23" s="74">
        <v>1400</v>
      </c>
      <c r="Y23" s="74">
        <v>0</v>
      </c>
      <c r="Z23" s="74">
        <v>2200</v>
      </c>
      <c r="AA23" s="74"/>
    </row>
    <row r="24" spans="21:27" ht="20" x14ac:dyDescent="0.85">
      <c r="U24" s="75" t="s">
        <v>288</v>
      </c>
      <c r="V24" s="75" t="s">
        <v>206</v>
      </c>
      <c r="W24" s="75">
        <v>548</v>
      </c>
      <c r="X24" s="75">
        <v>0</v>
      </c>
      <c r="Y24" s="75">
        <v>2702.2000000000003</v>
      </c>
      <c r="Z24" s="75">
        <v>7301.0999999999995</v>
      </c>
      <c r="AA24" s="75">
        <v>-3405.6999999999994</v>
      </c>
    </row>
    <row r="25" spans="21:27" ht="20" x14ac:dyDescent="0.85">
      <c r="U25" s="75" t="s">
        <v>288</v>
      </c>
      <c r="V25" s="75" t="s">
        <v>304</v>
      </c>
      <c r="W25" s="75">
        <v>15128.56</v>
      </c>
      <c r="X25" s="75">
        <v>5350.29</v>
      </c>
      <c r="Y25" s="75">
        <v>9851.4</v>
      </c>
      <c r="Z25" s="75">
        <v>30330.25</v>
      </c>
      <c r="AA25" s="75"/>
    </row>
    <row r="26" spans="21:27" ht="20" x14ac:dyDescent="0.85">
      <c r="U26" s="75" t="s">
        <v>288</v>
      </c>
      <c r="V26" s="75" t="s">
        <v>262</v>
      </c>
      <c r="W26" s="75">
        <v>5510.4</v>
      </c>
      <c r="X26" s="75">
        <v>3267</v>
      </c>
      <c r="Y26" s="75">
        <v>6873.5</v>
      </c>
      <c r="Z26" s="75">
        <v>15650.9</v>
      </c>
      <c r="AA26" s="75"/>
    </row>
    <row r="27" spans="21:27" ht="20" x14ac:dyDescent="0.85">
      <c r="U27" s="75" t="s">
        <v>288</v>
      </c>
      <c r="V27" s="75" t="s">
        <v>178</v>
      </c>
      <c r="W27" s="75">
        <v>1900</v>
      </c>
      <c r="X27" s="75">
        <v>100</v>
      </c>
      <c r="Y27" s="75">
        <v>5500</v>
      </c>
      <c r="Z27" s="75">
        <v>7500</v>
      </c>
      <c r="AA27" s="75"/>
    </row>
    <row r="28" spans="21:27" ht="20" x14ac:dyDescent="0.85">
      <c r="U28" s="75" t="s">
        <v>288</v>
      </c>
      <c r="V28" s="75" t="s">
        <v>179</v>
      </c>
      <c r="W28" s="75">
        <v>1900</v>
      </c>
      <c r="X28" s="75">
        <v>800</v>
      </c>
      <c r="Y28" s="75">
        <v>0</v>
      </c>
      <c r="Z28" s="75">
        <v>2700</v>
      </c>
      <c r="AA28" s="75"/>
    </row>
    <row r="29" spans="21:27" ht="20" x14ac:dyDescent="0.85">
      <c r="U29" s="75" t="s">
        <v>291</v>
      </c>
      <c r="V29" s="75" t="s">
        <v>206</v>
      </c>
      <c r="W29" s="75">
        <v>962.69999999999993</v>
      </c>
      <c r="X29" s="75">
        <v>149.88</v>
      </c>
      <c r="Y29" s="75">
        <v>0</v>
      </c>
      <c r="Z29" s="75">
        <v>25371.300000000003</v>
      </c>
      <c r="AA29" s="75">
        <v>-3280.2299999999977</v>
      </c>
    </row>
    <row r="30" spans="21:27" ht="20" x14ac:dyDescent="0.85">
      <c r="U30" s="75" t="s">
        <v>291</v>
      </c>
      <c r="V30" s="75" t="s">
        <v>304</v>
      </c>
      <c r="W30" s="75">
        <v>17683.39</v>
      </c>
      <c r="X30" s="75">
        <v>27768.69</v>
      </c>
      <c r="Y30" s="75">
        <v>342</v>
      </c>
      <c r="Z30" s="75">
        <v>45794.080000000002</v>
      </c>
      <c r="AA30" s="75"/>
    </row>
    <row r="31" spans="21:27" ht="20" x14ac:dyDescent="0.85">
      <c r="U31" s="75" t="s">
        <v>291</v>
      </c>
      <c r="V31" s="75" t="s">
        <v>262</v>
      </c>
      <c r="W31" s="75">
        <v>15958.4</v>
      </c>
      <c r="X31" s="75">
        <v>6550.38</v>
      </c>
      <c r="Y31" s="75">
        <v>2846.2</v>
      </c>
      <c r="Z31" s="75">
        <v>25354.98</v>
      </c>
      <c r="AA31" s="75">
        <v>2504.1999999999998</v>
      </c>
    </row>
    <row r="32" spans="21:27" ht="20" x14ac:dyDescent="0.85">
      <c r="U32" s="75" t="s">
        <v>291</v>
      </c>
      <c r="V32" s="75" t="s">
        <v>178</v>
      </c>
      <c r="W32" s="75">
        <v>4200</v>
      </c>
      <c r="X32" s="75">
        <v>1200</v>
      </c>
      <c r="Y32" s="75">
        <v>300</v>
      </c>
      <c r="Z32" s="75">
        <v>5700</v>
      </c>
      <c r="AA32" s="75"/>
    </row>
    <row r="33" spans="21:27" ht="20" x14ac:dyDescent="0.85">
      <c r="U33" s="75" t="s">
        <v>291</v>
      </c>
      <c r="V33" s="75" t="s">
        <v>179</v>
      </c>
      <c r="W33" s="75">
        <v>4200</v>
      </c>
      <c r="X33" s="75">
        <v>1700</v>
      </c>
      <c r="Y33" s="75">
        <v>0</v>
      </c>
      <c r="Z33" s="75">
        <v>5900</v>
      </c>
      <c r="AA33" s="75"/>
    </row>
    <row r="34" spans="21:27" ht="20" x14ac:dyDescent="0.85">
      <c r="U34" s="69" t="s">
        <v>297</v>
      </c>
      <c r="V34" s="69" t="s">
        <v>206</v>
      </c>
      <c r="W34" s="69">
        <v>49.9</v>
      </c>
      <c r="X34" s="69">
        <v>156.80000000000001</v>
      </c>
      <c r="Y34" s="69">
        <v>0</v>
      </c>
      <c r="Z34" s="69">
        <v>8819</v>
      </c>
      <c r="AA34" s="69">
        <v>0</v>
      </c>
    </row>
    <row r="35" spans="21:27" ht="20" x14ac:dyDescent="0.85">
      <c r="U35" s="74" t="s">
        <v>297</v>
      </c>
      <c r="V35" s="74" t="s">
        <v>304</v>
      </c>
      <c r="W35" s="74">
        <v>5381.0899999999992</v>
      </c>
      <c r="X35" s="74">
        <v>9329.8999999999978</v>
      </c>
      <c r="Y35" s="74">
        <v>0</v>
      </c>
      <c r="Z35" s="74">
        <v>14710.989999999998</v>
      </c>
      <c r="AA35" s="74"/>
    </row>
    <row r="36" spans="21:27" ht="20" x14ac:dyDescent="0.85">
      <c r="U36" s="75" t="s">
        <v>297</v>
      </c>
      <c r="V36" s="75" t="s">
        <v>262</v>
      </c>
      <c r="W36" s="75">
        <v>4758.8999999999996</v>
      </c>
      <c r="X36" s="75">
        <v>1268.3999999999999</v>
      </c>
      <c r="Y36" s="75">
        <v>0</v>
      </c>
      <c r="Z36" s="75">
        <v>6027.2999999999993</v>
      </c>
      <c r="AA36" s="75">
        <v>0</v>
      </c>
    </row>
    <row r="37" spans="21:27" ht="20" x14ac:dyDescent="0.85">
      <c r="U37" s="75" t="s">
        <v>297</v>
      </c>
      <c r="V37" s="75" t="s">
        <v>178</v>
      </c>
      <c r="W37" s="75">
        <v>100</v>
      </c>
      <c r="X37" s="75">
        <v>200</v>
      </c>
      <c r="Y37" s="75">
        <v>0</v>
      </c>
      <c r="Z37" s="75">
        <v>300</v>
      </c>
      <c r="AA37" s="75"/>
    </row>
    <row r="38" spans="21:27" ht="20" x14ac:dyDescent="0.85">
      <c r="U38" s="75" t="s">
        <v>297</v>
      </c>
      <c r="V38" s="75" t="s">
        <v>179</v>
      </c>
      <c r="W38" s="75">
        <v>100</v>
      </c>
      <c r="X38" s="75">
        <v>200</v>
      </c>
      <c r="Y38" s="75">
        <v>0</v>
      </c>
      <c r="Z38" s="75">
        <v>300</v>
      </c>
      <c r="AA38" s="75"/>
    </row>
    <row r="39" spans="21:27" ht="20" x14ac:dyDescent="0.85">
      <c r="U39" s="75" t="s">
        <v>289</v>
      </c>
      <c r="V39" s="75" t="s">
        <v>206</v>
      </c>
      <c r="W39" s="75">
        <v>1609.55</v>
      </c>
      <c r="X39" s="75">
        <v>89</v>
      </c>
      <c r="Y39" s="75">
        <v>4482.58</v>
      </c>
      <c r="Z39" s="75">
        <v>5164.5</v>
      </c>
      <c r="AA39" s="75">
        <v>-145</v>
      </c>
    </row>
    <row r="40" spans="21:27" ht="20" x14ac:dyDescent="0.85">
      <c r="U40" s="75" t="s">
        <v>289</v>
      </c>
      <c r="V40" s="75" t="s">
        <v>304</v>
      </c>
      <c r="W40" s="75">
        <v>31834.350000000002</v>
      </c>
      <c r="X40" s="75">
        <v>12073.699999999999</v>
      </c>
      <c r="Y40" s="75">
        <v>13968.979999999996</v>
      </c>
      <c r="Z40" s="75">
        <v>57877.03</v>
      </c>
      <c r="AA40" s="75"/>
    </row>
    <row r="41" spans="21:27" ht="20" x14ac:dyDescent="0.85">
      <c r="U41" s="75" t="s">
        <v>289</v>
      </c>
      <c r="V41" s="75" t="s">
        <v>262</v>
      </c>
      <c r="W41" s="75">
        <v>15504.449999999999</v>
      </c>
      <c r="X41" s="75">
        <v>2983.61</v>
      </c>
      <c r="Y41" s="75">
        <v>8860.2800000000025</v>
      </c>
      <c r="Z41" s="75">
        <v>27348.34</v>
      </c>
      <c r="AA41" s="75">
        <v>-5108.6999999999935</v>
      </c>
    </row>
    <row r="42" spans="21:27" ht="20" x14ac:dyDescent="0.85">
      <c r="U42" s="75" t="s">
        <v>289</v>
      </c>
      <c r="V42" s="75" t="s">
        <v>178</v>
      </c>
      <c r="W42" s="75">
        <v>3900</v>
      </c>
      <c r="X42" s="75">
        <v>600</v>
      </c>
      <c r="Y42" s="75">
        <v>8800</v>
      </c>
      <c r="Z42" s="75">
        <v>13300</v>
      </c>
      <c r="AA42" s="75"/>
    </row>
    <row r="43" spans="21:27" ht="20" x14ac:dyDescent="0.85">
      <c r="U43" s="75" t="s">
        <v>289</v>
      </c>
      <c r="V43" s="75" t="s">
        <v>179</v>
      </c>
      <c r="W43" s="75">
        <v>3900</v>
      </c>
      <c r="X43" s="75">
        <v>800</v>
      </c>
      <c r="Y43" s="75">
        <v>0</v>
      </c>
      <c r="Z43" s="75">
        <v>4700</v>
      </c>
      <c r="AA43" s="75"/>
    </row>
    <row r="44" spans="21:27" ht="20" x14ac:dyDescent="0.85">
      <c r="U44" s="75" t="s">
        <v>296</v>
      </c>
      <c r="V44" s="75" t="s">
        <v>206</v>
      </c>
      <c r="W44" s="75">
        <v>264.89999999999998</v>
      </c>
      <c r="X44" s="75">
        <v>0</v>
      </c>
      <c r="Y44" s="75">
        <v>0</v>
      </c>
      <c r="Z44" s="75">
        <v>18954.39</v>
      </c>
      <c r="AA44" s="75">
        <v>2600</v>
      </c>
    </row>
    <row r="45" spans="21:27" ht="20" x14ac:dyDescent="0.85">
      <c r="U45" s="75" t="s">
        <v>296</v>
      </c>
      <c r="V45" s="75" t="s">
        <v>304</v>
      </c>
      <c r="W45" s="75">
        <v>2409.7000000000003</v>
      </c>
      <c r="X45" s="75">
        <v>12421.5</v>
      </c>
      <c r="Y45" s="75">
        <v>0</v>
      </c>
      <c r="Z45" s="75">
        <v>14831.2</v>
      </c>
      <c r="AA45" s="75"/>
    </row>
    <row r="46" spans="21:27" ht="20" x14ac:dyDescent="0.85">
      <c r="U46" s="75" t="s">
        <v>296</v>
      </c>
      <c r="V46" s="75" t="s">
        <v>262</v>
      </c>
      <c r="W46" s="75">
        <v>1803.9</v>
      </c>
      <c r="X46" s="75">
        <v>3009.5</v>
      </c>
      <c r="Y46" s="75">
        <v>0</v>
      </c>
      <c r="Z46" s="75">
        <v>4813.3999999999996</v>
      </c>
      <c r="AA46" s="75">
        <v>0</v>
      </c>
    </row>
    <row r="47" spans="21:27" ht="20" x14ac:dyDescent="0.85">
      <c r="U47" s="75" t="s">
        <v>296</v>
      </c>
      <c r="V47" s="75" t="s">
        <v>178</v>
      </c>
      <c r="W47" s="75">
        <v>400</v>
      </c>
      <c r="X47" s="75">
        <v>300</v>
      </c>
      <c r="Y47" s="75">
        <v>0</v>
      </c>
      <c r="Z47" s="75">
        <v>700</v>
      </c>
      <c r="AA47" s="75"/>
    </row>
    <row r="48" spans="21:27" ht="20" x14ac:dyDescent="0.85">
      <c r="U48" s="75" t="s">
        <v>296</v>
      </c>
      <c r="V48" s="75" t="s">
        <v>179</v>
      </c>
      <c r="W48" s="75">
        <v>400</v>
      </c>
      <c r="X48" s="75">
        <v>300</v>
      </c>
      <c r="Y48" s="75">
        <v>0</v>
      </c>
      <c r="Z48" s="75">
        <v>700</v>
      </c>
      <c r="AA48" s="75"/>
    </row>
    <row r="49" spans="21:27" ht="20" x14ac:dyDescent="0.85">
      <c r="U49" s="75" t="s">
        <v>295</v>
      </c>
      <c r="V49" s="75" t="s">
        <v>206</v>
      </c>
      <c r="W49" s="75">
        <v>389.29999999999995</v>
      </c>
      <c r="X49" s="75">
        <v>260.89999999999998</v>
      </c>
      <c r="Y49" s="75">
        <v>228</v>
      </c>
      <c r="Z49" s="75">
        <v>13115.5</v>
      </c>
      <c r="AA49" s="75">
        <v>-175</v>
      </c>
    </row>
    <row r="50" spans="21:27" ht="20" x14ac:dyDescent="0.85">
      <c r="U50" s="75" t="s">
        <v>295</v>
      </c>
      <c r="V50" s="75" t="s">
        <v>304</v>
      </c>
      <c r="W50" s="75">
        <v>12397.189999999999</v>
      </c>
      <c r="X50" s="75">
        <v>12046.9</v>
      </c>
      <c r="Y50" s="75">
        <v>1003.2</v>
      </c>
      <c r="Z50" s="75">
        <v>25447.289999999997</v>
      </c>
      <c r="AA50" s="75"/>
    </row>
    <row r="51" spans="21:27" ht="20" x14ac:dyDescent="0.85">
      <c r="U51" s="75" t="s">
        <v>295</v>
      </c>
      <c r="V51" s="75" t="s">
        <v>262</v>
      </c>
      <c r="W51" s="75">
        <v>3686.2</v>
      </c>
      <c r="X51" s="75">
        <v>1179.8400000000001</v>
      </c>
      <c r="Y51" s="75">
        <v>818</v>
      </c>
      <c r="Z51" s="75">
        <v>5684.04</v>
      </c>
      <c r="AA51" s="75">
        <v>-185.20000000000005</v>
      </c>
    </row>
    <row r="52" spans="21:27" ht="20" x14ac:dyDescent="0.85">
      <c r="U52" s="75" t="s">
        <v>295</v>
      </c>
      <c r="V52" s="75" t="s">
        <v>178</v>
      </c>
      <c r="W52" s="75">
        <v>900</v>
      </c>
      <c r="X52" s="75">
        <v>1100</v>
      </c>
      <c r="Y52" s="75">
        <v>1300</v>
      </c>
      <c r="Z52" s="75">
        <v>3300</v>
      </c>
      <c r="AA52" s="75"/>
    </row>
    <row r="53" spans="21:27" ht="20" x14ac:dyDescent="0.85">
      <c r="U53" s="75" t="s">
        <v>295</v>
      </c>
      <c r="V53" s="75" t="s">
        <v>179</v>
      </c>
      <c r="W53" s="75">
        <v>900</v>
      </c>
      <c r="X53" s="75">
        <v>1300</v>
      </c>
      <c r="Y53" s="75">
        <v>0</v>
      </c>
      <c r="Z53" s="75">
        <v>2200</v>
      </c>
      <c r="AA53" s="75"/>
    </row>
    <row r="54" spans="21:27" ht="20" x14ac:dyDescent="0.85">
      <c r="U54" s="75" t="s">
        <v>298</v>
      </c>
      <c r="V54" s="75" t="s">
        <v>206</v>
      </c>
      <c r="W54" s="75">
        <v>156.80000000000001</v>
      </c>
      <c r="X54" s="75">
        <v>456.9</v>
      </c>
      <c r="Y54" s="75">
        <v>0</v>
      </c>
      <c r="Z54" s="75">
        <v>4905.04</v>
      </c>
      <c r="AA54" s="75">
        <v>-106</v>
      </c>
    </row>
    <row r="55" spans="21:27" ht="20" x14ac:dyDescent="0.85">
      <c r="U55" s="75" t="s">
        <v>298</v>
      </c>
      <c r="V55" s="75" t="s">
        <v>304</v>
      </c>
      <c r="W55" s="75">
        <v>10823.52</v>
      </c>
      <c r="X55" s="75">
        <v>18426.7</v>
      </c>
      <c r="Y55" s="75">
        <v>0</v>
      </c>
      <c r="Z55" s="75">
        <v>29250.22</v>
      </c>
      <c r="AA55" s="75"/>
    </row>
    <row r="56" spans="21:27" ht="20" x14ac:dyDescent="0.85">
      <c r="U56" s="75" t="s">
        <v>298</v>
      </c>
      <c r="V56" s="75" t="s">
        <v>262</v>
      </c>
      <c r="W56" s="75">
        <v>3925.8</v>
      </c>
      <c r="X56" s="75">
        <v>1223.3499999999999</v>
      </c>
      <c r="Y56" s="75">
        <v>0</v>
      </c>
      <c r="Z56" s="75">
        <v>5149.1499999999996</v>
      </c>
      <c r="AA56" s="75">
        <v>0</v>
      </c>
    </row>
    <row r="57" spans="21:27" ht="20" x14ac:dyDescent="0.85">
      <c r="U57" s="75" t="s">
        <v>298</v>
      </c>
      <c r="V57" s="75" t="s">
        <v>178</v>
      </c>
      <c r="W57" s="75">
        <v>1700</v>
      </c>
      <c r="X57" s="75">
        <v>600</v>
      </c>
      <c r="Y57" s="75">
        <v>0</v>
      </c>
      <c r="Z57" s="75">
        <v>2300</v>
      </c>
      <c r="AA57" s="75"/>
    </row>
    <row r="58" spans="21:27" ht="20.5" thickBot="1" x14ac:dyDescent="0.9">
      <c r="U58" s="70" t="s">
        <v>298</v>
      </c>
      <c r="V58" s="70" t="s">
        <v>179</v>
      </c>
      <c r="W58" s="70">
        <v>1700</v>
      </c>
      <c r="X58" s="70">
        <v>1100</v>
      </c>
      <c r="Y58" s="70">
        <v>0</v>
      </c>
      <c r="Z58" s="70">
        <v>2800</v>
      </c>
      <c r="AA58" s="70"/>
    </row>
    <row r="59" spans="21:27" ht="14.5" thickTop="1" x14ac:dyDescent="0.3"/>
  </sheetData>
  <autoFilter ref="U3:AA171" xr:uid="{1DEEFB7C-75AE-496A-8C77-24B7944F3591}"/>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564F-3E81-46F9-B76E-4F3F3BDF8D8D}">
  <sheetPr codeName="Sheet35">
    <tabColor theme="9"/>
  </sheetPr>
  <dimension ref="A1:M13"/>
  <sheetViews>
    <sheetView zoomScaleNormal="100" workbookViewId="0">
      <selection activeCell="I1" sqref="I1:I1048576"/>
    </sheetView>
  </sheetViews>
  <sheetFormatPr defaultRowHeight="14" x14ac:dyDescent="0.3"/>
  <cols>
    <col min="2" max="2" width="20.58203125" bestFit="1" customWidth="1"/>
    <col min="3" max="3" width="14.25" bestFit="1" customWidth="1"/>
    <col min="4" max="4" width="12" bestFit="1" customWidth="1"/>
    <col min="5" max="5" width="17.58203125" bestFit="1" customWidth="1"/>
    <col min="6" max="6" width="22" bestFit="1" customWidth="1"/>
    <col min="8" max="8" width="21" customWidth="1"/>
    <col min="9" max="9" width="21.83203125" customWidth="1"/>
    <col min="10" max="10" width="34" customWidth="1"/>
    <col min="11" max="11" width="36.75" customWidth="1"/>
    <col min="12" max="12" width="15.25" customWidth="1"/>
    <col min="13" max="13" width="19" bestFit="1" customWidth="1"/>
  </cols>
  <sheetData>
    <row r="1" spans="1:13" s="143" customFormat="1" ht="23" x14ac:dyDescent="0.95">
      <c r="A1" s="140" t="s">
        <v>305</v>
      </c>
    </row>
    <row r="4" spans="1:13" ht="20" x14ac:dyDescent="0.3">
      <c r="H4" s="55" t="s">
        <v>287</v>
      </c>
      <c r="I4" s="56" t="s">
        <v>206</v>
      </c>
      <c r="J4" s="57" t="s">
        <v>245</v>
      </c>
      <c r="K4" s="58" t="s">
        <v>306</v>
      </c>
      <c r="L4" s="59" t="s">
        <v>178</v>
      </c>
      <c r="M4" s="60" t="s">
        <v>179</v>
      </c>
    </row>
    <row r="5" spans="1:13" ht="20" x14ac:dyDescent="0.85">
      <c r="H5" s="61" t="s">
        <v>307</v>
      </c>
      <c r="I5" s="61">
        <v>348</v>
      </c>
      <c r="J5" s="62">
        <v>348</v>
      </c>
      <c r="K5" s="62">
        <v>9821.6750000000029</v>
      </c>
      <c r="L5" s="62">
        <v>5500</v>
      </c>
      <c r="M5" s="62">
        <v>2600</v>
      </c>
    </row>
    <row r="6" spans="1:13" ht="20" x14ac:dyDescent="0.85">
      <c r="H6" s="61" t="s">
        <v>308</v>
      </c>
      <c r="I6" s="61">
        <v>1994</v>
      </c>
      <c r="J6" s="62">
        <v>8145</v>
      </c>
      <c r="K6" s="62">
        <v>16913.029999999995</v>
      </c>
      <c r="L6" s="62">
        <v>4600</v>
      </c>
      <c r="M6" s="62">
        <v>2700</v>
      </c>
    </row>
    <row r="7" spans="1:13" ht="20" x14ac:dyDescent="0.85">
      <c r="H7" s="61" t="s">
        <v>309</v>
      </c>
      <c r="I7" s="61">
        <v>918</v>
      </c>
      <c r="J7" s="62">
        <v>2485</v>
      </c>
      <c r="K7" s="62">
        <v>1725.6999999999998</v>
      </c>
      <c r="L7" s="62">
        <v>3100</v>
      </c>
      <c r="M7" s="62">
        <v>3300</v>
      </c>
    </row>
    <row r="8" spans="1:13" ht="20" x14ac:dyDescent="0.85">
      <c r="H8" s="61" t="s">
        <v>310</v>
      </c>
      <c r="I8" s="61">
        <v>2413</v>
      </c>
      <c r="J8" s="62">
        <v>10804</v>
      </c>
      <c r="K8" s="62">
        <v>12811.395999999999</v>
      </c>
      <c r="L8" s="62">
        <v>8200</v>
      </c>
      <c r="M8" s="62">
        <v>8600</v>
      </c>
    </row>
    <row r="9" spans="1:13" ht="20" x14ac:dyDescent="0.85">
      <c r="H9" s="61" t="s">
        <v>311</v>
      </c>
      <c r="I9" s="61">
        <v>486</v>
      </c>
      <c r="J9" s="62">
        <v>2311</v>
      </c>
      <c r="K9" s="62">
        <v>4800</v>
      </c>
      <c r="L9" s="62">
        <v>2900</v>
      </c>
      <c r="M9" s="62">
        <v>2700</v>
      </c>
    </row>
    <row r="10" spans="1:13" ht="20" x14ac:dyDescent="0.85">
      <c r="H10" s="61" t="s">
        <v>312</v>
      </c>
      <c r="I10" s="61">
        <v>3942</v>
      </c>
      <c r="J10" s="62">
        <v>8690</v>
      </c>
      <c r="K10" s="62">
        <v>22102.379499999995</v>
      </c>
      <c r="L10" s="62">
        <v>19300</v>
      </c>
      <c r="M10" s="62">
        <v>23500</v>
      </c>
    </row>
    <row r="11" spans="1:13" ht="20" x14ac:dyDescent="0.85">
      <c r="H11" s="61" t="s">
        <v>313</v>
      </c>
      <c r="I11" s="61">
        <v>251</v>
      </c>
      <c r="J11" s="62">
        <v>251</v>
      </c>
      <c r="K11" s="62">
        <v>3358</v>
      </c>
      <c r="L11" s="62">
        <v>5900</v>
      </c>
      <c r="M11" s="62">
        <v>7600</v>
      </c>
    </row>
    <row r="12" spans="1:13" ht="20" x14ac:dyDescent="0.85">
      <c r="H12" s="61" t="s">
        <v>314</v>
      </c>
      <c r="I12" s="61">
        <v>3661</v>
      </c>
      <c r="J12" s="62">
        <v>10664</v>
      </c>
      <c r="K12" s="62">
        <v>15508.197499999998</v>
      </c>
      <c r="L12" s="62">
        <v>11100</v>
      </c>
      <c r="M12" s="62">
        <v>14200</v>
      </c>
    </row>
    <row r="13" spans="1:13" ht="20" x14ac:dyDescent="0.85">
      <c r="H13" s="61" t="s">
        <v>190</v>
      </c>
      <c r="I13" s="61">
        <v>14013</v>
      </c>
      <c r="J13" s="63">
        <v>43698</v>
      </c>
      <c r="K13" s="63">
        <v>87040.377999999982</v>
      </c>
      <c r="L13" s="63">
        <v>60600</v>
      </c>
      <c r="M13" s="63">
        <v>65200</v>
      </c>
    </row>
  </sheetData>
  <pageMargins left="0.7" right="0.7" top="0.75" bottom="0.75" header="0.3" footer="0.3"/>
  <pageSetup orientation="portrait"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6B31-A657-4249-8D82-25334BBD7F05}">
  <sheetPr codeName="Sheet36">
    <tabColor theme="9"/>
  </sheetPr>
  <dimension ref="A1:M13"/>
  <sheetViews>
    <sheetView zoomScaleNormal="100" workbookViewId="0">
      <selection activeCell="I1" sqref="I1:I1048576"/>
    </sheetView>
  </sheetViews>
  <sheetFormatPr defaultRowHeight="14" x14ac:dyDescent="0.3"/>
  <cols>
    <col min="2" max="2" width="20.58203125" bestFit="1" customWidth="1"/>
    <col min="3" max="3" width="14.25" bestFit="1" customWidth="1"/>
    <col min="4" max="4" width="12" bestFit="1" customWidth="1"/>
    <col min="5" max="5" width="17.58203125" bestFit="1" customWidth="1"/>
    <col min="6" max="6" width="22" bestFit="1" customWidth="1"/>
    <col min="8" max="8" width="21.08203125" customWidth="1"/>
    <col min="9" max="9" width="21.25" customWidth="1"/>
    <col min="10" max="10" width="33.5" customWidth="1"/>
    <col min="11" max="11" width="36.25" customWidth="1"/>
    <col min="12" max="12" width="15.08203125" bestFit="1" customWidth="1"/>
    <col min="13" max="13" width="19" bestFit="1" customWidth="1"/>
  </cols>
  <sheetData>
    <row r="1" spans="1:13" s="143" customFormat="1" ht="23" x14ac:dyDescent="0.95">
      <c r="A1" s="140" t="s">
        <v>315</v>
      </c>
    </row>
    <row r="4" spans="1:13" ht="20" x14ac:dyDescent="0.3">
      <c r="H4" s="55" t="s">
        <v>287</v>
      </c>
      <c r="I4" s="56" t="s">
        <v>206</v>
      </c>
      <c r="J4" s="57" t="s">
        <v>245</v>
      </c>
      <c r="K4" s="58" t="s">
        <v>306</v>
      </c>
      <c r="L4" s="59" t="s">
        <v>178</v>
      </c>
      <c r="M4" s="60" t="s">
        <v>179</v>
      </c>
    </row>
    <row r="5" spans="1:13" ht="20" x14ac:dyDescent="0.85">
      <c r="H5" s="61" t="s">
        <v>307</v>
      </c>
      <c r="I5" s="64">
        <v>348</v>
      </c>
      <c r="J5" s="65">
        <v>13270</v>
      </c>
      <c r="K5" s="65">
        <v>23152.914999999986</v>
      </c>
      <c r="L5" s="65">
        <v>5500</v>
      </c>
      <c r="M5" s="65">
        <v>2600</v>
      </c>
    </row>
    <row r="6" spans="1:13" ht="20" x14ac:dyDescent="0.85">
      <c r="H6" s="61" t="s">
        <v>308</v>
      </c>
      <c r="I6" s="64">
        <v>1994</v>
      </c>
      <c r="J6" s="65">
        <v>8397</v>
      </c>
      <c r="K6" s="65">
        <v>23535.339999999997</v>
      </c>
      <c r="L6" s="65">
        <v>4600</v>
      </c>
      <c r="M6" s="65">
        <v>2700</v>
      </c>
    </row>
    <row r="7" spans="1:13" ht="20" x14ac:dyDescent="0.85">
      <c r="H7" s="61" t="s">
        <v>309</v>
      </c>
      <c r="I7" s="64">
        <v>918</v>
      </c>
      <c r="J7" s="65">
        <v>8605</v>
      </c>
      <c r="K7" s="65">
        <v>2972.4</v>
      </c>
      <c r="L7" s="65">
        <v>3100</v>
      </c>
      <c r="M7" s="65">
        <v>3300</v>
      </c>
    </row>
    <row r="8" spans="1:13" ht="20" x14ac:dyDescent="0.85">
      <c r="H8" s="61" t="s">
        <v>310</v>
      </c>
      <c r="I8" s="64">
        <v>2413</v>
      </c>
      <c r="J8" s="65">
        <v>25987</v>
      </c>
      <c r="K8" s="65">
        <v>33592.581000000006</v>
      </c>
      <c r="L8" s="65">
        <v>8200</v>
      </c>
      <c r="M8" s="65">
        <v>8600</v>
      </c>
    </row>
    <row r="9" spans="1:13" ht="20" x14ac:dyDescent="0.85">
      <c r="H9" s="61" t="s">
        <v>311</v>
      </c>
      <c r="I9" s="64">
        <v>486</v>
      </c>
      <c r="J9" s="65">
        <v>3661</v>
      </c>
      <c r="K9" s="65">
        <v>8353.5</v>
      </c>
      <c r="L9" s="65">
        <v>2900</v>
      </c>
      <c r="M9" s="65">
        <v>2700</v>
      </c>
    </row>
    <row r="10" spans="1:13" ht="20" x14ac:dyDescent="0.85">
      <c r="H10" s="61" t="s">
        <v>312</v>
      </c>
      <c r="I10" s="64">
        <v>3942</v>
      </c>
      <c r="J10" s="65">
        <v>44358</v>
      </c>
      <c r="K10" s="65">
        <v>46209.699680000005</v>
      </c>
      <c r="L10" s="65">
        <v>19300</v>
      </c>
      <c r="M10" s="65">
        <v>23500</v>
      </c>
    </row>
    <row r="11" spans="1:13" ht="20" x14ac:dyDescent="0.85">
      <c r="H11" s="61" t="s">
        <v>313</v>
      </c>
      <c r="I11" s="64">
        <v>251</v>
      </c>
      <c r="J11" s="65">
        <v>14674</v>
      </c>
      <c r="K11" s="65">
        <v>9451.7999999999993</v>
      </c>
      <c r="L11" s="65">
        <v>5900</v>
      </c>
      <c r="M11" s="65">
        <v>7600</v>
      </c>
    </row>
    <row r="12" spans="1:13" ht="20" x14ac:dyDescent="0.85">
      <c r="H12" s="61" t="s">
        <v>314</v>
      </c>
      <c r="I12" s="64">
        <v>3661</v>
      </c>
      <c r="J12" s="65">
        <v>22864</v>
      </c>
      <c r="K12" s="65">
        <v>27548.056499999992</v>
      </c>
      <c r="L12" s="65">
        <v>11100</v>
      </c>
      <c r="M12" s="65">
        <v>14200</v>
      </c>
    </row>
    <row r="13" spans="1:13" ht="20" x14ac:dyDescent="0.85">
      <c r="H13" s="61" t="s">
        <v>190</v>
      </c>
      <c r="I13" s="64">
        <v>14013</v>
      </c>
      <c r="J13" s="64">
        <v>141816</v>
      </c>
      <c r="K13" s="64">
        <v>174816.29217999999</v>
      </c>
      <c r="L13" s="64">
        <v>60600</v>
      </c>
      <c r="M13" s="64">
        <v>65200</v>
      </c>
    </row>
  </sheetData>
  <pageMargins left="0.7" right="0.7" top="0.75" bottom="0.75" header="0.3" footer="0.3"/>
  <pageSetup orientation="portrait"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8CC7-03B7-47AB-8B26-B65F8E6142EB}">
  <sheetPr codeName="Sheet37">
    <tabColor theme="9"/>
  </sheetPr>
  <dimension ref="A1:AA58"/>
  <sheetViews>
    <sheetView zoomScaleNormal="100" workbookViewId="0">
      <selection activeCell="V10" sqref="V10"/>
    </sheetView>
  </sheetViews>
  <sheetFormatPr defaultRowHeight="14" x14ac:dyDescent="0.3"/>
  <cols>
    <col min="21" max="21" width="23.58203125" bestFit="1" customWidth="1"/>
    <col min="22" max="22" width="35.5" bestFit="1" customWidth="1"/>
    <col min="23" max="25" width="16.33203125" customWidth="1"/>
    <col min="26" max="26" width="10.58203125" bestFit="1" customWidth="1"/>
  </cols>
  <sheetData>
    <row r="1" spans="1:27" s="141" customFormat="1" ht="23" x14ac:dyDescent="0.95">
      <c r="A1" s="140" t="s">
        <v>316</v>
      </c>
    </row>
    <row r="3" spans="1:27" ht="20" x14ac:dyDescent="0.85">
      <c r="U3" s="71" t="s">
        <v>287</v>
      </c>
      <c r="V3" s="71" t="s">
        <v>301</v>
      </c>
      <c r="W3" s="72" t="s">
        <v>180</v>
      </c>
      <c r="X3" s="72" t="s">
        <v>182</v>
      </c>
      <c r="Y3" s="72" t="s">
        <v>183</v>
      </c>
      <c r="Z3" s="73" t="s">
        <v>260</v>
      </c>
      <c r="AA3" s="73"/>
    </row>
    <row r="4" spans="1:27" ht="20" x14ac:dyDescent="0.85">
      <c r="U4" s="84" t="s">
        <v>309</v>
      </c>
      <c r="V4" s="75" t="s">
        <v>206</v>
      </c>
      <c r="W4" s="75">
        <v>395</v>
      </c>
      <c r="X4" s="75">
        <v>81</v>
      </c>
      <c r="Y4" s="75">
        <v>0</v>
      </c>
      <c r="Z4" s="75">
        <v>7261.8850000000002</v>
      </c>
      <c r="AA4" s="75">
        <v>0</v>
      </c>
    </row>
    <row r="5" spans="1:27" ht="20" x14ac:dyDescent="0.85">
      <c r="U5" s="84" t="s">
        <v>309</v>
      </c>
      <c r="V5" s="75" t="s">
        <v>245</v>
      </c>
      <c r="W5" s="75">
        <v>1589</v>
      </c>
      <c r="X5" s="75">
        <v>416</v>
      </c>
      <c r="Y5" s="75">
        <v>38</v>
      </c>
      <c r="Z5" s="75">
        <v>2043</v>
      </c>
      <c r="AA5" s="75"/>
    </row>
    <row r="6" spans="1:27" ht="20" x14ac:dyDescent="0.85">
      <c r="U6" s="84" t="s">
        <v>309</v>
      </c>
      <c r="V6" s="75" t="s">
        <v>246</v>
      </c>
      <c r="W6" s="75">
        <v>1749.7</v>
      </c>
      <c r="X6" s="75">
        <v>636.4</v>
      </c>
      <c r="Y6" s="75">
        <v>144.30000000000001</v>
      </c>
      <c r="Z6" s="75">
        <v>2530.4</v>
      </c>
      <c r="AA6" s="75">
        <v>106.30000000000001</v>
      </c>
    </row>
    <row r="7" spans="1:27" ht="20" x14ac:dyDescent="0.85">
      <c r="U7" s="84" t="s">
        <v>309</v>
      </c>
      <c r="V7" s="75" t="s">
        <v>178</v>
      </c>
      <c r="W7" s="75">
        <v>900</v>
      </c>
      <c r="X7" s="75">
        <v>1500</v>
      </c>
      <c r="Y7" s="75">
        <v>700</v>
      </c>
      <c r="Z7" s="75">
        <v>3100</v>
      </c>
      <c r="AA7" s="75"/>
    </row>
    <row r="8" spans="1:27" ht="20" x14ac:dyDescent="0.85">
      <c r="U8" s="84" t="s">
        <v>309</v>
      </c>
      <c r="V8" s="75" t="s">
        <v>179</v>
      </c>
      <c r="W8" s="75">
        <v>1000</v>
      </c>
      <c r="X8" s="75">
        <v>2300</v>
      </c>
      <c r="Y8" s="75">
        <v>0</v>
      </c>
      <c r="Z8" s="75">
        <v>3300</v>
      </c>
      <c r="AA8" s="75"/>
    </row>
    <row r="9" spans="1:27" ht="20" x14ac:dyDescent="0.85">
      <c r="U9" s="84" t="s">
        <v>310</v>
      </c>
      <c r="V9" s="75" t="s">
        <v>206</v>
      </c>
      <c r="W9" s="75">
        <v>913</v>
      </c>
      <c r="X9" s="75">
        <v>601</v>
      </c>
      <c r="Y9" s="75">
        <v>5</v>
      </c>
      <c r="Z9" s="75">
        <v>4955.8999999999996</v>
      </c>
      <c r="AA9" s="75">
        <v>0</v>
      </c>
    </row>
    <row r="10" spans="1:27" ht="20" x14ac:dyDescent="0.85">
      <c r="U10" s="84" t="s">
        <v>310</v>
      </c>
      <c r="V10" s="75" t="s">
        <v>245</v>
      </c>
      <c r="W10" s="75">
        <v>6961</v>
      </c>
      <c r="X10" s="75">
        <v>2835</v>
      </c>
      <c r="Y10" s="75">
        <v>114</v>
      </c>
      <c r="Z10" s="75">
        <v>9910</v>
      </c>
      <c r="AA10" s="75"/>
    </row>
    <row r="11" spans="1:27" ht="20" x14ac:dyDescent="0.85">
      <c r="U11" s="84" t="s">
        <v>310</v>
      </c>
      <c r="V11" s="75" t="s">
        <v>246</v>
      </c>
      <c r="W11" s="75">
        <v>7531.3749999999982</v>
      </c>
      <c r="X11" s="75">
        <v>5373.4160000000011</v>
      </c>
      <c r="Y11" s="75">
        <v>145.69</v>
      </c>
      <c r="Z11" s="75">
        <v>13050.481</v>
      </c>
      <c r="AA11" s="75">
        <v>31.689999999999998</v>
      </c>
    </row>
    <row r="12" spans="1:27" ht="20" x14ac:dyDescent="0.85">
      <c r="U12" s="84" t="s">
        <v>310</v>
      </c>
      <c r="V12" s="75" t="s">
        <v>178</v>
      </c>
      <c r="W12" s="75">
        <v>1900</v>
      </c>
      <c r="X12" s="75">
        <v>4400</v>
      </c>
      <c r="Y12" s="75">
        <v>1900</v>
      </c>
      <c r="Z12" s="75">
        <v>8200</v>
      </c>
      <c r="AA12" s="75"/>
    </row>
    <row r="13" spans="1:27" ht="20" x14ac:dyDescent="0.85">
      <c r="U13" s="84" t="s">
        <v>310</v>
      </c>
      <c r="V13" s="75" t="s">
        <v>179</v>
      </c>
      <c r="W13" s="75">
        <v>2100</v>
      </c>
      <c r="X13" s="75">
        <v>6500</v>
      </c>
      <c r="Y13" s="75">
        <v>0</v>
      </c>
      <c r="Z13" s="75">
        <v>8600</v>
      </c>
      <c r="AA13" s="75"/>
    </row>
    <row r="14" spans="1:27" ht="20" x14ac:dyDescent="0.85">
      <c r="U14" s="84" t="s">
        <v>312</v>
      </c>
      <c r="V14" s="75" t="s">
        <v>206</v>
      </c>
      <c r="W14" s="75">
        <v>846</v>
      </c>
      <c r="X14" s="75">
        <v>1985</v>
      </c>
      <c r="Y14" s="75">
        <v>124</v>
      </c>
      <c r="Z14" s="75">
        <v>6647</v>
      </c>
      <c r="AA14" s="75">
        <v>0</v>
      </c>
    </row>
    <row r="15" spans="1:27" ht="20" x14ac:dyDescent="0.85">
      <c r="U15" s="84" t="s">
        <v>312</v>
      </c>
      <c r="V15" s="75" t="s">
        <v>245</v>
      </c>
      <c r="W15" s="75">
        <v>2429</v>
      </c>
      <c r="X15" s="75">
        <v>4890</v>
      </c>
      <c r="Y15" s="75">
        <v>384</v>
      </c>
      <c r="Z15" s="75">
        <v>7703</v>
      </c>
      <c r="AA15" s="75"/>
    </row>
    <row r="16" spans="1:27" ht="20" x14ac:dyDescent="0.85">
      <c r="U16" s="84" t="s">
        <v>312</v>
      </c>
      <c r="V16" s="75" t="s">
        <v>246</v>
      </c>
      <c r="W16" s="75">
        <v>9965.775419999989</v>
      </c>
      <c r="X16" s="75">
        <v>8851.3062599999976</v>
      </c>
      <c r="Y16" s="75">
        <v>1674.9199999999998</v>
      </c>
      <c r="Z16" s="75">
        <v>20492.001679999987</v>
      </c>
      <c r="AA16" s="75">
        <v>1290.9199999999998</v>
      </c>
    </row>
    <row r="17" spans="21:27" ht="20" x14ac:dyDescent="0.85">
      <c r="U17" s="84" t="s">
        <v>312</v>
      </c>
      <c r="V17" s="75" t="s">
        <v>178</v>
      </c>
      <c r="W17" s="75">
        <v>3000</v>
      </c>
      <c r="X17" s="75">
        <v>13900</v>
      </c>
      <c r="Y17" s="75">
        <v>2400</v>
      </c>
      <c r="Z17" s="75">
        <v>19300</v>
      </c>
      <c r="AA17" s="75"/>
    </row>
    <row r="18" spans="21:27" ht="20" x14ac:dyDescent="0.85">
      <c r="U18" s="84" t="s">
        <v>312</v>
      </c>
      <c r="V18" s="75" t="s">
        <v>179</v>
      </c>
      <c r="W18" s="75">
        <v>3600</v>
      </c>
      <c r="X18" s="75">
        <v>19900</v>
      </c>
      <c r="Y18" s="75">
        <v>0</v>
      </c>
      <c r="Z18" s="75">
        <v>23500</v>
      </c>
      <c r="AA18" s="75"/>
    </row>
    <row r="19" spans="21:27" ht="20" x14ac:dyDescent="0.85">
      <c r="U19" s="84" t="s">
        <v>314</v>
      </c>
      <c r="V19" s="75" t="s">
        <v>206</v>
      </c>
      <c r="W19" s="75">
        <v>1470</v>
      </c>
      <c r="X19" s="75">
        <v>813</v>
      </c>
      <c r="Y19" s="75">
        <v>4</v>
      </c>
      <c r="Z19" s="75">
        <v>3037.3999999999996</v>
      </c>
      <c r="AA19" s="75">
        <v>-790</v>
      </c>
    </row>
    <row r="20" spans="21:27" ht="20" x14ac:dyDescent="0.85">
      <c r="U20" s="84" t="s">
        <v>314</v>
      </c>
      <c r="V20" s="75" t="s">
        <v>245</v>
      </c>
      <c r="W20" s="75">
        <v>5444</v>
      </c>
      <c r="X20" s="75">
        <v>3840</v>
      </c>
      <c r="Y20" s="75">
        <v>6</v>
      </c>
      <c r="Z20" s="75">
        <v>9290</v>
      </c>
      <c r="AA20" s="75"/>
    </row>
    <row r="21" spans="21:27" ht="20" x14ac:dyDescent="0.85">
      <c r="U21" s="84" t="s">
        <v>314</v>
      </c>
      <c r="V21" s="75" t="s">
        <v>246</v>
      </c>
      <c r="W21" s="75">
        <v>6246.1374999999989</v>
      </c>
      <c r="X21" s="75">
        <v>4000.7290000000007</v>
      </c>
      <c r="Y21" s="75">
        <v>4</v>
      </c>
      <c r="Z21" s="75">
        <v>10250.8665</v>
      </c>
      <c r="AA21" s="75">
        <v>-2</v>
      </c>
    </row>
    <row r="22" spans="21:27" ht="20" x14ac:dyDescent="0.85">
      <c r="U22" s="84" t="s">
        <v>314</v>
      </c>
      <c r="V22" s="75" t="s">
        <v>178</v>
      </c>
      <c r="W22" s="75">
        <v>2100</v>
      </c>
      <c r="X22" s="75">
        <v>8100</v>
      </c>
      <c r="Y22" s="75">
        <v>900</v>
      </c>
      <c r="Z22" s="75">
        <v>11100</v>
      </c>
      <c r="AA22" s="75"/>
    </row>
    <row r="23" spans="21:27" ht="20" x14ac:dyDescent="0.85">
      <c r="U23" s="84" t="s">
        <v>314</v>
      </c>
      <c r="V23" s="75" t="s">
        <v>179</v>
      </c>
      <c r="W23" s="75">
        <v>2400</v>
      </c>
      <c r="X23" s="75">
        <v>11800</v>
      </c>
      <c r="Y23" s="75">
        <v>0</v>
      </c>
      <c r="Z23" s="75">
        <v>14200</v>
      </c>
      <c r="AA23" s="75"/>
    </row>
    <row r="24" spans="21:27" ht="20" x14ac:dyDescent="0.85">
      <c r="U24" s="84" t="s">
        <v>308</v>
      </c>
      <c r="V24" s="75" t="s">
        <v>206</v>
      </c>
      <c r="W24" s="75">
        <v>734</v>
      </c>
      <c r="X24" s="75">
        <v>289</v>
      </c>
      <c r="Y24" s="75">
        <v>538</v>
      </c>
      <c r="Z24" s="75">
        <v>7301.0999999999995</v>
      </c>
      <c r="AA24" s="75">
        <v>-3405.6999999999994</v>
      </c>
    </row>
    <row r="25" spans="21:27" ht="20" x14ac:dyDescent="0.85">
      <c r="U25" s="84" t="s">
        <v>308</v>
      </c>
      <c r="V25" s="75" t="s">
        <v>245</v>
      </c>
      <c r="W25" s="75">
        <v>5418</v>
      </c>
      <c r="X25" s="75">
        <v>929</v>
      </c>
      <c r="Y25" s="75">
        <v>1365</v>
      </c>
      <c r="Z25" s="75">
        <v>7712</v>
      </c>
      <c r="AA25" s="75"/>
    </row>
    <row r="26" spans="21:27" ht="20" x14ac:dyDescent="0.85">
      <c r="U26" s="84" t="s">
        <v>308</v>
      </c>
      <c r="V26" s="75" t="s">
        <v>246</v>
      </c>
      <c r="W26" s="75">
        <v>3047.7000000000007</v>
      </c>
      <c r="X26" s="75">
        <v>902.62999999999988</v>
      </c>
      <c r="Y26" s="75">
        <v>1297.6999999999998</v>
      </c>
      <c r="Z26" s="75">
        <v>5248.0300000000007</v>
      </c>
      <c r="AA26" s="75"/>
    </row>
    <row r="27" spans="21:27" ht="20" x14ac:dyDescent="0.85">
      <c r="U27" s="84" t="s">
        <v>308</v>
      </c>
      <c r="V27" s="75" t="s">
        <v>178</v>
      </c>
      <c r="W27" s="75">
        <v>800</v>
      </c>
      <c r="X27" s="75">
        <v>1100</v>
      </c>
      <c r="Y27" s="75">
        <v>2700</v>
      </c>
      <c r="Z27" s="75">
        <v>4600</v>
      </c>
      <c r="AA27" s="75"/>
    </row>
    <row r="28" spans="21:27" ht="20" x14ac:dyDescent="0.85">
      <c r="U28" s="84" t="s">
        <v>308</v>
      </c>
      <c r="V28" s="75" t="s">
        <v>179</v>
      </c>
      <c r="W28" s="75">
        <v>900</v>
      </c>
      <c r="X28" s="75">
        <v>1800</v>
      </c>
      <c r="Y28" s="75">
        <v>0</v>
      </c>
      <c r="Z28" s="75">
        <v>2700</v>
      </c>
      <c r="AA28" s="75"/>
    </row>
    <row r="29" spans="21:27" ht="20" x14ac:dyDescent="0.85">
      <c r="U29" s="84" t="s">
        <v>311</v>
      </c>
      <c r="V29" s="75" t="s">
        <v>206</v>
      </c>
      <c r="W29" s="75">
        <v>145</v>
      </c>
      <c r="X29" s="75">
        <v>212</v>
      </c>
      <c r="Y29" s="75">
        <v>0</v>
      </c>
      <c r="Z29" s="75">
        <v>25371.300000000003</v>
      </c>
      <c r="AA29" s="75">
        <v>-3280.2299999999977</v>
      </c>
    </row>
    <row r="30" spans="21:27" ht="20" x14ac:dyDescent="0.85">
      <c r="U30" s="84" t="s">
        <v>311</v>
      </c>
      <c r="V30" s="75" t="s">
        <v>245</v>
      </c>
      <c r="W30" s="75">
        <v>1238</v>
      </c>
      <c r="X30" s="75">
        <v>691</v>
      </c>
      <c r="Y30" s="75">
        <v>253</v>
      </c>
      <c r="Z30" s="75">
        <v>2182</v>
      </c>
      <c r="AA30" s="75"/>
    </row>
    <row r="31" spans="21:27" ht="20" x14ac:dyDescent="0.85">
      <c r="U31" s="84" t="s">
        <v>311</v>
      </c>
      <c r="V31" s="75" t="s">
        <v>246</v>
      </c>
      <c r="W31" s="75">
        <v>1085.5</v>
      </c>
      <c r="X31" s="75">
        <v>501.9</v>
      </c>
      <c r="Y31" s="75">
        <v>90</v>
      </c>
      <c r="Z31" s="75">
        <v>1677.4</v>
      </c>
      <c r="AA31" s="75">
        <v>-163</v>
      </c>
    </row>
    <row r="32" spans="21:27" ht="20" x14ac:dyDescent="0.85">
      <c r="U32" s="84" t="s">
        <v>311</v>
      </c>
      <c r="V32" s="75" t="s">
        <v>178</v>
      </c>
      <c r="W32" s="75">
        <v>400</v>
      </c>
      <c r="X32" s="75">
        <v>1500</v>
      </c>
      <c r="Y32" s="75">
        <v>1000</v>
      </c>
      <c r="Z32" s="75">
        <v>2900</v>
      </c>
      <c r="AA32" s="75"/>
    </row>
    <row r="33" spans="21:27" ht="20" x14ac:dyDescent="0.85">
      <c r="U33" s="84" t="s">
        <v>311</v>
      </c>
      <c r="V33" s="75" t="s">
        <v>179</v>
      </c>
      <c r="W33" s="75">
        <v>500</v>
      </c>
      <c r="X33" s="75">
        <v>2200</v>
      </c>
      <c r="Y33" s="75">
        <v>0</v>
      </c>
      <c r="Z33" s="75">
        <v>2700</v>
      </c>
      <c r="AA33" s="75"/>
    </row>
    <row r="34" spans="21:27" ht="20" x14ac:dyDescent="0.85">
      <c r="U34" s="84" t="s">
        <v>307</v>
      </c>
      <c r="V34" s="75" t="s">
        <v>206</v>
      </c>
      <c r="W34" s="75">
        <v>191</v>
      </c>
      <c r="X34" s="75">
        <v>2</v>
      </c>
      <c r="Y34" s="75">
        <v>0</v>
      </c>
      <c r="Z34" s="75">
        <v>8819</v>
      </c>
      <c r="AA34" s="75">
        <v>0</v>
      </c>
    </row>
    <row r="35" spans="21:27" ht="20" x14ac:dyDescent="0.85">
      <c r="U35" s="84" t="s">
        <v>307</v>
      </c>
      <c r="V35" s="75" t="s">
        <v>245</v>
      </c>
      <c r="W35" s="75">
        <v>191</v>
      </c>
      <c r="X35" s="75">
        <v>2</v>
      </c>
      <c r="Y35" s="75">
        <v>0</v>
      </c>
      <c r="Z35" s="75">
        <v>193</v>
      </c>
      <c r="AA35" s="75"/>
    </row>
    <row r="36" spans="21:27" ht="20" x14ac:dyDescent="0.85">
      <c r="U36" s="84" t="s">
        <v>307</v>
      </c>
      <c r="V36" s="75" t="s">
        <v>246</v>
      </c>
      <c r="W36" s="75">
        <v>4163.6000000000022</v>
      </c>
      <c r="X36" s="75">
        <v>1843.5150000000003</v>
      </c>
      <c r="Y36" s="75">
        <v>1245.6000000000001</v>
      </c>
      <c r="Z36" s="75">
        <v>7252.7150000000029</v>
      </c>
      <c r="AA36" s="75">
        <v>1245.6000000000001</v>
      </c>
    </row>
    <row r="37" spans="21:27" ht="20" x14ac:dyDescent="0.85">
      <c r="U37" s="84" t="s">
        <v>307</v>
      </c>
      <c r="V37" s="75" t="s">
        <v>178</v>
      </c>
      <c r="W37" s="75">
        <v>900</v>
      </c>
      <c r="X37" s="75">
        <v>1100</v>
      </c>
      <c r="Y37" s="75">
        <v>3500</v>
      </c>
      <c r="Z37" s="75">
        <v>5500</v>
      </c>
      <c r="AA37" s="75"/>
    </row>
    <row r="38" spans="21:27" ht="20" x14ac:dyDescent="0.85">
      <c r="U38" s="84" t="s">
        <v>307</v>
      </c>
      <c r="V38" s="75" t="s">
        <v>179</v>
      </c>
      <c r="W38" s="75">
        <v>900</v>
      </c>
      <c r="X38" s="75">
        <v>1700</v>
      </c>
      <c r="Y38" s="75">
        <v>0</v>
      </c>
      <c r="Z38" s="75">
        <v>2600</v>
      </c>
      <c r="AA38" s="75"/>
    </row>
    <row r="39" spans="21:27" ht="20" x14ac:dyDescent="0.85">
      <c r="U39" s="84" t="s">
        <v>313</v>
      </c>
      <c r="V39" s="75" t="s">
        <v>206</v>
      </c>
      <c r="W39" s="75">
        <v>188</v>
      </c>
      <c r="X39" s="75">
        <v>2</v>
      </c>
      <c r="Y39" s="75">
        <v>0</v>
      </c>
      <c r="Z39" s="75">
        <v>5164.5</v>
      </c>
      <c r="AA39" s="75">
        <v>-145</v>
      </c>
    </row>
    <row r="40" spans="21:27" ht="20" x14ac:dyDescent="0.85">
      <c r="U40" s="84" t="s">
        <v>313</v>
      </c>
      <c r="V40" s="75" t="s">
        <v>245</v>
      </c>
      <c r="W40" s="75">
        <v>188</v>
      </c>
      <c r="X40" s="75">
        <v>2</v>
      </c>
      <c r="Y40" s="75">
        <v>0</v>
      </c>
      <c r="Z40" s="75">
        <v>190</v>
      </c>
      <c r="AA40" s="75"/>
    </row>
    <row r="41" spans="21:27" ht="20" x14ac:dyDescent="0.85">
      <c r="U41" s="84" t="s">
        <v>313</v>
      </c>
      <c r="V41" s="75" t="s">
        <v>246</v>
      </c>
      <c r="W41" s="75">
        <v>188</v>
      </c>
      <c r="X41" s="75">
        <v>76.900000000000006</v>
      </c>
      <c r="Y41" s="75">
        <v>0</v>
      </c>
      <c r="Z41" s="75">
        <v>264.89999999999998</v>
      </c>
      <c r="AA41" s="75">
        <v>0</v>
      </c>
    </row>
    <row r="42" spans="21:27" ht="20" x14ac:dyDescent="0.85">
      <c r="U42" s="84" t="s">
        <v>313</v>
      </c>
      <c r="V42" s="75" t="s">
        <v>178</v>
      </c>
      <c r="W42" s="75">
        <v>1200</v>
      </c>
      <c r="X42" s="75">
        <v>4600</v>
      </c>
      <c r="Y42" s="75">
        <v>100</v>
      </c>
      <c r="Z42" s="75">
        <v>5900</v>
      </c>
      <c r="AA42" s="75"/>
    </row>
    <row r="43" spans="21:27" ht="20.5" thickBot="1" x14ac:dyDescent="0.9">
      <c r="U43" s="83" t="s">
        <v>313</v>
      </c>
      <c r="V43" s="70" t="s">
        <v>179</v>
      </c>
      <c r="W43" s="70">
        <v>1400</v>
      </c>
      <c r="X43" s="70">
        <v>6200</v>
      </c>
      <c r="Y43" s="70">
        <v>0</v>
      </c>
      <c r="Z43" s="70">
        <v>7600</v>
      </c>
      <c r="AA43" s="70"/>
    </row>
    <row r="44" spans="21:27" ht="14.25" customHeight="1" thickTop="1" x14ac:dyDescent="0.3">
      <c r="U44" s="1"/>
      <c r="V44" s="1"/>
      <c r="W44" s="1"/>
      <c r="X44" s="1"/>
      <c r="Y44" s="1"/>
      <c r="Z44" s="1"/>
      <c r="AA44" s="1"/>
    </row>
    <row r="45" spans="21:27" x14ac:dyDescent="0.3">
      <c r="U45" s="12"/>
      <c r="V45" s="1"/>
      <c r="W45" s="1"/>
      <c r="X45" s="1"/>
      <c r="Y45" s="1"/>
      <c r="Z45" s="1"/>
      <c r="AA45" s="1"/>
    </row>
    <row r="46" spans="21:27" ht="14.25" customHeight="1" x14ac:dyDescent="0.3">
      <c r="U46" s="12"/>
      <c r="V46" s="1"/>
      <c r="W46" s="1"/>
      <c r="X46" s="1"/>
      <c r="Y46" s="1"/>
      <c r="Z46" s="1"/>
      <c r="AA46" s="1"/>
    </row>
    <row r="47" spans="21:27" ht="14.25" customHeight="1" x14ac:dyDescent="0.3">
      <c r="U47" s="12"/>
      <c r="V47" s="1"/>
      <c r="W47" s="1"/>
      <c r="X47" s="1"/>
      <c r="Y47" s="1"/>
      <c r="Z47" s="1"/>
      <c r="AA47" s="1"/>
    </row>
    <row r="48" spans="21:27" x14ac:dyDescent="0.3">
      <c r="U48" s="12"/>
      <c r="V48" s="1"/>
      <c r="W48" s="1"/>
      <c r="X48" s="1"/>
      <c r="Y48" s="1"/>
      <c r="Z48" s="1"/>
      <c r="AA48" s="1"/>
    </row>
    <row r="49" spans="21:27" x14ac:dyDescent="0.3">
      <c r="U49" s="1"/>
      <c r="V49" s="1"/>
      <c r="W49" s="1"/>
      <c r="X49" s="1"/>
      <c r="Y49" s="1"/>
      <c r="Z49" s="1"/>
      <c r="AA49" s="1"/>
    </row>
    <row r="50" spans="21:27" x14ac:dyDescent="0.3">
      <c r="U50" s="12"/>
      <c r="V50" s="1"/>
      <c r="W50" s="1"/>
      <c r="X50" s="1"/>
      <c r="Y50" s="1"/>
      <c r="Z50" s="1"/>
      <c r="AA50" s="1"/>
    </row>
    <row r="51" spans="21:27" x14ac:dyDescent="0.3">
      <c r="U51" s="12"/>
      <c r="V51" s="1"/>
      <c r="W51" s="1"/>
      <c r="X51" s="1"/>
      <c r="Y51" s="1"/>
      <c r="Z51" s="1"/>
      <c r="AA51" s="1"/>
    </row>
    <row r="52" spans="21:27" x14ac:dyDescent="0.3">
      <c r="U52" s="12"/>
      <c r="V52" s="1"/>
      <c r="W52" s="1"/>
      <c r="X52" s="1"/>
      <c r="Y52" s="1"/>
      <c r="Z52" s="1"/>
      <c r="AA52" s="1"/>
    </row>
    <row r="53" spans="21:27" x14ac:dyDescent="0.3">
      <c r="U53" s="12"/>
      <c r="V53" s="1"/>
      <c r="W53" s="1"/>
      <c r="X53" s="1"/>
      <c r="Y53" s="1"/>
      <c r="Z53" s="1"/>
      <c r="AA53" s="1"/>
    </row>
    <row r="54" spans="21:27" x14ac:dyDescent="0.3">
      <c r="U54" s="1"/>
      <c r="V54" s="1"/>
      <c r="W54" s="1"/>
      <c r="X54" s="1"/>
      <c r="Y54" s="1"/>
      <c r="Z54" s="1"/>
      <c r="AA54" s="1"/>
    </row>
    <row r="55" spans="21:27" x14ac:dyDescent="0.3">
      <c r="U55" s="12"/>
      <c r="V55" s="1"/>
      <c r="W55" s="1"/>
      <c r="X55" s="1"/>
      <c r="Y55" s="1"/>
      <c r="Z55" s="1"/>
      <c r="AA55" s="1"/>
    </row>
    <row r="56" spans="21:27" ht="15" customHeight="1" x14ac:dyDescent="0.3">
      <c r="U56" s="12"/>
      <c r="V56" s="1"/>
      <c r="W56" s="1"/>
      <c r="X56" s="1"/>
      <c r="Y56" s="1"/>
      <c r="Z56" s="1"/>
      <c r="AA56" s="1"/>
    </row>
    <row r="57" spans="21:27" x14ac:dyDescent="0.3">
      <c r="U57" s="12"/>
      <c r="V57" s="1"/>
      <c r="W57" s="1"/>
      <c r="X57" s="1"/>
      <c r="Y57" s="1"/>
      <c r="Z57" s="1"/>
      <c r="AA57" s="1"/>
    </row>
    <row r="58" spans="21:27" x14ac:dyDescent="0.3">
      <c r="U58" s="12"/>
      <c r="V58" s="1"/>
      <c r="W58" s="1"/>
      <c r="X58" s="1"/>
      <c r="Y58" s="1"/>
      <c r="Z58" s="1"/>
      <c r="AA58" s="1"/>
    </row>
  </sheetData>
  <autoFilter ref="U3:AA171" xr:uid="{1DEEFB7C-75AE-496A-8C77-24B7944F3591}"/>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6330-B823-4AEE-80B6-4BE0D784F6BB}">
  <sheetPr codeName="Sheet38">
    <tabColor theme="9"/>
  </sheetPr>
  <dimension ref="A1:AA58"/>
  <sheetViews>
    <sheetView zoomScaleNormal="100" workbookViewId="0">
      <selection activeCell="Z12" sqref="Z12"/>
    </sheetView>
  </sheetViews>
  <sheetFormatPr defaultRowHeight="14" x14ac:dyDescent="0.3"/>
  <cols>
    <col min="21" max="21" width="22.5" bestFit="1" customWidth="1"/>
    <col min="22" max="22" width="35.5" bestFit="1" customWidth="1"/>
    <col min="23" max="25" width="15.75" customWidth="1"/>
    <col min="26" max="26" width="10.58203125" bestFit="1" customWidth="1"/>
  </cols>
  <sheetData>
    <row r="1" spans="1:27" s="141" customFormat="1" ht="23" x14ac:dyDescent="0.95">
      <c r="A1" s="140" t="s">
        <v>317</v>
      </c>
    </row>
    <row r="3" spans="1:27" ht="20" x14ac:dyDescent="0.85">
      <c r="U3" s="66" t="s">
        <v>287</v>
      </c>
      <c r="V3" s="66" t="s">
        <v>301</v>
      </c>
      <c r="W3" s="67" t="s">
        <v>180</v>
      </c>
      <c r="X3" s="67" t="s">
        <v>182</v>
      </c>
      <c r="Y3" s="67" t="s">
        <v>183</v>
      </c>
      <c r="Z3" s="68" t="s">
        <v>260</v>
      </c>
      <c r="AA3" s="68"/>
    </row>
    <row r="4" spans="1:27" ht="20" x14ac:dyDescent="0.85">
      <c r="U4" s="84" t="s">
        <v>309</v>
      </c>
      <c r="V4" s="75" t="s">
        <v>206</v>
      </c>
      <c r="W4" s="75">
        <v>395</v>
      </c>
      <c r="X4" s="75">
        <v>81</v>
      </c>
      <c r="Y4" s="75">
        <v>0</v>
      </c>
      <c r="Z4" s="75">
        <v>7261.8850000000002</v>
      </c>
      <c r="AA4" s="75">
        <v>0</v>
      </c>
    </row>
    <row r="5" spans="1:27" ht="20" x14ac:dyDescent="0.85">
      <c r="U5" s="84" t="s">
        <v>309</v>
      </c>
      <c r="V5" s="75" t="s">
        <v>304</v>
      </c>
      <c r="W5" s="75">
        <v>6262</v>
      </c>
      <c r="X5" s="75">
        <v>1533</v>
      </c>
      <c r="Y5" s="75">
        <v>368</v>
      </c>
      <c r="Z5" s="75">
        <v>8163</v>
      </c>
      <c r="AA5" s="75"/>
    </row>
    <row r="6" spans="1:27" ht="20" x14ac:dyDescent="0.85">
      <c r="U6" s="84" t="s">
        <v>309</v>
      </c>
      <c r="V6" s="75" t="s">
        <v>262</v>
      </c>
      <c r="W6" s="75">
        <v>1749.7</v>
      </c>
      <c r="X6" s="75">
        <v>636.4</v>
      </c>
      <c r="Y6" s="75">
        <v>144.30000000000001</v>
      </c>
      <c r="Z6" s="75">
        <v>2530.4</v>
      </c>
      <c r="AA6" s="75">
        <v>-223.7</v>
      </c>
    </row>
    <row r="7" spans="1:27" ht="20" x14ac:dyDescent="0.85">
      <c r="U7" s="84" t="s">
        <v>309</v>
      </c>
      <c r="V7" s="75" t="s">
        <v>178</v>
      </c>
      <c r="W7" s="75">
        <v>900</v>
      </c>
      <c r="X7" s="75">
        <v>1500</v>
      </c>
      <c r="Y7" s="75">
        <v>700</v>
      </c>
      <c r="Z7" s="75">
        <v>3100</v>
      </c>
      <c r="AA7" s="75"/>
    </row>
    <row r="8" spans="1:27" ht="20" x14ac:dyDescent="0.85">
      <c r="U8" s="84" t="s">
        <v>309</v>
      </c>
      <c r="V8" s="75" t="s">
        <v>179</v>
      </c>
      <c r="W8" s="75">
        <v>1000</v>
      </c>
      <c r="X8" s="75">
        <v>2300</v>
      </c>
      <c r="Y8" s="75">
        <v>0</v>
      </c>
      <c r="Z8" s="75">
        <v>3300</v>
      </c>
      <c r="AA8" s="75"/>
    </row>
    <row r="9" spans="1:27" ht="20" x14ac:dyDescent="0.85">
      <c r="U9" s="84" t="s">
        <v>310</v>
      </c>
      <c r="V9" s="75" t="s">
        <v>206</v>
      </c>
      <c r="W9" s="75">
        <v>913</v>
      </c>
      <c r="X9" s="75">
        <v>601</v>
      </c>
      <c r="Y9" s="75">
        <v>5</v>
      </c>
      <c r="Z9" s="75">
        <v>4955.8999999999996</v>
      </c>
      <c r="AA9" s="75">
        <v>0</v>
      </c>
    </row>
    <row r="10" spans="1:27" ht="20" x14ac:dyDescent="0.85">
      <c r="U10" s="84" t="s">
        <v>310</v>
      </c>
      <c r="V10" s="75" t="s">
        <v>304</v>
      </c>
      <c r="W10" s="75">
        <v>19786</v>
      </c>
      <c r="X10" s="75">
        <v>5145</v>
      </c>
      <c r="Y10" s="75">
        <v>162</v>
      </c>
      <c r="Z10" s="75">
        <v>25093</v>
      </c>
      <c r="AA10" s="75"/>
    </row>
    <row r="11" spans="1:27" ht="20" x14ac:dyDescent="0.85">
      <c r="U11" s="84" t="s">
        <v>310</v>
      </c>
      <c r="V11" s="75" t="s">
        <v>262</v>
      </c>
      <c r="W11" s="75">
        <v>7531.3749999999982</v>
      </c>
      <c r="X11" s="75">
        <v>5373.4160000000011</v>
      </c>
      <c r="Y11" s="75">
        <v>145.69</v>
      </c>
      <c r="Z11" s="75">
        <v>13050.481</v>
      </c>
      <c r="AA11" s="75">
        <v>-16.310000000000002</v>
      </c>
    </row>
    <row r="12" spans="1:27" ht="20" x14ac:dyDescent="0.85">
      <c r="U12" s="84" t="s">
        <v>310</v>
      </c>
      <c r="V12" s="75" t="s">
        <v>178</v>
      </c>
      <c r="W12" s="75">
        <v>1900</v>
      </c>
      <c r="X12" s="75">
        <v>4400</v>
      </c>
      <c r="Y12" s="75">
        <v>1900</v>
      </c>
      <c r="Z12" s="75">
        <v>8200</v>
      </c>
      <c r="AA12" s="75"/>
    </row>
    <row r="13" spans="1:27" ht="20" x14ac:dyDescent="0.85">
      <c r="U13" s="84" t="s">
        <v>310</v>
      </c>
      <c r="V13" s="75" t="s">
        <v>179</v>
      </c>
      <c r="W13" s="75">
        <v>2100</v>
      </c>
      <c r="X13" s="75">
        <v>6500</v>
      </c>
      <c r="Y13" s="75">
        <v>0</v>
      </c>
      <c r="Z13" s="75">
        <v>8600</v>
      </c>
      <c r="AA13" s="75"/>
    </row>
    <row r="14" spans="1:27" ht="20" x14ac:dyDescent="0.85">
      <c r="U14" s="84" t="s">
        <v>312</v>
      </c>
      <c r="V14" s="75" t="s">
        <v>206</v>
      </c>
      <c r="W14" s="75">
        <v>846</v>
      </c>
      <c r="X14" s="75">
        <v>1985</v>
      </c>
      <c r="Y14" s="75">
        <v>124</v>
      </c>
      <c r="Z14" s="75">
        <v>6647</v>
      </c>
      <c r="AA14" s="75">
        <v>0</v>
      </c>
    </row>
    <row r="15" spans="1:27" ht="20" x14ac:dyDescent="0.85">
      <c r="U15" s="84" t="s">
        <v>312</v>
      </c>
      <c r="V15" s="75" t="s">
        <v>304</v>
      </c>
      <c r="W15" s="75">
        <v>28848</v>
      </c>
      <c r="X15" s="75">
        <v>13463</v>
      </c>
      <c r="Y15" s="75">
        <v>1060</v>
      </c>
      <c r="Z15" s="75">
        <v>43371</v>
      </c>
      <c r="AA15" s="75"/>
    </row>
    <row r="16" spans="1:27" ht="20" x14ac:dyDescent="0.85">
      <c r="U16" s="84" t="s">
        <v>312</v>
      </c>
      <c r="V16" s="75" t="s">
        <v>262</v>
      </c>
      <c r="W16" s="75">
        <v>9965.775419999989</v>
      </c>
      <c r="X16" s="75">
        <v>8851.3062599999976</v>
      </c>
      <c r="Y16" s="75">
        <v>1674.9199999999998</v>
      </c>
      <c r="Z16" s="75">
        <v>20492.001679999987</v>
      </c>
      <c r="AA16" s="75">
        <v>614.91999999999985</v>
      </c>
    </row>
    <row r="17" spans="21:27" ht="20" x14ac:dyDescent="0.85">
      <c r="U17" s="84" t="s">
        <v>312</v>
      </c>
      <c r="V17" s="75" t="s">
        <v>178</v>
      </c>
      <c r="W17" s="75">
        <v>3000</v>
      </c>
      <c r="X17" s="75">
        <v>13900</v>
      </c>
      <c r="Y17" s="75">
        <v>2400</v>
      </c>
      <c r="Z17" s="75">
        <v>19300</v>
      </c>
      <c r="AA17" s="75"/>
    </row>
    <row r="18" spans="21:27" ht="20" x14ac:dyDescent="0.85">
      <c r="U18" s="84" t="s">
        <v>312</v>
      </c>
      <c r="V18" s="75" t="s">
        <v>179</v>
      </c>
      <c r="W18" s="75">
        <v>3600</v>
      </c>
      <c r="X18" s="75">
        <v>19900</v>
      </c>
      <c r="Y18" s="75">
        <v>0</v>
      </c>
      <c r="Z18" s="75">
        <v>23500</v>
      </c>
      <c r="AA18" s="75"/>
    </row>
    <row r="19" spans="21:27" ht="20" x14ac:dyDescent="0.85">
      <c r="U19" s="84" t="s">
        <v>314</v>
      </c>
      <c r="V19" s="75" t="s">
        <v>206</v>
      </c>
      <c r="W19" s="75">
        <v>1470</v>
      </c>
      <c r="X19" s="75">
        <v>813</v>
      </c>
      <c r="Y19" s="75">
        <v>4</v>
      </c>
      <c r="Z19" s="75">
        <v>3037.3999999999996</v>
      </c>
      <c r="AA19" s="75">
        <v>-790</v>
      </c>
    </row>
    <row r="20" spans="21:27" ht="20" x14ac:dyDescent="0.85">
      <c r="U20" s="84" t="s">
        <v>314</v>
      </c>
      <c r="V20" s="75" t="s">
        <v>304</v>
      </c>
      <c r="W20" s="75">
        <v>14952</v>
      </c>
      <c r="X20" s="75">
        <v>6390</v>
      </c>
      <c r="Y20" s="75">
        <v>148</v>
      </c>
      <c r="Z20" s="75">
        <v>21490</v>
      </c>
      <c r="AA20" s="75"/>
    </row>
    <row r="21" spans="21:27" ht="20" x14ac:dyDescent="0.85">
      <c r="U21" s="84" t="s">
        <v>314</v>
      </c>
      <c r="V21" s="75" t="s">
        <v>262</v>
      </c>
      <c r="W21" s="75">
        <v>6246.1374999999989</v>
      </c>
      <c r="X21" s="75">
        <v>4000.7290000000007</v>
      </c>
      <c r="Y21" s="75">
        <v>4</v>
      </c>
      <c r="Z21" s="75">
        <v>10250.8665</v>
      </c>
      <c r="AA21" s="75">
        <v>-144</v>
      </c>
    </row>
    <row r="22" spans="21:27" ht="20" x14ac:dyDescent="0.85">
      <c r="U22" s="84" t="s">
        <v>314</v>
      </c>
      <c r="V22" s="75" t="s">
        <v>178</v>
      </c>
      <c r="W22" s="75">
        <v>2100</v>
      </c>
      <c r="X22" s="75">
        <v>8100</v>
      </c>
      <c r="Y22" s="75">
        <v>900</v>
      </c>
      <c r="Z22" s="75">
        <v>11100</v>
      </c>
      <c r="AA22" s="75"/>
    </row>
    <row r="23" spans="21:27" ht="20" x14ac:dyDescent="0.85">
      <c r="U23" s="84" t="s">
        <v>314</v>
      </c>
      <c r="V23" s="75" t="s">
        <v>179</v>
      </c>
      <c r="W23" s="75">
        <v>2400</v>
      </c>
      <c r="X23" s="75">
        <v>11800</v>
      </c>
      <c r="Y23" s="75">
        <v>0</v>
      </c>
      <c r="Z23" s="75">
        <v>14200</v>
      </c>
      <c r="AA23" s="75"/>
    </row>
    <row r="24" spans="21:27" ht="20" x14ac:dyDescent="0.85">
      <c r="U24" s="84" t="s">
        <v>308</v>
      </c>
      <c r="V24" s="75" t="s">
        <v>206</v>
      </c>
      <c r="W24" s="75">
        <v>734</v>
      </c>
      <c r="X24" s="75">
        <v>289</v>
      </c>
      <c r="Y24" s="75">
        <v>538</v>
      </c>
      <c r="Z24" s="75">
        <v>7301.0999999999995</v>
      </c>
      <c r="AA24" s="75">
        <v>-3405.6999999999994</v>
      </c>
    </row>
    <row r="25" spans="21:27" ht="20" x14ac:dyDescent="0.85">
      <c r="U25" s="84" t="s">
        <v>308</v>
      </c>
      <c r="V25" s="75" t="s">
        <v>304</v>
      </c>
      <c r="W25" s="75">
        <v>5905</v>
      </c>
      <c r="X25" s="75">
        <v>836</v>
      </c>
      <c r="Y25" s="75">
        <v>1223</v>
      </c>
      <c r="Z25" s="75">
        <v>7964</v>
      </c>
      <c r="AA25" s="75"/>
    </row>
    <row r="26" spans="21:27" ht="20" x14ac:dyDescent="0.85">
      <c r="U26" s="84" t="s">
        <v>308</v>
      </c>
      <c r="V26" s="75" t="s">
        <v>262</v>
      </c>
      <c r="W26" s="75">
        <v>3047.7000000000007</v>
      </c>
      <c r="X26" s="75">
        <v>902.62999999999988</v>
      </c>
      <c r="Y26" s="75">
        <v>1297.6999999999998</v>
      </c>
      <c r="Z26" s="75">
        <v>5248.0300000000007</v>
      </c>
      <c r="AA26" s="75"/>
    </row>
    <row r="27" spans="21:27" ht="20" x14ac:dyDescent="0.85">
      <c r="U27" s="84" t="s">
        <v>308</v>
      </c>
      <c r="V27" s="75" t="s">
        <v>178</v>
      </c>
      <c r="W27" s="75">
        <v>800</v>
      </c>
      <c r="X27" s="75">
        <v>1100</v>
      </c>
      <c r="Y27" s="75">
        <v>2700</v>
      </c>
      <c r="Z27" s="75">
        <v>4600</v>
      </c>
      <c r="AA27" s="75"/>
    </row>
    <row r="28" spans="21:27" ht="20" x14ac:dyDescent="0.85">
      <c r="U28" s="84" t="s">
        <v>308</v>
      </c>
      <c r="V28" s="75" t="s">
        <v>179</v>
      </c>
      <c r="W28" s="75">
        <v>900</v>
      </c>
      <c r="X28" s="75">
        <v>1800</v>
      </c>
      <c r="Y28" s="75">
        <v>0</v>
      </c>
      <c r="Z28" s="75">
        <v>2700</v>
      </c>
      <c r="AA28" s="75"/>
    </row>
    <row r="29" spans="21:27" ht="20" x14ac:dyDescent="0.85">
      <c r="U29" s="84" t="s">
        <v>311</v>
      </c>
      <c r="V29" s="75" t="s">
        <v>206</v>
      </c>
      <c r="W29" s="75">
        <v>145</v>
      </c>
      <c r="X29" s="75">
        <v>212</v>
      </c>
      <c r="Y29" s="75">
        <v>0</v>
      </c>
      <c r="Z29" s="75">
        <v>25371.300000000003</v>
      </c>
      <c r="AA29" s="75">
        <v>-3280.2299999999977</v>
      </c>
    </row>
    <row r="30" spans="21:27" ht="20" x14ac:dyDescent="0.85">
      <c r="U30" s="84" t="s">
        <v>311</v>
      </c>
      <c r="V30" s="75" t="s">
        <v>304</v>
      </c>
      <c r="W30" s="75">
        <v>2629</v>
      </c>
      <c r="X30" s="75">
        <v>650</v>
      </c>
      <c r="Y30" s="75">
        <v>253</v>
      </c>
      <c r="Z30" s="75">
        <v>3532</v>
      </c>
      <c r="AA30" s="75"/>
    </row>
    <row r="31" spans="21:27" ht="20" x14ac:dyDescent="0.85">
      <c r="U31" s="84" t="s">
        <v>311</v>
      </c>
      <c r="V31" s="75" t="s">
        <v>262</v>
      </c>
      <c r="W31" s="75">
        <v>1085.5</v>
      </c>
      <c r="X31" s="75">
        <v>501.9</v>
      </c>
      <c r="Y31" s="75">
        <v>90</v>
      </c>
      <c r="Z31" s="75">
        <v>1677.4</v>
      </c>
      <c r="AA31" s="75">
        <v>-163</v>
      </c>
    </row>
    <row r="32" spans="21:27" ht="20" x14ac:dyDescent="0.85">
      <c r="U32" s="84" t="s">
        <v>311</v>
      </c>
      <c r="V32" s="75" t="s">
        <v>178</v>
      </c>
      <c r="W32" s="75">
        <v>400</v>
      </c>
      <c r="X32" s="75">
        <v>1500</v>
      </c>
      <c r="Y32" s="75">
        <v>1000</v>
      </c>
      <c r="Z32" s="75">
        <v>2900</v>
      </c>
      <c r="AA32" s="75"/>
    </row>
    <row r="33" spans="21:27" ht="20" x14ac:dyDescent="0.85">
      <c r="U33" s="84" t="s">
        <v>311</v>
      </c>
      <c r="V33" s="75" t="s">
        <v>179</v>
      </c>
      <c r="W33" s="75">
        <v>500</v>
      </c>
      <c r="X33" s="75">
        <v>2200</v>
      </c>
      <c r="Y33" s="75">
        <v>0</v>
      </c>
      <c r="Z33" s="75">
        <v>2700</v>
      </c>
      <c r="AA33" s="75"/>
    </row>
    <row r="34" spans="21:27" ht="20" x14ac:dyDescent="0.85">
      <c r="U34" s="84" t="s">
        <v>307</v>
      </c>
      <c r="V34" s="75" t="s">
        <v>206</v>
      </c>
      <c r="W34" s="75">
        <v>191</v>
      </c>
      <c r="X34" s="75">
        <v>2</v>
      </c>
      <c r="Y34" s="75">
        <v>0</v>
      </c>
      <c r="Z34" s="75">
        <v>8819</v>
      </c>
      <c r="AA34" s="75">
        <v>0</v>
      </c>
    </row>
    <row r="35" spans="21:27" ht="20" x14ac:dyDescent="0.85">
      <c r="U35" s="84" t="s">
        <v>307</v>
      </c>
      <c r="V35" s="75" t="s">
        <v>304</v>
      </c>
      <c r="W35" s="75">
        <v>9710</v>
      </c>
      <c r="X35" s="75">
        <v>1105</v>
      </c>
      <c r="Y35" s="75">
        <v>2300</v>
      </c>
      <c r="Z35" s="75">
        <v>13115</v>
      </c>
      <c r="AA35" s="75"/>
    </row>
    <row r="36" spans="21:27" ht="20" x14ac:dyDescent="0.85">
      <c r="U36" s="84" t="s">
        <v>307</v>
      </c>
      <c r="V36" s="75" t="s">
        <v>262</v>
      </c>
      <c r="W36" s="75">
        <v>4163.6000000000022</v>
      </c>
      <c r="X36" s="75">
        <v>1843.5150000000003</v>
      </c>
      <c r="Y36" s="75">
        <v>1245.6000000000001</v>
      </c>
      <c r="Z36" s="75">
        <v>7252.7150000000029</v>
      </c>
      <c r="AA36" s="75">
        <v>-1054.3999999999999</v>
      </c>
    </row>
    <row r="37" spans="21:27" ht="20" x14ac:dyDescent="0.85">
      <c r="U37" s="84" t="s">
        <v>307</v>
      </c>
      <c r="V37" s="75" t="s">
        <v>178</v>
      </c>
      <c r="W37" s="75">
        <v>900</v>
      </c>
      <c r="X37" s="75">
        <v>1100</v>
      </c>
      <c r="Y37" s="75">
        <v>3500</v>
      </c>
      <c r="Z37" s="75">
        <v>5500</v>
      </c>
      <c r="AA37" s="75"/>
    </row>
    <row r="38" spans="21:27" ht="20" x14ac:dyDescent="0.85">
      <c r="U38" s="84" t="s">
        <v>307</v>
      </c>
      <c r="V38" s="75" t="s">
        <v>179</v>
      </c>
      <c r="W38" s="75">
        <v>900</v>
      </c>
      <c r="X38" s="75">
        <v>1700</v>
      </c>
      <c r="Y38" s="75">
        <v>0</v>
      </c>
      <c r="Z38" s="75">
        <v>2600</v>
      </c>
      <c r="AA38" s="75"/>
    </row>
    <row r="39" spans="21:27" ht="20" x14ac:dyDescent="0.85">
      <c r="U39" s="84" t="s">
        <v>313</v>
      </c>
      <c r="V39" s="75" t="s">
        <v>206</v>
      </c>
      <c r="W39" s="75">
        <v>188</v>
      </c>
      <c r="X39" s="75">
        <v>2</v>
      </c>
      <c r="Y39" s="75">
        <v>0</v>
      </c>
      <c r="Z39" s="75">
        <v>5164.5</v>
      </c>
      <c r="AA39" s="75">
        <v>-145</v>
      </c>
    </row>
    <row r="40" spans="21:27" ht="20" x14ac:dyDescent="0.85">
      <c r="U40" s="84" t="s">
        <v>313</v>
      </c>
      <c r="V40" s="75" t="s">
        <v>304</v>
      </c>
      <c r="W40" s="75">
        <v>11435</v>
      </c>
      <c r="X40" s="75">
        <v>3105</v>
      </c>
      <c r="Y40" s="75">
        <v>73</v>
      </c>
      <c r="Z40" s="75">
        <v>14613</v>
      </c>
      <c r="AA40" s="75"/>
    </row>
    <row r="41" spans="21:27" ht="20" x14ac:dyDescent="0.85">
      <c r="U41" s="84" t="s">
        <v>313</v>
      </c>
      <c r="V41" s="75" t="s">
        <v>262</v>
      </c>
      <c r="W41" s="75">
        <v>188</v>
      </c>
      <c r="X41" s="75">
        <v>76.900000000000006</v>
      </c>
      <c r="Y41" s="75">
        <v>0</v>
      </c>
      <c r="Z41" s="75">
        <v>264.89999999999998</v>
      </c>
      <c r="AA41" s="75">
        <v>-73</v>
      </c>
    </row>
    <row r="42" spans="21:27" ht="20" x14ac:dyDescent="0.85">
      <c r="U42" s="84" t="s">
        <v>313</v>
      </c>
      <c r="V42" s="75" t="s">
        <v>178</v>
      </c>
      <c r="W42" s="75">
        <v>1200</v>
      </c>
      <c r="X42" s="75">
        <v>4600</v>
      </c>
      <c r="Y42" s="75">
        <v>100</v>
      </c>
      <c r="Z42" s="75">
        <v>5900</v>
      </c>
      <c r="AA42" s="75"/>
    </row>
    <row r="43" spans="21:27" ht="20.5" thickBot="1" x14ac:dyDescent="0.9">
      <c r="U43" s="83" t="s">
        <v>313</v>
      </c>
      <c r="V43" s="70" t="s">
        <v>179</v>
      </c>
      <c r="W43" s="70">
        <v>1400</v>
      </c>
      <c r="X43" s="70">
        <v>6200</v>
      </c>
      <c r="Y43" s="70">
        <v>0</v>
      </c>
      <c r="Z43" s="70">
        <v>7600</v>
      </c>
      <c r="AA43" s="70"/>
    </row>
    <row r="44" spans="21:27" ht="14.25" customHeight="1" thickTop="1" x14ac:dyDescent="0.3">
      <c r="U44" s="1"/>
      <c r="V44" s="1"/>
      <c r="W44" s="1"/>
      <c r="X44" s="1"/>
      <c r="Y44" s="1"/>
      <c r="Z44" s="1"/>
      <c r="AA44" s="1"/>
    </row>
    <row r="45" spans="21:27" x14ac:dyDescent="0.3">
      <c r="U45" s="12"/>
      <c r="V45" s="1"/>
      <c r="W45" s="1"/>
      <c r="X45" s="1"/>
      <c r="Y45" s="1"/>
      <c r="Z45" s="1"/>
      <c r="AA45" s="1"/>
    </row>
    <row r="46" spans="21:27" ht="14.25" customHeight="1" x14ac:dyDescent="0.3">
      <c r="U46" s="12"/>
      <c r="V46" s="1"/>
      <c r="W46" s="1"/>
      <c r="X46" s="1"/>
      <c r="Y46" s="1"/>
      <c r="Z46" s="1"/>
      <c r="AA46" s="1"/>
    </row>
    <row r="47" spans="21:27" ht="14.25" customHeight="1" x14ac:dyDescent="0.3">
      <c r="U47" s="12"/>
      <c r="V47" s="1"/>
      <c r="W47" s="1"/>
      <c r="X47" s="1"/>
      <c r="Y47" s="1"/>
      <c r="Z47" s="1"/>
      <c r="AA47" s="1"/>
    </row>
    <row r="48" spans="21:27" x14ac:dyDescent="0.3">
      <c r="U48" s="12"/>
      <c r="V48" s="1"/>
      <c r="W48" s="1"/>
      <c r="X48" s="1"/>
      <c r="Y48" s="1"/>
      <c r="Z48" s="1"/>
      <c r="AA48" s="1"/>
    </row>
    <row r="49" spans="21:27" x14ac:dyDescent="0.3">
      <c r="U49" s="1"/>
      <c r="V49" s="1"/>
      <c r="W49" s="1"/>
      <c r="X49" s="1"/>
      <c r="Y49" s="1"/>
      <c r="Z49" s="1"/>
      <c r="AA49" s="1"/>
    </row>
    <row r="50" spans="21:27" x14ac:dyDescent="0.3">
      <c r="U50" s="12"/>
      <c r="V50" s="1"/>
      <c r="W50" s="1"/>
      <c r="X50" s="1"/>
      <c r="Y50" s="1"/>
      <c r="Z50" s="1"/>
      <c r="AA50" s="1"/>
    </row>
    <row r="51" spans="21:27" x14ac:dyDescent="0.3">
      <c r="U51" s="12"/>
      <c r="V51" s="1"/>
      <c r="W51" s="1"/>
      <c r="X51" s="1"/>
      <c r="Y51" s="1"/>
      <c r="Z51" s="1"/>
      <c r="AA51" s="1"/>
    </row>
    <row r="52" spans="21:27" x14ac:dyDescent="0.3">
      <c r="U52" s="12"/>
      <c r="V52" s="1"/>
      <c r="W52" s="1"/>
      <c r="X52" s="1"/>
      <c r="Y52" s="1"/>
      <c r="Z52" s="1"/>
      <c r="AA52" s="1"/>
    </row>
    <row r="53" spans="21:27" x14ac:dyDescent="0.3">
      <c r="U53" s="12"/>
      <c r="V53" s="1"/>
      <c r="W53" s="1"/>
      <c r="X53" s="1"/>
      <c r="Y53" s="1"/>
      <c r="Z53" s="1"/>
      <c r="AA53" s="1"/>
    </row>
    <row r="54" spans="21:27" x14ac:dyDescent="0.3">
      <c r="U54" s="1"/>
      <c r="V54" s="1"/>
      <c r="W54" s="1"/>
      <c r="X54" s="1"/>
      <c r="Y54" s="1"/>
      <c r="Z54" s="1"/>
      <c r="AA54" s="1"/>
    </row>
    <row r="55" spans="21:27" x14ac:dyDescent="0.3">
      <c r="U55" s="12"/>
      <c r="V55" s="1"/>
      <c r="W55" s="1"/>
      <c r="X55" s="1"/>
      <c r="Y55" s="1"/>
      <c r="Z55" s="1"/>
      <c r="AA55" s="1"/>
    </row>
    <row r="56" spans="21:27" ht="15" customHeight="1" x14ac:dyDescent="0.3">
      <c r="U56" s="12"/>
      <c r="V56" s="1"/>
      <c r="W56" s="1"/>
      <c r="X56" s="1"/>
      <c r="Y56" s="1"/>
      <c r="Z56" s="1"/>
      <c r="AA56" s="1"/>
    </row>
    <row r="57" spans="21:27" x14ac:dyDescent="0.3">
      <c r="U57" s="12"/>
      <c r="V57" s="1"/>
      <c r="W57" s="1"/>
      <c r="X57" s="1"/>
      <c r="Y57" s="1"/>
      <c r="Z57" s="1"/>
      <c r="AA57" s="1"/>
    </row>
    <row r="58" spans="21:27" x14ac:dyDescent="0.3">
      <c r="U58" s="12"/>
      <c r="V58" s="1"/>
      <c r="W58" s="1"/>
      <c r="X58" s="1"/>
      <c r="Y58" s="1"/>
      <c r="Z58" s="1"/>
      <c r="AA58" s="1"/>
    </row>
  </sheetData>
  <autoFilter ref="U3:AA171" xr:uid="{1DEEFB7C-75AE-496A-8C77-24B7944F359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8403-D212-4520-A7AB-B4F34E9AC1A5}">
  <sheetPr codeName="Sheet4">
    <tabColor theme="8"/>
  </sheetPr>
  <dimension ref="A1:AL34"/>
  <sheetViews>
    <sheetView zoomScaleNormal="100" workbookViewId="0"/>
  </sheetViews>
  <sheetFormatPr defaultRowHeight="14" x14ac:dyDescent="0.3"/>
  <cols>
    <col min="1" max="1" width="4.75" customWidth="1"/>
    <col min="2" max="2" width="19.5" bestFit="1" customWidth="1"/>
    <col min="3" max="3" width="17.08203125" bestFit="1" customWidth="1"/>
    <col min="4" max="4" width="135.58203125" customWidth="1"/>
  </cols>
  <sheetData>
    <row r="1" spans="1:38" s="151" customFormat="1" ht="38" x14ac:dyDescent="1.55">
      <c r="A1" s="149"/>
      <c r="B1" s="150" t="s">
        <v>71</v>
      </c>
      <c r="C1" s="136"/>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row>
    <row r="3" spans="1:38" ht="20" x14ac:dyDescent="0.85">
      <c r="B3" s="109" t="s">
        <v>72</v>
      </c>
      <c r="C3" s="110" t="s">
        <v>73</v>
      </c>
      <c r="D3" s="111" t="s">
        <v>74</v>
      </c>
    </row>
    <row r="4" spans="1:38" ht="20" x14ac:dyDescent="0.85">
      <c r="B4" s="161" t="s">
        <v>16</v>
      </c>
      <c r="C4" s="61" t="s">
        <v>75</v>
      </c>
      <c r="D4" s="53" t="s">
        <v>76</v>
      </c>
    </row>
    <row r="5" spans="1:38" ht="20" x14ac:dyDescent="0.85">
      <c r="B5" s="161"/>
      <c r="C5" s="61" t="s">
        <v>77</v>
      </c>
      <c r="D5" s="53" t="s">
        <v>78</v>
      </c>
    </row>
    <row r="6" spans="1:38" ht="20" x14ac:dyDescent="0.85">
      <c r="B6" s="161"/>
      <c r="C6" s="61" t="s">
        <v>79</v>
      </c>
      <c r="D6" s="53" t="s">
        <v>80</v>
      </c>
    </row>
    <row r="7" spans="1:38" ht="20" x14ac:dyDescent="0.85">
      <c r="B7" s="161"/>
      <c r="C7" s="61" t="s">
        <v>81</v>
      </c>
      <c r="D7" s="53" t="s">
        <v>82</v>
      </c>
    </row>
    <row r="8" spans="1:38" ht="20" x14ac:dyDescent="0.85">
      <c r="B8" s="161"/>
      <c r="C8" s="61" t="s">
        <v>83</v>
      </c>
      <c r="D8" s="53" t="s">
        <v>84</v>
      </c>
    </row>
    <row r="9" spans="1:38" ht="20" x14ac:dyDescent="0.85">
      <c r="B9" s="161"/>
      <c r="C9" s="61" t="s">
        <v>85</v>
      </c>
      <c r="D9" s="53" t="s">
        <v>86</v>
      </c>
    </row>
    <row r="10" spans="1:38" ht="20" x14ac:dyDescent="0.85">
      <c r="B10" s="161"/>
      <c r="C10" s="61" t="s">
        <v>87</v>
      </c>
      <c r="D10" s="53" t="s">
        <v>88</v>
      </c>
    </row>
    <row r="11" spans="1:38" ht="20" x14ac:dyDescent="0.85">
      <c r="B11" s="161"/>
      <c r="C11" s="61" t="s">
        <v>89</v>
      </c>
      <c r="D11" s="53" t="s">
        <v>90</v>
      </c>
    </row>
    <row r="12" spans="1:38" ht="20" x14ac:dyDescent="0.85">
      <c r="B12" s="161"/>
      <c r="C12" s="61" t="s">
        <v>91</v>
      </c>
      <c r="D12" s="53" t="s">
        <v>92</v>
      </c>
    </row>
    <row r="13" spans="1:38" ht="20" x14ac:dyDescent="0.85">
      <c r="B13" s="161"/>
      <c r="C13" s="61" t="s">
        <v>93</v>
      </c>
      <c r="D13" s="53" t="s">
        <v>94</v>
      </c>
    </row>
    <row r="14" spans="1:38" ht="20" x14ac:dyDescent="0.85">
      <c r="B14" s="161"/>
      <c r="C14" s="61" t="s">
        <v>95</v>
      </c>
      <c r="D14" s="53" t="s">
        <v>96</v>
      </c>
    </row>
    <row r="15" spans="1:38" ht="20" x14ac:dyDescent="0.85">
      <c r="B15" s="161"/>
      <c r="C15" s="61" t="s">
        <v>97</v>
      </c>
      <c r="D15" s="53" t="s">
        <v>98</v>
      </c>
    </row>
    <row r="16" spans="1:38" ht="20" x14ac:dyDescent="0.85">
      <c r="B16" s="162"/>
      <c r="C16" s="61" t="s">
        <v>99</v>
      </c>
      <c r="D16" s="53" t="s">
        <v>100</v>
      </c>
    </row>
    <row r="17" spans="2:4" ht="20" x14ac:dyDescent="0.85">
      <c r="B17" s="160" t="s">
        <v>18</v>
      </c>
      <c r="C17" s="61" t="s">
        <v>101</v>
      </c>
      <c r="D17" s="53" t="s">
        <v>102</v>
      </c>
    </row>
    <row r="18" spans="2:4" ht="20" x14ac:dyDescent="0.85">
      <c r="B18" s="161"/>
      <c r="C18" s="61" t="s">
        <v>103</v>
      </c>
      <c r="D18" s="53" t="s">
        <v>104</v>
      </c>
    </row>
    <row r="19" spans="2:4" ht="20" x14ac:dyDescent="0.85">
      <c r="B19" s="161"/>
      <c r="C19" s="61" t="s">
        <v>105</v>
      </c>
      <c r="D19" s="53" t="s">
        <v>106</v>
      </c>
    </row>
    <row r="20" spans="2:4" ht="20" x14ac:dyDescent="0.85">
      <c r="B20" s="161"/>
      <c r="C20" s="61" t="s">
        <v>107</v>
      </c>
      <c r="D20" s="53" t="s">
        <v>108</v>
      </c>
    </row>
    <row r="21" spans="2:4" ht="20" x14ac:dyDescent="0.85">
      <c r="B21" s="162"/>
      <c r="C21" s="61" t="s">
        <v>109</v>
      </c>
      <c r="D21" s="53" t="s">
        <v>110</v>
      </c>
    </row>
    <row r="22" spans="2:4" ht="20" x14ac:dyDescent="0.85">
      <c r="B22" s="160" t="s">
        <v>20</v>
      </c>
      <c r="C22" s="61" t="s">
        <v>111</v>
      </c>
      <c r="D22" s="53" t="s">
        <v>112</v>
      </c>
    </row>
    <row r="23" spans="2:4" ht="20" x14ac:dyDescent="0.85">
      <c r="B23" s="161"/>
      <c r="C23" s="61" t="s">
        <v>113</v>
      </c>
      <c r="D23" s="53" t="s">
        <v>114</v>
      </c>
    </row>
    <row r="24" spans="2:4" ht="20" x14ac:dyDescent="0.85">
      <c r="B24" s="161"/>
      <c r="C24" s="61" t="s">
        <v>115</v>
      </c>
      <c r="D24" s="53" t="s">
        <v>116</v>
      </c>
    </row>
    <row r="25" spans="2:4" ht="20" x14ac:dyDescent="0.85">
      <c r="B25" s="162"/>
      <c r="C25" s="61" t="s">
        <v>117</v>
      </c>
      <c r="D25" s="53" t="s">
        <v>118</v>
      </c>
    </row>
    <row r="26" spans="2:4" ht="20" x14ac:dyDescent="0.85">
      <c r="B26" s="160" t="s">
        <v>22</v>
      </c>
      <c r="C26" s="61" t="s">
        <v>119</v>
      </c>
      <c r="D26" s="53" t="s">
        <v>120</v>
      </c>
    </row>
    <row r="27" spans="2:4" ht="20" x14ac:dyDescent="0.85">
      <c r="B27" s="161"/>
      <c r="C27" s="61" t="s">
        <v>121</v>
      </c>
      <c r="D27" s="53" t="s">
        <v>122</v>
      </c>
    </row>
    <row r="28" spans="2:4" ht="20" x14ac:dyDescent="0.85">
      <c r="B28" s="161"/>
      <c r="C28" s="61" t="s">
        <v>123</v>
      </c>
      <c r="D28" s="53" t="s">
        <v>124</v>
      </c>
    </row>
    <row r="29" spans="2:4" ht="20" x14ac:dyDescent="0.85">
      <c r="B29" s="161"/>
      <c r="C29" s="61" t="s">
        <v>125</v>
      </c>
      <c r="D29" s="53" t="s">
        <v>126</v>
      </c>
    </row>
    <row r="30" spans="2:4" ht="20" x14ac:dyDescent="0.85">
      <c r="B30" s="161"/>
      <c r="C30" s="61" t="s">
        <v>127</v>
      </c>
      <c r="D30" s="53" t="s">
        <v>128</v>
      </c>
    </row>
    <row r="31" spans="2:4" ht="20" x14ac:dyDescent="0.85">
      <c r="B31" s="161"/>
      <c r="C31" s="61" t="s">
        <v>129</v>
      </c>
      <c r="D31" s="53" t="s">
        <v>130</v>
      </c>
    </row>
    <row r="32" spans="2:4" ht="20" x14ac:dyDescent="0.85">
      <c r="B32" s="161"/>
      <c r="C32" s="61" t="s">
        <v>131</v>
      </c>
      <c r="D32" s="53" t="s">
        <v>132</v>
      </c>
    </row>
    <row r="33" spans="2:4" ht="20.5" thickBot="1" x14ac:dyDescent="0.9">
      <c r="B33" s="163"/>
      <c r="C33" s="148" t="s">
        <v>133</v>
      </c>
      <c r="D33" s="84" t="s">
        <v>134</v>
      </c>
    </row>
    <row r="34" spans="2:4" ht="14.5" thickTop="1" x14ac:dyDescent="0.3"/>
  </sheetData>
  <mergeCells count="4">
    <mergeCell ref="B17:B21"/>
    <mergeCell ref="B22:B25"/>
    <mergeCell ref="B26:B33"/>
    <mergeCell ref="B4:B16"/>
  </mergeCells>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B6F34-F89C-4C13-A840-95191F0DF887}">
  <sheetPr codeName="Sheet5">
    <tabColor theme="8"/>
  </sheetPr>
  <dimension ref="A1:AL42"/>
  <sheetViews>
    <sheetView topLeftCell="B1" zoomScaleNormal="100" workbookViewId="0"/>
  </sheetViews>
  <sheetFormatPr defaultRowHeight="14" x14ac:dyDescent="0.3"/>
  <cols>
    <col min="1" max="1" width="4.75" customWidth="1"/>
    <col min="2" max="2" width="38.58203125" customWidth="1"/>
    <col min="3" max="3" width="15.25" bestFit="1" customWidth="1"/>
    <col min="4" max="4" width="115.08203125" customWidth="1"/>
  </cols>
  <sheetData>
    <row r="1" spans="1:38" s="151" customFormat="1" ht="38" x14ac:dyDescent="1.55">
      <c r="A1" s="149"/>
      <c r="B1" s="150" t="s">
        <v>135</v>
      </c>
      <c r="C1" s="136"/>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row>
    <row r="3" spans="1:38" ht="23" x14ac:dyDescent="0.95">
      <c r="B3" s="91" t="s">
        <v>136</v>
      </c>
    </row>
    <row r="5" spans="1:38" ht="20" x14ac:dyDescent="0.3">
      <c r="B5" s="89" t="s">
        <v>137</v>
      </c>
      <c r="C5" s="90" t="s">
        <v>73</v>
      </c>
      <c r="D5" s="90" t="s">
        <v>138</v>
      </c>
    </row>
    <row r="6" spans="1:38" ht="20" x14ac:dyDescent="0.85">
      <c r="B6" s="85">
        <v>26</v>
      </c>
      <c r="C6" s="85" t="s">
        <v>75</v>
      </c>
      <c r="D6" s="86" t="s">
        <v>76</v>
      </c>
    </row>
    <row r="7" spans="1:38" ht="20" x14ac:dyDescent="0.85">
      <c r="B7" s="85">
        <v>27</v>
      </c>
      <c r="C7" s="85" t="s">
        <v>77</v>
      </c>
      <c r="D7" s="86" t="s">
        <v>78</v>
      </c>
    </row>
    <row r="8" spans="1:38" ht="20" x14ac:dyDescent="0.85">
      <c r="B8" s="85">
        <v>28</v>
      </c>
      <c r="C8" s="85" t="s">
        <v>79</v>
      </c>
      <c r="D8" s="86" t="s">
        <v>80</v>
      </c>
    </row>
    <row r="9" spans="1:38" ht="20" x14ac:dyDescent="0.85">
      <c r="B9" s="85">
        <v>29</v>
      </c>
      <c r="C9" s="85" t="s">
        <v>81</v>
      </c>
      <c r="D9" s="86" t="s">
        <v>82</v>
      </c>
    </row>
    <row r="10" spans="1:38" ht="20" x14ac:dyDescent="0.85">
      <c r="B10" s="85">
        <v>30</v>
      </c>
      <c r="C10" s="85" t="s">
        <v>83</v>
      </c>
      <c r="D10" s="86" t="s">
        <v>84</v>
      </c>
    </row>
    <row r="11" spans="1:38" ht="20" x14ac:dyDescent="0.85">
      <c r="B11" s="85">
        <v>31</v>
      </c>
      <c r="C11" s="85" t="s">
        <v>85</v>
      </c>
      <c r="D11" s="86" t="s">
        <v>86</v>
      </c>
    </row>
    <row r="12" spans="1:38" ht="20" x14ac:dyDescent="0.85">
      <c r="B12" s="85">
        <v>32</v>
      </c>
      <c r="C12" s="85" t="s">
        <v>87</v>
      </c>
      <c r="D12" s="86" t="s">
        <v>88</v>
      </c>
    </row>
    <row r="13" spans="1:38" ht="20" x14ac:dyDescent="0.85">
      <c r="B13" s="85">
        <v>33</v>
      </c>
      <c r="C13" s="85" t="s">
        <v>89</v>
      </c>
      <c r="D13" s="86" t="s">
        <v>90</v>
      </c>
    </row>
    <row r="14" spans="1:38" ht="20" x14ac:dyDescent="0.85">
      <c r="B14" s="85">
        <v>34</v>
      </c>
      <c r="C14" s="85" t="s">
        <v>91</v>
      </c>
      <c r="D14" s="86" t="s">
        <v>92</v>
      </c>
    </row>
    <row r="15" spans="1:38" ht="20" x14ac:dyDescent="0.85">
      <c r="B15" s="85">
        <v>35</v>
      </c>
      <c r="C15" s="85" t="s">
        <v>93</v>
      </c>
      <c r="D15" s="86" t="s">
        <v>94</v>
      </c>
    </row>
    <row r="16" spans="1:38" ht="20" x14ac:dyDescent="0.85">
      <c r="B16" s="85">
        <v>36</v>
      </c>
      <c r="C16" s="85" t="s">
        <v>95</v>
      </c>
      <c r="D16" s="86" t="s">
        <v>96</v>
      </c>
    </row>
    <row r="17" spans="2:4" ht="20" x14ac:dyDescent="0.85">
      <c r="B17" s="85">
        <v>37</v>
      </c>
      <c r="C17" s="85" t="s">
        <v>97</v>
      </c>
      <c r="D17" s="86" t="s">
        <v>98</v>
      </c>
    </row>
    <row r="18" spans="2:4" ht="20.5" thickBot="1" x14ac:dyDescent="0.9">
      <c r="B18" s="88">
        <v>38</v>
      </c>
      <c r="C18" s="87" t="s">
        <v>99</v>
      </c>
      <c r="D18" s="83" t="s">
        <v>100</v>
      </c>
    </row>
    <row r="19" spans="2:4" ht="14.5" thickTop="1" x14ac:dyDescent="0.3"/>
    <row r="21" spans="2:4" ht="23" x14ac:dyDescent="0.95">
      <c r="B21" s="91" t="s">
        <v>28</v>
      </c>
    </row>
    <row r="23" spans="2:4" ht="20" x14ac:dyDescent="0.3">
      <c r="B23" s="101" t="s">
        <v>139</v>
      </c>
      <c r="C23" s="168" t="s">
        <v>140</v>
      </c>
      <c r="D23" s="169"/>
    </row>
    <row r="24" spans="2:4" ht="40" customHeight="1" x14ac:dyDescent="0.3">
      <c r="B24" s="164" t="s">
        <v>141</v>
      </c>
      <c r="C24" s="166" t="s">
        <v>142</v>
      </c>
      <c r="D24" s="167"/>
    </row>
    <row r="25" spans="2:4" ht="43.5" customHeight="1" x14ac:dyDescent="0.3">
      <c r="B25" s="164"/>
      <c r="C25" s="166" t="s">
        <v>143</v>
      </c>
      <c r="D25" s="167"/>
    </row>
    <row r="26" spans="2:4" ht="32.15" customHeight="1" x14ac:dyDescent="0.3">
      <c r="B26" s="165"/>
      <c r="C26" s="166" t="s">
        <v>144</v>
      </c>
      <c r="D26" s="167"/>
    </row>
    <row r="27" spans="2:4" ht="40" customHeight="1" x14ac:dyDescent="0.3">
      <c r="B27" s="164" t="s">
        <v>145</v>
      </c>
      <c r="C27" s="166" t="s">
        <v>146</v>
      </c>
      <c r="D27" s="167"/>
    </row>
    <row r="28" spans="2:4" ht="20.149999999999999" customHeight="1" x14ac:dyDescent="0.3">
      <c r="B28" s="164"/>
      <c r="C28" s="166" t="s">
        <v>147</v>
      </c>
      <c r="D28" s="167"/>
    </row>
    <row r="29" spans="2:4" ht="21.5" x14ac:dyDescent="0.3">
      <c r="B29" s="165" t="s">
        <v>148</v>
      </c>
      <c r="C29" s="166" t="s">
        <v>149</v>
      </c>
      <c r="D29" s="167"/>
    </row>
    <row r="30" spans="2:4" ht="21.5" x14ac:dyDescent="0.3">
      <c r="B30" s="164" t="s">
        <v>150</v>
      </c>
      <c r="C30" s="166" t="s">
        <v>151</v>
      </c>
      <c r="D30" s="167"/>
    </row>
    <row r="31" spans="2:4" ht="21.5" x14ac:dyDescent="0.3">
      <c r="B31" s="164"/>
      <c r="C31" s="166" t="s">
        <v>152</v>
      </c>
      <c r="D31" s="167"/>
    </row>
    <row r="32" spans="2:4" ht="21.5" x14ac:dyDescent="0.3">
      <c r="B32" s="165" t="s">
        <v>153</v>
      </c>
      <c r="C32" s="166" t="s">
        <v>154</v>
      </c>
      <c r="D32" s="167"/>
    </row>
    <row r="33" spans="2:4" ht="21.5" x14ac:dyDescent="0.3">
      <c r="B33" s="164" t="s">
        <v>153</v>
      </c>
      <c r="C33" s="166" t="s">
        <v>155</v>
      </c>
      <c r="D33" s="167"/>
    </row>
    <row r="34" spans="2:4" ht="21.5" x14ac:dyDescent="0.3">
      <c r="B34" s="164"/>
      <c r="C34" s="166" t="s">
        <v>156</v>
      </c>
      <c r="D34" s="167"/>
    </row>
    <row r="35" spans="2:4" ht="63" customHeight="1" x14ac:dyDescent="0.3">
      <c r="B35" s="165" t="s">
        <v>157</v>
      </c>
      <c r="C35" s="166" t="s">
        <v>158</v>
      </c>
      <c r="D35" s="167"/>
    </row>
    <row r="36" spans="2:4" ht="63" customHeight="1" x14ac:dyDescent="0.3">
      <c r="B36" s="164" t="s">
        <v>159</v>
      </c>
      <c r="C36" s="166" t="s">
        <v>160</v>
      </c>
      <c r="D36" s="167"/>
    </row>
    <row r="37" spans="2:4" ht="63" customHeight="1" x14ac:dyDescent="0.3">
      <c r="B37" s="164"/>
      <c r="C37" s="166" t="s">
        <v>161</v>
      </c>
      <c r="D37" s="167"/>
    </row>
    <row r="38" spans="2:4" ht="63" customHeight="1" x14ac:dyDescent="0.3">
      <c r="B38" s="165" t="s">
        <v>162</v>
      </c>
      <c r="C38" s="166" t="s">
        <v>163</v>
      </c>
      <c r="D38" s="167"/>
    </row>
    <row r="39" spans="2:4" ht="90" customHeight="1" x14ac:dyDescent="0.3">
      <c r="B39" s="135" t="s">
        <v>162</v>
      </c>
      <c r="C39" s="166" t="s">
        <v>164</v>
      </c>
      <c r="D39" s="167"/>
    </row>
    <row r="40" spans="2:4" ht="54" customHeight="1" x14ac:dyDescent="0.3">
      <c r="B40" s="174" t="s">
        <v>165</v>
      </c>
      <c r="C40" s="170" t="s">
        <v>166</v>
      </c>
      <c r="D40" s="171"/>
    </row>
    <row r="41" spans="2:4" ht="90" customHeight="1" thickBot="1" x14ac:dyDescent="0.35">
      <c r="B41" s="175"/>
      <c r="C41" s="172" t="s">
        <v>167</v>
      </c>
      <c r="D41" s="173"/>
    </row>
    <row r="42" spans="2:4" ht="14.5" thickTop="1" x14ac:dyDescent="0.3"/>
  </sheetData>
  <mergeCells count="25">
    <mergeCell ref="C39:D39"/>
    <mergeCell ref="C40:D40"/>
    <mergeCell ref="C41:D41"/>
    <mergeCell ref="B40:B41"/>
    <mergeCell ref="C32:D32"/>
    <mergeCell ref="C33:D33"/>
    <mergeCell ref="C34:D34"/>
    <mergeCell ref="C35:D35"/>
    <mergeCell ref="B33:B35"/>
    <mergeCell ref="B36:B38"/>
    <mergeCell ref="C36:D36"/>
    <mergeCell ref="C37:D37"/>
    <mergeCell ref="C38:D38"/>
    <mergeCell ref="B27:B29"/>
    <mergeCell ref="B30:B32"/>
    <mergeCell ref="C28:D28"/>
    <mergeCell ref="C23:D23"/>
    <mergeCell ref="C24:D24"/>
    <mergeCell ref="C25:D25"/>
    <mergeCell ref="C26:D26"/>
    <mergeCell ref="C27:D27"/>
    <mergeCell ref="B24:B26"/>
    <mergeCell ref="C29:D29"/>
    <mergeCell ref="C30:D30"/>
    <mergeCell ref="C31:D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26E3-F81A-4E3D-9773-3216308D2080}">
  <sheetPr codeName="Sheet6">
    <tabColor theme="9"/>
  </sheetPr>
  <dimension ref="A1:S21"/>
  <sheetViews>
    <sheetView zoomScaleNormal="100" workbookViewId="0"/>
  </sheetViews>
  <sheetFormatPr defaultColWidth="18.5" defaultRowHeight="14" x14ac:dyDescent="0.3"/>
  <cols>
    <col min="8" max="8" width="11.08203125" customWidth="1"/>
    <col min="9" max="9" width="28.25" bestFit="1" customWidth="1"/>
    <col min="10" max="10" width="18.75" style="1" customWidth="1"/>
    <col min="11" max="11" width="17.33203125" customWidth="1"/>
    <col min="12" max="12" width="17.33203125" style="1" customWidth="1"/>
    <col min="14" max="14" width="17.33203125" style="1" customWidth="1"/>
    <col min="15" max="17" width="1" customWidth="1"/>
    <col min="18" max="19" width="18" bestFit="1" customWidth="1"/>
    <col min="20" max="21" width="18.33203125" customWidth="1"/>
  </cols>
  <sheetData>
    <row r="1" spans="1:19" s="137" customFormat="1" ht="27.5" x14ac:dyDescent="1.1499999999999999">
      <c r="A1" s="136" t="s">
        <v>168</v>
      </c>
    </row>
    <row r="2" spans="1:19" s="7" customFormat="1" ht="18" x14ac:dyDescent="0.4"/>
    <row r="3" spans="1:19" ht="17.5" x14ac:dyDescent="0.65">
      <c r="I3" s="3"/>
      <c r="J3" s="104"/>
      <c r="L3" s="4"/>
      <c r="M3" s="4"/>
      <c r="N3"/>
      <c r="S3" s="6"/>
    </row>
    <row r="4" spans="1:19" ht="38.25" customHeight="1" x14ac:dyDescent="0.3">
      <c r="I4" s="19" t="s">
        <v>169</v>
      </c>
      <c r="J4" s="20" t="s">
        <v>170</v>
      </c>
      <c r="K4" s="92" t="s">
        <v>171</v>
      </c>
      <c r="L4" s="95" t="s">
        <v>172</v>
      </c>
      <c r="M4" s="94" t="s">
        <v>173</v>
      </c>
      <c r="N4" s="93" t="s">
        <v>174</v>
      </c>
      <c r="O4" s="30" t="s">
        <v>175</v>
      </c>
      <c r="P4" s="30" t="s">
        <v>176</v>
      </c>
      <c r="Q4" s="30" t="s">
        <v>177</v>
      </c>
      <c r="R4" s="24" t="s">
        <v>178</v>
      </c>
      <c r="S4" s="31" t="s">
        <v>179</v>
      </c>
    </row>
    <row r="5" spans="1:19" ht="20" x14ac:dyDescent="0.3">
      <c r="I5" s="25" t="s">
        <v>180</v>
      </c>
      <c r="J5" s="25">
        <v>4550</v>
      </c>
      <c r="K5" s="25">
        <v>2470</v>
      </c>
      <c r="L5" s="25">
        <v>19014.249999999993</v>
      </c>
      <c r="M5" s="25">
        <v>25493.385259999988</v>
      </c>
      <c r="N5" s="25">
        <v>133296.20450000011</v>
      </c>
      <c r="O5" s="25"/>
      <c r="P5" s="25"/>
      <c r="Q5" s="25"/>
      <c r="R5" s="32">
        <v>27000</v>
      </c>
      <c r="S5" s="32">
        <v>29000</v>
      </c>
    </row>
    <row r="6" spans="1:19" ht="20" x14ac:dyDescent="0.3">
      <c r="H6" s="1"/>
      <c r="I6" s="25" t="s">
        <v>181</v>
      </c>
      <c r="J6" s="25">
        <v>2900</v>
      </c>
      <c r="K6" s="25">
        <v>0</v>
      </c>
      <c r="L6" s="25">
        <v>2596</v>
      </c>
      <c r="M6" s="25">
        <v>2700</v>
      </c>
      <c r="N6" s="25">
        <v>2995</v>
      </c>
      <c r="O6" s="25"/>
      <c r="P6" s="25"/>
      <c r="Q6" s="25"/>
      <c r="R6" s="32">
        <v>6000</v>
      </c>
      <c r="S6" s="32">
        <v>10000</v>
      </c>
    </row>
    <row r="7" spans="1:19" ht="20" x14ac:dyDescent="0.3">
      <c r="I7" s="25" t="s">
        <v>182</v>
      </c>
      <c r="J7" s="25">
        <v>16940</v>
      </c>
      <c r="K7" s="25">
        <v>887.01</v>
      </c>
      <c r="L7" s="25">
        <v>8677.020999999997</v>
      </c>
      <c r="M7" s="25">
        <v>34998.093999999997</v>
      </c>
      <c r="N7" s="25">
        <v>161288.29258999991</v>
      </c>
      <c r="O7" s="25"/>
      <c r="P7" s="25"/>
      <c r="Q7" s="25"/>
      <c r="R7" s="32">
        <v>47000</v>
      </c>
      <c r="S7" s="32">
        <v>69000</v>
      </c>
    </row>
    <row r="8" spans="1:19" ht="20" x14ac:dyDescent="0.3">
      <c r="I8" s="25" t="s">
        <v>183</v>
      </c>
      <c r="J8" s="25">
        <v>15640</v>
      </c>
      <c r="K8" s="25">
        <v>355.8</v>
      </c>
      <c r="L8" s="25">
        <v>4586.17</v>
      </c>
      <c r="M8" s="25">
        <v>6173.2999999999993</v>
      </c>
      <c r="N8" s="25">
        <v>17768.53</v>
      </c>
      <c r="O8" s="25"/>
      <c r="P8" s="25"/>
      <c r="Q8" s="25"/>
      <c r="R8" s="32">
        <v>29000</v>
      </c>
      <c r="S8" s="32">
        <v>37000</v>
      </c>
    </row>
    <row r="9" spans="1:19" ht="20" x14ac:dyDescent="0.3">
      <c r="H9" s="1"/>
      <c r="I9" s="25" t="s">
        <v>184</v>
      </c>
      <c r="J9" s="25">
        <v>14800</v>
      </c>
      <c r="K9" s="25">
        <v>4068</v>
      </c>
      <c r="L9" s="25">
        <v>19405.25</v>
      </c>
      <c r="M9" s="25">
        <v>13058</v>
      </c>
      <c r="N9" s="25">
        <v>61144</v>
      </c>
      <c r="O9" s="25"/>
      <c r="P9" s="25"/>
      <c r="Q9" s="25"/>
      <c r="R9" s="32">
        <v>50000</v>
      </c>
      <c r="S9" s="32">
        <v>89000</v>
      </c>
    </row>
    <row r="10" spans="1:19" ht="20" x14ac:dyDescent="0.3">
      <c r="I10" s="25" t="s">
        <v>185</v>
      </c>
      <c r="J10" s="25">
        <v>35600</v>
      </c>
      <c r="K10" s="25">
        <v>0</v>
      </c>
      <c r="L10" s="25">
        <v>7269.9</v>
      </c>
      <c r="M10" s="25">
        <v>4820</v>
      </c>
      <c r="N10" s="25">
        <v>5816</v>
      </c>
      <c r="O10" s="25"/>
      <c r="P10" s="25"/>
      <c r="Q10" s="25"/>
      <c r="R10" s="32">
        <v>35000</v>
      </c>
      <c r="S10" s="32">
        <v>0</v>
      </c>
    </row>
    <row r="11" spans="1:19" ht="20" x14ac:dyDescent="0.3">
      <c r="I11" s="25" t="s">
        <v>186</v>
      </c>
      <c r="J11" s="25">
        <v>4300</v>
      </c>
      <c r="K11" s="25">
        <v>0</v>
      </c>
      <c r="L11" s="25">
        <v>99</v>
      </c>
      <c r="M11" s="25">
        <v>941.99</v>
      </c>
      <c r="N11" s="25">
        <v>24127.8</v>
      </c>
      <c r="O11" s="25"/>
      <c r="P11" s="25"/>
      <c r="Q11" s="25"/>
      <c r="R11" s="32">
        <v>7000</v>
      </c>
      <c r="S11" s="32">
        <v>25000</v>
      </c>
    </row>
    <row r="12" spans="1:19" ht="20" x14ac:dyDescent="0.3">
      <c r="I12" s="25" t="s">
        <v>187</v>
      </c>
      <c r="J12" s="25">
        <v>1230</v>
      </c>
      <c r="K12" s="25">
        <v>3340</v>
      </c>
      <c r="L12" s="25">
        <v>3340</v>
      </c>
      <c r="M12" s="25">
        <v>0</v>
      </c>
      <c r="N12" s="25">
        <v>940</v>
      </c>
      <c r="O12" s="25"/>
      <c r="P12" s="25"/>
      <c r="Q12" s="25"/>
      <c r="R12" s="32">
        <v>4000</v>
      </c>
      <c r="S12" s="32">
        <v>6000</v>
      </c>
    </row>
    <row r="13" spans="1:19" ht="20" x14ac:dyDescent="0.3">
      <c r="I13" s="25" t="s">
        <v>188</v>
      </c>
      <c r="J13" s="25">
        <v>9800</v>
      </c>
      <c r="K13" s="25">
        <v>1400</v>
      </c>
      <c r="L13" s="25">
        <v>0</v>
      </c>
      <c r="M13" s="25">
        <v>4000</v>
      </c>
      <c r="N13" s="25">
        <v>20380</v>
      </c>
      <c r="O13" s="25"/>
      <c r="P13" s="25"/>
      <c r="Q13" s="25"/>
      <c r="R13" s="32">
        <v>14000</v>
      </c>
      <c r="S13" s="32">
        <v>24000</v>
      </c>
    </row>
    <row r="14" spans="1:19" ht="20" x14ac:dyDescent="0.3">
      <c r="I14" s="25" t="s">
        <v>189</v>
      </c>
      <c r="J14" s="25">
        <v>0</v>
      </c>
      <c r="K14" s="25">
        <v>0</v>
      </c>
      <c r="L14" s="25">
        <v>661.94499999999994</v>
      </c>
      <c r="M14" s="25">
        <v>59.587999999999994</v>
      </c>
      <c r="N14" s="25">
        <v>197.59</v>
      </c>
      <c r="O14" s="25"/>
      <c r="P14" s="25"/>
      <c r="Q14" s="25"/>
      <c r="R14" s="32">
        <v>0</v>
      </c>
      <c r="S14" s="32">
        <v>0</v>
      </c>
    </row>
    <row r="15" spans="1:19" ht="20" x14ac:dyDescent="0.3">
      <c r="I15" s="25" t="s">
        <v>190</v>
      </c>
      <c r="J15" s="25">
        <v>105760</v>
      </c>
      <c r="K15" s="25">
        <v>12520.810000000001</v>
      </c>
      <c r="L15" s="25">
        <v>65649.535999999993</v>
      </c>
      <c r="M15" s="25">
        <v>92244.35725999999</v>
      </c>
      <c r="N15" s="25">
        <v>427953.41709</v>
      </c>
      <c r="O15" s="25"/>
      <c r="P15" s="25"/>
      <c r="Q15" s="25"/>
      <c r="R15" s="25">
        <v>219000</v>
      </c>
      <c r="S15" s="25">
        <v>289000</v>
      </c>
    </row>
    <row r="21" spans="8:8" x14ac:dyDescent="0.3">
      <c r="H21" t="e" vm="1">
        <v>#VALUE!</v>
      </c>
    </row>
  </sheetData>
  <phoneticPr fontId="4" type="noConversion"/>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1B85-0366-4E1A-AB54-723D659A83D9}">
  <sheetPr codeName="Sheet7">
    <tabColor theme="9"/>
  </sheetPr>
  <dimension ref="A1:S21"/>
  <sheetViews>
    <sheetView zoomScaleNormal="100" workbookViewId="0"/>
  </sheetViews>
  <sheetFormatPr defaultColWidth="18.5" defaultRowHeight="14" x14ac:dyDescent="0.3"/>
  <cols>
    <col min="8" max="8" width="11.08203125" customWidth="1"/>
    <col min="9" max="9" width="16.08203125" bestFit="1" customWidth="1"/>
    <col min="10" max="10" width="18.75" style="1" customWidth="1"/>
    <col min="11" max="11" width="17.33203125" customWidth="1"/>
    <col min="12" max="12" width="17.33203125" style="1" customWidth="1"/>
    <col min="14" max="14" width="17.33203125" style="1" customWidth="1"/>
    <col min="15" max="17" width="1" customWidth="1"/>
    <col min="18" max="19" width="18" bestFit="1" customWidth="1"/>
    <col min="20" max="21" width="18.33203125" customWidth="1"/>
  </cols>
  <sheetData>
    <row r="1" spans="1:19" s="137" customFormat="1" ht="27.5" x14ac:dyDescent="1.1499999999999999">
      <c r="A1" s="136" t="s">
        <v>191</v>
      </c>
    </row>
    <row r="2" spans="1:19" s="7" customFormat="1" ht="18" x14ac:dyDescent="0.4"/>
    <row r="3" spans="1:19" ht="17.5" x14ac:dyDescent="0.65">
      <c r="I3" s="3"/>
      <c r="J3" s="104" t="s">
        <v>192</v>
      </c>
      <c r="L3" s="4"/>
      <c r="M3" s="4"/>
      <c r="N3"/>
      <c r="S3" s="6"/>
    </row>
    <row r="4" spans="1:19" ht="38.25" customHeight="1" x14ac:dyDescent="0.3">
      <c r="I4" s="19" t="s">
        <v>169</v>
      </c>
      <c r="J4" s="20" t="s">
        <v>170</v>
      </c>
      <c r="K4" s="92" t="s">
        <v>171</v>
      </c>
      <c r="L4" s="95" t="s">
        <v>172</v>
      </c>
      <c r="M4" s="94" t="s">
        <v>173</v>
      </c>
      <c r="N4" s="93" t="s">
        <v>174</v>
      </c>
      <c r="O4" s="34" t="s">
        <v>193</v>
      </c>
      <c r="P4" s="34" t="s">
        <v>177</v>
      </c>
      <c r="Q4" s="34" t="s">
        <v>175</v>
      </c>
      <c r="R4" s="24" t="s">
        <v>178</v>
      </c>
      <c r="S4" s="31" t="s">
        <v>179</v>
      </c>
    </row>
    <row r="5" spans="1:19" ht="20" x14ac:dyDescent="0.85">
      <c r="I5" s="25" t="s">
        <v>180</v>
      </c>
      <c r="J5" s="25">
        <v>3787.9650000000001</v>
      </c>
      <c r="K5" s="25">
        <v>2470</v>
      </c>
      <c r="L5" s="25">
        <v>9996.7999999999993</v>
      </c>
      <c r="M5" s="25">
        <v>16248.42</v>
      </c>
      <c r="N5" s="25">
        <v>97648.129999999976</v>
      </c>
      <c r="O5" s="25"/>
      <c r="P5" s="25"/>
      <c r="Q5" s="25"/>
      <c r="R5" s="29">
        <v>15900</v>
      </c>
      <c r="S5" s="29">
        <v>15900</v>
      </c>
    </row>
    <row r="6" spans="1:19" ht="20" x14ac:dyDescent="0.85">
      <c r="H6" s="1"/>
      <c r="I6" s="25" t="s">
        <v>182</v>
      </c>
      <c r="J6" s="25">
        <v>579.69500000000005</v>
      </c>
      <c r="K6" s="25">
        <v>887.01</v>
      </c>
      <c r="L6" s="25">
        <v>3453.395</v>
      </c>
      <c r="M6" s="25">
        <v>29533.295000000002</v>
      </c>
      <c r="N6" s="25">
        <v>141902.59999999989</v>
      </c>
      <c r="O6" s="25"/>
      <c r="P6" s="25"/>
      <c r="Q6" s="25"/>
      <c r="R6" s="29">
        <v>10800</v>
      </c>
      <c r="S6" s="29">
        <v>17000</v>
      </c>
    </row>
    <row r="7" spans="1:19" ht="20" x14ac:dyDescent="0.85">
      <c r="I7" s="25" t="s">
        <v>183</v>
      </c>
      <c r="J7" s="25">
        <v>9334.3799999999974</v>
      </c>
      <c r="K7" s="25">
        <v>355.8</v>
      </c>
      <c r="L7" s="25">
        <v>3818.1</v>
      </c>
      <c r="M7" s="25">
        <v>5403.9999999999991</v>
      </c>
      <c r="N7" s="25">
        <v>10885.4</v>
      </c>
      <c r="O7" s="25"/>
      <c r="P7" s="25"/>
      <c r="Q7" s="25"/>
      <c r="R7" s="29">
        <v>15900</v>
      </c>
      <c r="S7" s="29">
        <v>0</v>
      </c>
    </row>
    <row r="8" spans="1:19" ht="20" x14ac:dyDescent="0.3">
      <c r="I8" s="25" t="s">
        <v>190</v>
      </c>
      <c r="J8" s="25">
        <v>13702.039999999997</v>
      </c>
      <c r="K8" s="25">
        <v>3712.8100000000004</v>
      </c>
      <c r="L8" s="25">
        <v>17268.294999999998</v>
      </c>
      <c r="M8" s="25">
        <v>51185.715000000004</v>
      </c>
      <c r="N8" s="25">
        <v>250436.12999999986</v>
      </c>
      <c r="O8" s="25"/>
      <c r="P8" s="25"/>
      <c r="Q8" s="25"/>
      <c r="R8" s="25">
        <v>42600</v>
      </c>
      <c r="S8" s="25">
        <v>32900</v>
      </c>
    </row>
    <row r="9" spans="1:19" ht="20" x14ac:dyDescent="0.85">
      <c r="H9" s="1"/>
      <c r="I9" s="53"/>
      <c r="J9" s="54"/>
      <c r="K9" s="53"/>
      <c r="L9" s="54"/>
      <c r="M9" s="53"/>
      <c r="N9" s="54"/>
      <c r="O9" s="53"/>
      <c r="P9" s="53"/>
      <c r="Q9" s="53"/>
      <c r="R9" s="53"/>
      <c r="S9" s="53"/>
    </row>
    <row r="10" spans="1:19" ht="20" x14ac:dyDescent="0.85">
      <c r="I10" s="53"/>
      <c r="J10" s="54"/>
      <c r="K10" s="53"/>
      <c r="L10" s="54"/>
      <c r="M10" s="53"/>
      <c r="N10" s="54"/>
      <c r="O10" s="53"/>
      <c r="P10" s="53"/>
      <c r="Q10" s="53"/>
      <c r="R10" s="53"/>
      <c r="S10" s="53"/>
    </row>
    <row r="11" spans="1:19" ht="20" x14ac:dyDescent="0.85">
      <c r="I11" s="53"/>
      <c r="J11" s="54"/>
      <c r="K11" s="53"/>
      <c r="L11" s="54"/>
      <c r="M11" s="53"/>
      <c r="N11" s="54"/>
      <c r="O11" s="53"/>
      <c r="P11" s="53"/>
      <c r="Q11" s="53"/>
      <c r="R11" s="53"/>
      <c r="S11" s="53"/>
    </row>
    <row r="12" spans="1:19" ht="20" x14ac:dyDescent="0.85">
      <c r="I12" s="53"/>
      <c r="J12" s="54"/>
      <c r="K12" s="53"/>
      <c r="L12" s="54"/>
      <c r="M12" s="53"/>
      <c r="N12" s="54"/>
      <c r="O12" s="53"/>
      <c r="P12" s="53"/>
      <c r="Q12" s="53"/>
      <c r="R12" s="53"/>
      <c r="S12" s="53"/>
    </row>
    <row r="13" spans="1:19" ht="20" x14ac:dyDescent="0.85">
      <c r="I13" s="53"/>
      <c r="J13" s="54"/>
      <c r="K13" s="53"/>
      <c r="L13" s="54"/>
      <c r="M13" s="53"/>
      <c r="N13" s="54"/>
      <c r="O13" s="53"/>
      <c r="P13" s="53"/>
      <c r="Q13" s="53"/>
      <c r="R13" s="53"/>
      <c r="S13" s="53"/>
    </row>
    <row r="14" spans="1:19" ht="20" x14ac:dyDescent="0.85">
      <c r="I14" s="53"/>
      <c r="J14" s="54"/>
      <c r="K14" s="53"/>
      <c r="L14" s="54"/>
      <c r="M14" s="53"/>
      <c r="N14" s="54"/>
      <c r="O14" s="53"/>
      <c r="P14" s="53"/>
      <c r="Q14" s="53"/>
      <c r="R14" s="53"/>
      <c r="S14" s="53"/>
    </row>
    <row r="21" spans="8:8" x14ac:dyDescent="0.3">
      <c r="H21" t="e" vm="1">
        <v>#VALUE!</v>
      </c>
    </row>
  </sheetData>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87FB-84E4-4868-B22F-FE20E8A7AB57}">
  <sheetPr codeName="Sheet8">
    <tabColor theme="9"/>
  </sheetPr>
  <dimension ref="A1:R21"/>
  <sheetViews>
    <sheetView zoomScaleNormal="100" workbookViewId="0"/>
  </sheetViews>
  <sheetFormatPr defaultColWidth="18.5" defaultRowHeight="14" x14ac:dyDescent="0.3"/>
  <cols>
    <col min="8" max="8" width="11.08203125" customWidth="1"/>
    <col min="9" max="9" width="16.08203125" bestFit="1" customWidth="1"/>
    <col min="10" max="10" width="18.75" style="1" customWidth="1"/>
    <col min="12" max="12" width="17.33203125" customWidth="1"/>
    <col min="13" max="13" width="17.33203125" style="1" customWidth="1"/>
    <col min="14" max="16" width="1" style="1" customWidth="1"/>
    <col min="17" max="17" width="18" style="1" bestFit="1" customWidth="1"/>
    <col min="18" max="18" width="18" bestFit="1" customWidth="1"/>
    <col min="19" max="21" width="18.33203125" customWidth="1"/>
  </cols>
  <sheetData>
    <row r="1" spans="1:18" s="137" customFormat="1" ht="27.5" x14ac:dyDescent="1.1499999999999999">
      <c r="A1" s="136" t="s">
        <v>194</v>
      </c>
    </row>
    <row r="2" spans="1:18" s="7" customFormat="1" ht="18" x14ac:dyDescent="0.4"/>
    <row r="3" spans="1:18" ht="14.15" customHeight="1" x14ac:dyDescent="0.3">
      <c r="I3" s="3"/>
      <c r="L3" s="4"/>
      <c r="M3" s="4"/>
      <c r="N3" s="4"/>
      <c r="O3" s="4"/>
      <c r="P3" s="4"/>
      <c r="Q3"/>
    </row>
    <row r="4" spans="1:18" ht="38.25" customHeight="1" x14ac:dyDescent="0.3">
      <c r="I4" s="19" t="s">
        <v>169</v>
      </c>
      <c r="J4" s="20" t="s">
        <v>170</v>
      </c>
      <c r="K4" s="95" t="s">
        <v>172</v>
      </c>
      <c r="L4" s="94" t="s">
        <v>173</v>
      </c>
      <c r="M4" s="93" t="s">
        <v>174</v>
      </c>
      <c r="N4" s="30" t="s">
        <v>193</v>
      </c>
      <c r="O4" s="30" t="s">
        <v>177</v>
      </c>
      <c r="P4" s="30" t="s">
        <v>175</v>
      </c>
      <c r="Q4" s="24" t="s">
        <v>178</v>
      </c>
      <c r="R4" s="35" t="s">
        <v>179</v>
      </c>
    </row>
    <row r="5" spans="1:18" ht="20" x14ac:dyDescent="0.85">
      <c r="I5" s="25" t="s">
        <v>180</v>
      </c>
      <c r="J5" s="25">
        <v>4170.34</v>
      </c>
      <c r="K5" s="25">
        <v>9017.4499999999916</v>
      </c>
      <c r="L5" s="25">
        <v>9244.9652599999899</v>
      </c>
      <c r="M5" s="25">
        <v>35648.074500000148</v>
      </c>
      <c r="N5" s="25"/>
      <c r="O5" s="25"/>
      <c r="P5" s="25"/>
      <c r="Q5" s="29">
        <v>11200</v>
      </c>
      <c r="R5" s="29">
        <v>12800</v>
      </c>
    </row>
    <row r="6" spans="1:18" ht="20" x14ac:dyDescent="0.85">
      <c r="H6" s="1"/>
      <c r="I6" s="25" t="s">
        <v>182</v>
      </c>
      <c r="J6" s="25">
        <v>17996.020369999998</v>
      </c>
      <c r="K6" s="25">
        <v>5223.6259999999966</v>
      </c>
      <c r="L6" s="25">
        <v>5464.7989999999982</v>
      </c>
      <c r="M6" s="25">
        <v>19385.692590000013</v>
      </c>
      <c r="N6" s="25"/>
      <c r="O6" s="25"/>
      <c r="P6" s="25"/>
      <c r="Q6" s="29">
        <v>36200</v>
      </c>
      <c r="R6" s="29">
        <v>52400</v>
      </c>
    </row>
    <row r="7" spans="1:18" ht="20" x14ac:dyDescent="0.85">
      <c r="I7" s="25" t="s">
        <v>183</v>
      </c>
      <c r="J7" s="25">
        <v>5961.46</v>
      </c>
      <c r="K7" s="25">
        <v>768.06999999999982</v>
      </c>
      <c r="L7" s="25">
        <v>769.30000000000007</v>
      </c>
      <c r="M7" s="25">
        <v>6883.130000000001</v>
      </c>
      <c r="N7" s="25"/>
      <c r="O7" s="25"/>
      <c r="P7" s="25"/>
      <c r="Q7" s="29">
        <v>13200</v>
      </c>
      <c r="R7" s="29">
        <v>0</v>
      </c>
    </row>
    <row r="8" spans="1:18" ht="20" x14ac:dyDescent="0.3">
      <c r="I8" s="25" t="s">
        <v>190</v>
      </c>
      <c r="J8" s="25">
        <v>28127.820369999998</v>
      </c>
      <c r="K8" s="25">
        <v>15009.145999999988</v>
      </c>
      <c r="L8" s="25">
        <v>15479.064259999988</v>
      </c>
      <c r="M8" s="25">
        <v>61916.897090000159</v>
      </c>
      <c r="N8" s="25"/>
      <c r="O8" s="25"/>
      <c r="P8" s="25"/>
      <c r="Q8" s="25">
        <v>60600</v>
      </c>
      <c r="R8" s="25">
        <v>65200</v>
      </c>
    </row>
    <row r="9" spans="1:18" ht="20" x14ac:dyDescent="0.85">
      <c r="H9" s="1"/>
      <c r="I9" s="53"/>
      <c r="J9" s="54"/>
      <c r="K9" s="53"/>
      <c r="L9" s="53"/>
      <c r="M9" s="54"/>
      <c r="N9" s="54"/>
      <c r="O9" s="54"/>
      <c r="P9" s="54"/>
      <c r="Q9" s="54"/>
      <c r="R9" s="53"/>
    </row>
    <row r="10" spans="1:18" ht="20" x14ac:dyDescent="0.85">
      <c r="I10" s="53"/>
      <c r="J10" s="54"/>
      <c r="K10" s="53"/>
      <c r="L10" s="53"/>
      <c r="M10" s="54"/>
      <c r="N10" s="54"/>
      <c r="O10" s="54"/>
      <c r="P10" s="54"/>
      <c r="Q10" s="54"/>
      <c r="R10" s="53"/>
    </row>
    <row r="11" spans="1:18" ht="20" x14ac:dyDescent="0.85">
      <c r="I11" s="53"/>
      <c r="J11" s="54"/>
      <c r="K11" s="53"/>
      <c r="L11" s="53"/>
      <c r="M11" s="54"/>
      <c r="N11" s="54"/>
      <c r="O11" s="54"/>
      <c r="P11" s="54"/>
      <c r="Q11" s="54"/>
      <c r="R11" s="53"/>
    </row>
    <row r="12" spans="1:18" ht="20" x14ac:dyDescent="0.85">
      <c r="I12" s="53"/>
      <c r="J12" s="54"/>
      <c r="K12" s="53"/>
      <c r="L12" s="53"/>
      <c r="M12" s="54"/>
      <c r="N12" s="54"/>
      <c r="O12" s="54"/>
      <c r="P12" s="54"/>
      <c r="Q12" s="54"/>
      <c r="R12" s="53"/>
    </row>
    <row r="13" spans="1:18" ht="20" x14ac:dyDescent="0.85">
      <c r="I13" s="53"/>
      <c r="J13" s="54"/>
      <c r="K13" s="53"/>
      <c r="L13" s="53"/>
      <c r="M13" s="54"/>
      <c r="N13" s="54"/>
      <c r="O13" s="54"/>
      <c r="P13" s="54"/>
      <c r="Q13" s="54"/>
      <c r="R13" s="53"/>
    </row>
    <row r="14" spans="1:18" ht="20" x14ac:dyDescent="0.85">
      <c r="I14" s="53"/>
      <c r="J14" s="54"/>
      <c r="K14" s="53"/>
      <c r="L14" s="53"/>
      <c r="M14" s="54"/>
      <c r="N14" s="54"/>
      <c r="O14" s="54"/>
      <c r="P14" s="54"/>
      <c r="Q14" s="54"/>
      <c r="R14" s="53"/>
    </row>
    <row r="21" spans="8:8" x14ac:dyDescent="0.3">
      <c r="H21" t="e" vm="1">
        <v>#VALUE!</v>
      </c>
    </row>
  </sheetData>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BACE-DEBD-4ADD-A18F-7E9A9901B0CF}">
  <sheetPr codeName="Sheet9">
    <tabColor theme="9"/>
  </sheetPr>
  <dimension ref="A1:S21"/>
  <sheetViews>
    <sheetView zoomScaleNormal="100" workbookViewId="0"/>
  </sheetViews>
  <sheetFormatPr defaultColWidth="18.5" defaultRowHeight="14" x14ac:dyDescent="0.3"/>
  <cols>
    <col min="8" max="8" width="11.08203125" customWidth="1"/>
    <col min="9" max="9" width="27.58203125" customWidth="1"/>
    <col min="10" max="10" width="18.75" style="1" customWidth="1"/>
    <col min="11" max="11" width="17.33203125" style="1" customWidth="1"/>
    <col min="12" max="12" width="17.33203125" customWidth="1"/>
    <col min="13" max="13" width="1.58203125" style="1" customWidth="1"/>
    <col min="14" max="17" width="1.58203125" customWidth="1"/>
    <col min="18" max="20" width="18.33203125" customWidth="1"/>
  </cols>
  <sheetData>
    <row r="1" spans="1:19" s="137" customFormat="1" ht="27.5" x14ac:dyDescent="1.1499999999999999">
      <c r="A1" s="136" t="s">
        <v>195</v>
      </c>
    </row>
    <row r="2" spans="1:19" s="7" customFormat="1" ht="18" x14ac:dyDescent="0.4"/>
    <row r="3" spans="1:19" ht="14.15" customHeight="1" x14ac:dyDescent="0.3">
      <c r="I3" s="3"/>
      <c r="K3" s="4"/>
      <c r="M3" s="4"/>
    </row>
    <row r="4" spans="1:19" ht="38.25" customHeight="1" x14ac:dyDescent="0.3">
      <c r="I4" s="19" t="s">
        <v>169</v>
      </c>
      <c r="J4" s="20" t="s">
        <v>170</v>
      </c>
      <c r="K4" s="21" t="s">
        <v>196</v>
      </c>
      <c r="L4" s="96" t="s">
        <v>197</v>
      </c>
      <c r="M4" s="36" t="s">
        <v>198</v>
      </c>
      <c r="N4" s="36" t="s">
        <v>199</v>
      </c>
      <c r="O4" s="36" t="s">
        <v>193</v>
      </c>
      <c r="P4" s="36" t="s">
        <v>200</v>
      </c>
      <c r="Q4" s="36" t="s">
        <v>175</v>
      </c>
      <c r="R4" s="24" t="s">
        <v>178</v>
      </c>
      <c r="S4" s="31" t="s">
        <v>179</v>
      </c>
    </row>
    <row r="5" spans="1:19" ht="20" x14ac:dyDescent="0.3">
      <c r="I5" s="25" t="s">
        <v>180</v>
      </c>
      <c r="J5" s="25">
        <v>4550</v>
      </c>
      <c r="K5" s="25">
        <v>0</v>
      </c>
      <c r="L5" s="25">
        <v>221108.34999999977</v>
      </c>
      <c r="M5" s="25"/>
      <c r="N5" s="25"/>
      <c r="O5" s="25"/>
      <c r="P5" s="25"/>
      <c r="Q5" s="25"/>
      <c r="R5" s="32">
        <v>27000</v>
      </c>
      <c r="S5" s="32">
        <v>29000</v>
      </c>
    </row>
    <row r="6" spans="1:19" ht="20" x14ac:dyDescent="0.3">
      <c r="H6" s="1"/>
      <c r="I6" s="25" t="s">
        <v>181</v>
      </c>
      <c r="J6" s="25">
        <v>2900</v>
      </c>
      <c r="K6" s="25">
        <v>0</v>
      </c>
      <c r="L6" s="25">
        <v>8291</v>
      </c>
      <c r="M6" s="25"/>
      <c r="N6" s="25"/>
      <c r="O6" s="25"/>
      <c r="P6" s="25"/>
      <c r="Q6" s="25"/>
      <c r="R6" s="32">
        <v>6000</v>
      </c>
      <c r="S6" s="32">
        <v>10000</v>
      </c>
    </row>
    <row r="7" spans="1:19" ht="20" x14ac:dyDescent="0.3">
      <c r="I7" s="25" t="s">
        <v>182</v>
      </c>
      <c r="J7" s="25">
        <v>16940</v>
      </c>
      <c r="K7" s="25">
        <v>6633.7849999999944</v>
      </c>
      <c r="L7" s="25">
        <v>197384.51499999984</v>
      </c>
      <c r="M7" s="25"/>
      <c r="N7" s="25"/>
      <c r="O7" s="25"/>
      <c r="P7" s="25"/>
      <c r="Q7" s="25"/>
      <c r="R7" s="32">
        <v>47000</v>
      </c>
      <c r="S7" s="32">
        <v>69000</v>
      </c>
    </row>
    <row r="8" spans="1:19" ht="20" x14ac:dyDescent="0.3">
      <c r="I8" s="25" t="s">
        <v>183</v>
      </c>
      <c r="J8" s="25">
        <v>15640</v>
      </c>
      <c r="K8" s="25">
        <v>3346.9199999999996</v>
      </c>
      <c r="L8" s="25">
        <v>22101.380000000005</v>
      </c>
      <c r="M8" s="25"/>
      <c r="N8" s="25"/>
      <c r="O8" s="25"/>
      <c r="P8" s="25"/>
      <c r="Q8" s="25"/>
      <c r="R8" s="32">
        <v>29000</v>
      </c>
      <c r="S8" s="32">
        <v>37000</v>
      </c>
    </row>
    <row r="9" spans="1:19" ht="20" x14ac:dyDescent="0.3">
      <c r="H9" s="1"/>
      <c r="I9" s="25" t="s">
        <v>184</v>
      </c>
      <c r="J9" s="25">
        <v>14800</v>
      </c>
      <c r="K9" s="25">
        <v>15243.729999999998</v>
      </c>
      <c r="L9" s="25">
        <v>82886.52</v>
      </c>
      <c r="M9" s="25"/>
      <c r="N9" s="25"/>
      <c r="O9" s="25"/>
      <c r="P9" s="25"/>
      <c r="Q9" s="25"/>
      <c r="R9" s="32">
        <v>50000</v>
      </c>
      <c r="S9" s="32">
        <v>89000</v>
      </c>
    </row>
    <row r="10" spans="1:19" ht="20" x14ac:dyDescent="0.3">
      <c r="I10" s="25" t="s">
        <v>185</v>
      </c>
      <c r="J10" s="25">
        <v>35600</v>
      </c>
      <c r="K10" s="25">
        <v>0</v>
      </c>
      <c r="L10" s="25">
        <v>25072.899999999998</v>
      </c>
      <c r="M10" s="25"/>
      <c r="N10" s="25"/>
      <c r="O10" s="25"/>
      <c r="P10" s="25"/>
      <c r="Q10" s="25"/>
      <c r="R10" s="32">
        <v>35000</v>
      </c>
      <c r="S10" s="32">
        <v>0</v>
      </c>
    </row>
    <row r="11" spans="1:19" ht="20" x14ac:dyDescent="0.3">
      <c r="I11" s="25" t="s">
        <v>186</v>
      </c>
      <c r="J11" s="25">
        <v>4300</v>
      </c>
      <c r="K11" s="25">
        <v>0</v>
      </c>
      <c r="L11" s="25">
        <v>24810</v>
      </c>
      <c r="M11" s="25"/>
      <c r="N11" s="25"/>
      <c r="O11" s="25"/>
      <c r="P11" s="25"/>
      <c r="Q11" s="25"/>
      <c r="R11" s="32">
        <v>7000</v>
      </c>
      <c r="S11" s="32">
        <v>25000</v>
      </c>
    </row>
    <row r="12" spans="1:19" ht="20" x14ac:dyDescent="0.3">
      <c r="I12" s="25" t="s">
        <v>187</v>
      </c>
      <c r="J12" s="25">
        <v>1230</v>
      </c>
      <c r="K12" s="25">
        <v>3287.16</v>
      </c>
      <c r="L12" s="25">
        <v>5452.84</v>
      </c>
      <c r="M12" s="25"/>
      <c r="N12" s="25"/>
      <c r="O12" s="25"/>
      <c r="P12" s="25"/>
      <c r="Q12" s="25"/>
      <c r="R12" s="32">
        <v>4000</v>
      </c>
      <c r="S12" s="32">
        <v>6000</v>
      </c>
    </row>
    <row r="13" spans="1:19" ht="20" x14ac:dyDescent="0.3">
      <c r="I13" s="25" t="s">
        <v>188</v>
      </c>
      <c r="J13" s="25">
        <v>9800</v>
      </c>
      <c r="K13" s="26">
        <v>0</v>
      </c>
      <c r="L13" s="25">
        <v>25730</v>
      </c>
      <c r="M13" s="25"/>
      <c r="N13" s="25"/>
      <c r="O13" s="25"/>
      <c r="P13" s="25"/>
      <c r="Q13" s="25"/>
      <c r="R13" s="32">
        <v>14000</v>
      </c>
      <c r="S13" s="32">
        <v>24000</v>
      </c>
    </row>
    <row r="14" spans="1:19" ht="20" x14ac:dyDescent="0.3">
      <c r="I14" s="25" t="s">
        <v>189</v>
      </c>
      <c r="J14" s="25">
        <v>0</v>
      </c>
      <c r="K14" s="25">
        <v>163.85999999999999</v>
      </c>
      <c r="L14" s="25">
        <v>999.63</v>
      </c>
      <c r="M14" s="25"/>
      <c r="N14" s="25"/>
      <c r="O14" s="25"/>
      <c r="P14" s="25"/>
      <c r="Q14" s="25"/>
      <c r="R14" s="32">
        <v>0</v>
      </c>
      <c r="S14" s="32">
        <v>0</v>
      </c>
    </row>
    <row r="15" spans="1:19" ht="20" x14ac:dyDescent="0.3">
      <c r="I15" s="25" t="s">
        <v>190</v>
      </c>
      <c r="J15" s="25">
        <v>105760</v>
      </c>
      <c r="K15" s="25">
        <v>28675.454999999991</v>
      </c>
      <c r="L15" s="25">
        <v>613837.13499999966</v>
      </c>
      <c r="M15" s="25"/>
      <c r="N15" s="25"/>
      <c r="O15" s="25"/>
      <c r="P15" s="25"/>
      <c r="Q15" s="25"/>
      <c r="R15" s="25">
        <v>219000</v>
      </c>
      <c r="S15" s="25">
        <v>289000</v>
      </c>
    </row>
    <row r="19" spans="8:9" x14ac:dyDescent="0.3">
      <c r="I19" s="147"/>
    </row>
    <row r="21" spans="8:9" x14ac:dyDescent="0.3">
      <c r="H21" t="e" vm="1">
        <v>#VALUE!</v>
      </c>
    </row>
  </sheetData>
  <phoneticPr fontId="4"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0320f1-5928-400d-8614-e832be04c205">
      <Terms xmlns="http://schemas.microsoft.com/office/infopath/2007/PartnerControls"/>
    </lcf76f155ced4ddcb4097134ff3c332f>
    <TaxCatchAll xmlns="71cd8160-1bb7-4093-9cca-111739f9a54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3CD8938DCB1F48975137295B64D3D8" ma:contentTypeVersion="13" ma:contentTypeDescription="Create a new document." ma:contentTypeScope="" ma:versionID="ce32e45a14218e417497a32966357032">
  <xsd:schema xmlns:xsd="http://www.w3.org/2001/XMLSchema" xmlns:xs="http://www.w3.org/2001/XMLSchema" xmlns:p="http://schemas.microsoft.com/office/2006/metadata/properties" xmlns:ns2="dd0320f1-5928-400d-8614-e832be04c205" xmlns:ns3="71cd8160-1bb7-4093-9cca-111739f9a54b" targetNamespace="http://schemas.microsoft.com/office/2006/metadata/properties" ma:root="true" ma:fieldsID="0d93173038cc010e5ff7e67b41091fa9" ns2:_="" ns3:_="">
    <xsd:import namespace="dd0320f1-5928-400d-8614-e832be04c205"/>
    <xsd:import namespace="71cd8160-1bb7-4093-9cca-111739f9a5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cd8160-1bb7-4093-9cca-111739f9a54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1a8918f-faea-478f-b1cd-d8eb323b9d2e}" ma:internalName="TaxCatchAll" ma:showField="CatchAllData" ma:web="71cd8160-1bb7-4093-9cca-111739f9a5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  s t a n d a l o n e = " n o " ? > < D a t a M a s h u p   x m l n s = " h t t p : / / s c h e m a s . m i c r o s o f t . c o m / D a t a M a s h u p " > A A A A A P 8 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f g P J f K 0 A A A D 3 A A A A E g A A A E N v b m Z p Z y 9 Q Y W N r Y W d l L n h t b H q / e 7 + N f U V u j k J Z a l F x Z n 6 e r Z K h n o G S Q n F J Y l 5 K Y k 5 + X q q t U l 6 + k r 0 d L 5 d N Q G J y d m J 6 q g J Q d V 6 x V U V x i q 1 S R k l J g Z W + f n l 5 u V 6 5 s V 5 + U b q + k Y G B o X 6 E r 0 9 w c k Z q b q I S X H E m Y c W 6 m X k g a 5 N T l e x s w i C u s T P S M z Q 2 0 j M y s t Q z s N G H C d r 4 Z u Y h F B g B H Q y S R R K 0 c S 7 N K S k t S r V L z d N 1 d 7 L R h 3 F t 9 K F + s A M A A A D / / w M A U E s D B B Q A A g A I A A A A I Q D d R + x x D g g A A G B s A A A T A A A A R m 9 y b X V s Y X M v U 2 V j d G l v b j E u b e x b b W / b N h D + H q D / g V C + 2 I D j 1 q 5 b D N s 6 w L C T I V v e a q c b h i A Q F J m x h c m S S 0 l t A y P / f a Q k i q R I y t J q O 2 3 D f m n M O 7 7 c 3 X N 3 l H Q X Q T f 2 w g B M s / 9 7 v x w c R A s H w R k Y r l a + 5 z o p 9 R 3 w Y f z i A O B / 0 z B B L s Q j U 8 e H 0 X 2 I f 3 T H T u y 0 r E U c r 6 K f X 7 7 0 w 7 k X d C N G d s P l S 6 s D b o Y r 7 y + I I r z g u 8 F P t + 1 O t u D x + c T m 9 r J t l y y e 7 r K + u X C W 8 J 0 l s 1 i 3 j z d k 1 9 t 8 k U N r A p f h J 3 z s y 3 g B E R i F f r I M I g s v d e 3 c + b A 7 h T 6 W M B 9 u y Q t 2 1 t b p D B 8 y 2 8 t 1 w y S I y T 5 0 J H H p z v n I 6 P y D n U v D j V 4 h b + m g B / s k g b 5 9 / b C C H G 3 a e 2 O P 4 T 1 E W L v 2 K A y C T O X 2 c I 4 g X E J h P 8 J 7 F U b x B N 4 n 6 I 5 s 5 N 1 7 Z B r e d Q z t i R P j H y K 7 m m f k r B z X i x 9 4 5 t i J k 4 g X j t P E 6 b g k o 0 K I 6 e j c P v 6 y w s f H G x w 7 y P d g F N v Y H J W M Z 5 i u Z z v x E C a e w 1 Q J j + 3 C r O c Q z b F V 3 y d Y O h j 1 m E E v 8 G J w 9 k f o B S 2 d 8 T s g N e p j B 4 y G F + S H A k e Y a G E q 5 i V L / e k F s + 4 Z v I 8 v k x g i d g o s h B P M 8 A a E t T h C N p r + n W 3 Z k s 9 b L L + 2 C J Y L z Q 4 v F H Y o g I B J S F J V a t c E O S U g T q A / h r 7 3 C a K H f 6 C D B A o B j x c t v G A u 7 3 Y W p q P h q r w P O 8 Z x M O O J + N A g h 3 w 3 Z R y O L n M d r g m x S y U k f y u l p I Q K S Y u 5 s r S U p J a Y U X V S U w 6 l 5 P L R Z O m 7 W g 2 U A A v y C B J p 8 C r g q U A m i z p Y o / k v h m E r H 6 k L V c q + G a 7 s t M I u O W J T 6 + a j m Y U 5 a S c w R D N I 0 o U U c X M S D b m K k 3 X W i m g r 7 N Q w + j 5 x 1 B T 0 o g h I P V 0 6 U u m x s 6 6 p i m 2 l n G 9 A p U + V b 3 L v f r b h q w 6 i 8 0 i R w a 9 J G u 6 x A M e w S w J c 9 o s P c P n i d Q N c + S w V A a 5 Y m d u E Z W R 6 s G s v 9 m G R 0 f L R b o m r K 3 N v 8 P u + 3 u 8 l Y T R u b 5 z c O P m u n J y D d h O o i z f d J h G h X 0 S E E h y x 2 x 1 a e I y e n 7 v B l 4 b r X d a 5 K Q 0 u 7 Z a 0 W 3 5 Y z r U Q c o J 5 Z o I x d H 1 H u p U T y a R n K a J e d m F m W 3 Q b L S 9 N 5 L d S E Y t t N 8 S p 1 z X i l K C Y 3 c Y q E 5 V M V K o X l V S 4 3 6 8 3 l W 7 v v Y r H I I 3 r d d Z 6 R T Q 7 4 9 d I T o V T e 4 X K 2 y V P a u a H 9 X 2 8 E R q a u J Q G 9 p x 9 T z w / T s 0 7 C T 9 L 7 x T J W E u J g Q 6 A j r s A r R v + 6 L f g 1 9 / w 4 T 8 c 9 f G 1 E M d U o K G + t t o p u X U j a D l j G C F I N J M v o G C Y J n d L L 6 5 k + d u L F z P k f A 6 K j a j W U n q Q + H 5 7 Q 8 I Y 6 B O G q L I q c G 8 r Z X w r T r L P 1 L H R I X e Z N h o 5 + 8 4 z y P + I J P u O H D 1 t 6 F D 6 V h E + S i D L 3 P c K 4 T k B G E 8 n n I t L X B + C F e N r V 2 S s f k X G K g l h M t U T 4 + s J 7 q d q 1 9 U B v V 8 3 R / Y 3 g P z 4 i x f F W H j w O w w g g U Q w r 0 J 7 w X 4 a 4 M O 4 G b x C V C Q 4 n W G y 2 f 1 X v Q E 4 C R M E S J A D w w V 0 8 E F z J I B z B / 0 L Y / q e B r S u j w Z t 0 a M C b F b l e 3 B C 0 H g T V s C 6 w p 3 4 b 7 C n Y 8 1 z Y 9 n F t I y 1 3 a 1 g B E S 9 + m 0 5 H y R k 9 r l A 4 Z G E g a 1 W 9 k / 6 S a C Y L a D 9 6 j 3 I f n P 0 u r 4 7 h k f p e G F J c Y 2 a L k 3 Y j j I + o F m x y u v p 2 z 3 V l z J m r 4 p w I M i / O T z k J 1 U p b W P E w A y A j g M y X j F f D i R k d j a q m V u O L o Q L k F l 4 S B R P e V U g g 4 A M 5 s t X P Y W 9 r n w K E 9 2 V v M s Q n Y 1 5 k 8 I l e M T z 4 B Y + o H G 4 b X i X l S G 2 E Y P C q 2 2 K K x E 8 E j C U 1 l Y Y s W w m h R 2 0 g b C n j 4 Q K g 9 F o W F 9 R G Q / g D F T w i H C q u A I X J J C S O O R W X I 7 P Y D C P F y C 8 1 2 2 o v j X T o T T J R G w u Q N A n K g d x G O o O X r o V s 7 m Y U M M f B v X 9 o b c H h 6 i 2 3 S 6 9 Q G W 6 u q b R w U V t j y d x u X 4 D l x u k L r f h + Y p e e o Y f E w 9 x 6 g a X d 7 4 3 d 7 L U V o W 8 N / W R 1 3 + O y K u j 4 O 8 Z o K M F u W 7 O U s N w C e E a 3 0 J J j e A y s z 2 h K k H 6 J g W p R q o Y z w I z / H d 2 C 1 O J K L K o x J M 5 R F l F e k l w k V j S g n T A W q Z O 5 w T J 8 g 6 i b F E l b v B j z t t B l 6 i N 9 7 5 p i G L 5 X S U e b J U N k b o + d a x L o v P u M H J h M M M X y k e N + T Z a j 9 9 + W 2 a r i i 1 v K 2 K L c P D m c a X q 1 a S J O d 9 m z H l x 4 A U V W G H 1 z U R J u 6 5 r J o 9 y m n r m j L S F O u Z s o a J + W S g W E 2 t d 9 1 l 7 O k o w 2 P F q Z D O 5 4 G S r l a l b q U n g S g 0 O + U J X K 7 + J c 7 X C j c s Q u C l N y x B K B 1 F V 3 W o K U n k / U B 6 F e Y I o 8 F 6 c g k F C 6 x w c a r b j J G z B D i v 9 y k 1 L A S Z + U 5 C B q 4 b z a W Q v c a C 2 E X Q J O D 9 x F S 3 1 0 r I G k u v i n B X J u c 7 H S S E n 8 2 9 c m S y 3 e G a P / + Q o i k r I V q / 7 y m o L y B I 3 5 5 p H s i y 4 U y z l e / Q k B N E U / H W w o c u L k b W c Y F Q L c m r I c + z O + 2 e K y k p 1 7 w w r v N x C 3 0 y x m J R z V K 8 + + S n 0 + t R M i W J J 2 O 7 D k 1 C T p g 5 P Y t n a F s K T s K A y l 2 + x + q y h 9 v l L c 6 v f t k w 3 m O k G + 6 6 7 w b L 7 D o G y a Q o z T W H f U 1 P Y I b 3 b F O g 1 v W G m N 8 z 0 h p k C 7 R + r N + y w e D t Z j n O m R c y 0 i B l f N y 1 i 9 P z l A G H a x E y b m I l M J j K Z N j H T J m b a x E y b m G k T M 2 1 i p k 3 M t I m Z N j H T J m b a x E y b m G k T M 2 1 i p k 3 M t I m Z N j H T J m b a x E y b m G n Z M G 1 i p k 3 M t I m Z N j H T J q Z s E 2 P F o q Z b z H S L b e g W K 6 o R n l P H 2 P 6 c w 3 S N / d h d Y 2 J 5 8 3 N v H h O L I E 0 P 2 d Z 6 y P Y U s E w f G b b A f w A A A P / / A w B Q S w E C L Q A U A A Y A C A A A A C E A K t 2 q Q N I A A A A 3 A Q A A E w A A A A A A A A A A A A A A A A A A A A A A W 0 N v b n R l b n R f V H l w Z X N d L n h t b F B L A Q I t A B Q A A g A I A A A A I Q B + A 8 l 8 r Q A A A P c A A A A S A A A A A A A A A A A A A A A A A A s D A A B D b 2 5 m a W c v U G F j a 2 F n Z S 5 4 b W x Q S w E C L Q A U A A I A C A A A A C E A 3 U f s c Q 4 I A A B g b A A A E w A A A A A A A A A A A A A A A A D o A w A A R m 9 y b X V s Y X M v U 2 V j d G l v b j E u b V B L B Q Y A A A A A A w A D A M I A A A A n D 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L E A A A A A A A C W s 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F w c G x p Y 2 F 0 a W 9 u 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x M S 0 y M l Q x M j o 1 O D o z N i 4 0 M z g 2 M z M y W i I v P j x F b n R y e S B U e X B l P S J G a W x s Q 2 9 s d W 1 u V H l w Z X M i I F Z h b H V l P S J z Q m d Z R 0 J n W U d C Z 1 l H Q m d Z R 0 J n W U R C U V l K Q 1 F Z S k N R a 0 o i L z 4 8 R W 5 0 c n k g V H l w Z T 0 i R m l s b E N v b H V t b k 5 h b W V z I i B W Y W x 1 Z T 0 i c 1 s m c X V v d D t B c H B s a W N h d G l v b i B J R C Z x d W 9 0 O y w m c X V v d D t D T V U g S U Q m c X V v d D s s J n F 1 b 3 Q 7 Q 2 9 u b m V j d G l v b i B U e X B l J n F 1 b 3 Q 7 L C Z x d W 9 0 O 0 V N U l 9 Q c m l t Y X J 5 X 0 Z 1 Z W x f V H l w Z V 9 f Y y Z x d W 9 0 O y w m c X V v d D t D T V U g T m F t Z S Z x d W 9 0 O y w m c X V v d D t D T V U g V H l w Z S Z x d W 9 0 O y w m c X V v d D t B Y 2 N v d W 5 0 J n F 1 b 3 Q 7 L C Z x d W 9 0 O 1 B R I F N 0 Y X R 1 c y Z x d W 9 0 O y w m c X V v d D t E Z W Z l c n J l Z C B D b 2 5 u Z W N 0 a W 9 u I E F n c m V l b W V u d C Z x d W 9 0 O y w m c X V v d D t E Z S 1 S Y X R l Z C B D Y X B h Y 2 l 0 e S Z x d W 9 0 O y w m c X V v d D t Q b 3 N 0 L V J l Z n V y Y i B E Z S 1 S Y X R l Z C B D Y X B h Y 2 l 0 e S Z x d W 9 0 O y w m c X V v d D t B d W N 0 a W 9 u J n F 1 b 3 Q 7 L C Z x d W 9 0 O 0 N B T i B J R C Z x d W 9 0 O y w m c X V v d D t D Q U 4 g U 3 R h d H V z J n F 1 b 3 Q 7 L C Z x d W 9 0 O 0 x l b m d 0 a C B v Z i B B Z 3 J l Z W 1 l b n Q m c X V v d D s s J n F 1 b 3 Q 7 Q X V j d G l v b i B B c X V p c m V k I E N h c G F j a X R 5 I E 9 i b G l n Y X R p b 2 4 m c X V v d D s s J n F 1 b 3 Q 7 R G V s a X Z l c n k g W W V h c n M g Q W d y Z W V t Z W 5 0 I H J l b G F 0 Z X M g d G 9 v J n F 1 b 3 Q 7 L C Z x d W 9 0 O 0 F n c m V l b W V u d C B T d G F y d C B E Y X R l J n F 1 b 3 Q 7 L C Z x d W 9 0 O 0 F n c m V l b W V u d C B F b m Q g R G F 0 Z S Z x d W 9 0 O y w m c X V v d D t S Z W Z 1 c m I g U 3 R h d H V z J n F 1 b 3 Q 7 L C Z x d W 9 0 O 1 N D T S B F Y X J s a W V z d C B E Y X R l J n F 1 b 3 Q 7 L C Z x d W 9 0 O 1 N D T S B M Y X R l c 3 Q g R G F 0 Z S Z x d W 9 0 O y w m c X V v d D t E Y X R l I F N D T S B N Z X Q m c X V v d D s s J n F 1 b 3 Q 7 T G 9 u Z y B T d G 9 w I E R h d G 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x M D h j Z j R l L T J j M G Y t N D Q z M C 1 i M D Z h L T h l Y j I 3 M T c 0 O G E 4 N i I v P j x F b n R y e S B U e X B l P S J S Z W x h d G l v b n N o a X B J b m Z v Q 2 9 u d G F p b m V y I i B W Y W x 1 Z T 0 i c 3 s m c X V v d D t j b 2 x 1 b W 5 D b 3 V u d C Z x d W 9 0 O z o y N C w m c X V v d D t r Z X l D b 2 x 1 b W 5 O Y W 1 l c y Z x d W 9 0 O z p b X S w m c X V v d D t x d W V y e V J l b G F 0 a W 9 u c 2 h p c H M m c X V v d D s 6 W 1 0 s J n F 1 b 3 Q 7 Y 2 9 s d W 1 u S W R l b n R p d G l l c y Z x d W 9 0 O z p b J n F 1 b 3 Q 7 U 2 V j d G l v b j E v Q X B w b G l j Y X R p b 2 4 v Q X V 0 b 1 J l b W 9 2 Z W R D b 2 x 1 b W 5 z M S 5 7 Q X B w b G l j Y X R p b 2 4 g S U Q s M H 0 m c X V v d D s s J n F 1 b 3 Q 7 U 2 V j d G l v b j E v Q X B w b G l j Y X R p b 2 4 v Q X V 0 b 1 J l b W 9 2 Z W R D b 2 x 1 b W 5 z M S 5 7 Q 0 1 V I E l E L D F 9 J n F 1 b 3 Q 7 L C Z x d W 9 0 O 1 N l Y 3 R p b 2 4 x L 0 F w c G x p Y 2 F 0 a W 9 u L 0 F 1 d G 9 S Z W 1 v d m V k Q 2 9 s d W 1 u c z E u e 0 N v b m 5 l Y 3 R p b 2 4 g V H l w Z S w y f S Z x d W 9 0 O y w m c X V v d D t T Z W N 0 a W 9 u M S 9 B c H B s a W N h d G l v b i 9 B d X R v U m V t b 3 Z l Z E N v b H V t b n M x L n t F T V J f U H J p b W F y e V 9 G d W V s X 1 R 5 c G V f X 2 M s M 3 0 m c X V v d D s s J n F 1 b 3 Q 7 U 2 V j d G l v b j E v Q X B w b G l j Y X R p b 2 4 v Q X V 0 b 1 J l b W 9 2 Z W R D b 2 x 1 b W 5 z M S 5 7 Q 0 1 V I E 5 h b W U s N H 0 m c X V v d D s s J n F 1 b 3 Q 7 U 2 V j d G l v b j E v Q X B w b G l j Y X R p b 2 4 v Q X V 0 b 1 J l b W 9 2 Z W R D b 2 x 1 b W 5 z M S 5 7 Q 0 1 V I F R 5 c G U s N X 0 m c X V v d D s s J n F 1 b 3 Q 7 U 2 V j d G l v b j E v Q X B w b G l j Y X R p b 2 4 v Q X V 0 b 1 J l b W 9 2 Z W R D b 2 x 1 b W 5 z M S 5 7 Q W N j b 3 V u d C w 2 f S Z x d W 9 0 O y w m c X V v d D t T Z W N 0 a W 9 u M S 9 B c H B s a W N h d G l v b i 9 B d X R v U m V t b 3 Z l Z E N v b H V t b n M x L n t Q U S B T d G F 0 d X M s N 3 0 m c X V v d D s s J n F 1 b 3 Q 7 U 2 V j d G l v b j E v Q X B w b G l j Y X R p b 2 4 v Q X V 0 b 1 J l b W 9 2 Z W R D b 2 x 1 b W 5 z M S 5 7 R G V m Z X J y Z W Q g Q 2 9 u b m V j d G l v b i B B Z 3 J l Z W 1 l b n Q s O H 0 m c X V v d D s s J n F 1 b 3 Q 7 U 2 V j d G l v b j E v Q X B w b G l j Y X R p b 2 4 v Q X V 0 b 1 J l b W 9 2 Z W R D b 2 x 1 b W 5 z M S 5 7 R G U t U m F 0 Z W Q g Q 2 F w Y W N p d H k s O X 0 m c X V v d D s s J n F 1 b 3 Q 7 U 2 V j d G l v b j E v Q X B w b G l j Y X R p b 2 4 v Q X V 0 b 1 J l b W 9 2 Z W R D b 2 x 1 b W 5 z M S 5 7 U G 9 z d C 1 S Z W Z 1 c m I g R G U t U m F 0 Z W Q g Q 2 F w Y W N p d H k s M T B 9 J n F 1 b 3 Q 7 L C Z x d W 9 0 O 1 N l Y 3 R p b 2 4 x L 0 F w c G x p Y 2 F 0 a W 9 u L 0 F 1 d G 9 S Z W 1 v d m V k Q 2 9 s d W 1 u c z E u e 0 F 1 Y 3 R p b 2 4 s M T F 9 J n F 1 b 3 Q 7 L C Z x d W 9 0 O 1 N l Y 3 R p b 2 4 x L 0 F w c G x p Y 2 F 0 a W 9 u L 0 F 1 d G 9 S Z W 1 v d m V k Q 2 9 s d W 1 u c z E u e 0 N B T i B J R C w x M n 0 m c X V v d D s s J n F 1 b 3 Q 7 U 2 V j d G l v b j E v Q X B w b G l j Y X R p b 2 4 v Q X V 0 b 1 J l b W 9 2 Z W R D b 2 x 1 b W 5 z M S 5 7 Q 0 F O I F N 0 Y X R 1 c y w x M 3 0 m c X V v d D s s J n F 1 b 3 Q 7 U 2 V j d G l v b j E v Q X B w b G l j Y X R p b 2 4 v Q X V 0 b 1 J l b W 9 2 Z W R D b 2 x 1 b W 5 z M S 5 7 T G V u Z 3 R o I G 9 m I E F n c m V l b W V u d C w x N H 0 m c X V v d D s s J n F 1 b 3 Q 7 U 2 V j d G l v b j E v Q X B w b G l j Y X R p b 2 4 v Q X V 0 b 1 J l b W 9 2 Z W R D b 2 x 1 b W 5 z M S 5 7 Q X V j d G l v b i B B c X V p c m V k I E N h c G F j a X R 5 I E 9 i b G l n Y X R p b 2 4 s M T V 9 J n F 1 b 3 Q 7 L C Z x d W 9 0 O 1 N l Y 3 R p b 2 4 x L 0 F w c G x p Y 2 F 0 a W 9 u L 0 F 1 d G 9 S Z W 1 v d m V k Q 2 9 s d W 1 u c z E u e 0 R l b G l 2 Z X J 5 I F l l Y X J z I E F n c m V l b W V u d C B y Z W x h d G V z I H R v b y w x N n 0 m c X V v d D s s J n F 1 b 3 Q 7 U 2 V j d G l v b j E v Q X B w b G l j Y X R p b 2 4 v Q X V 0 b 1 J l b W 9 2 Z W R D b 2 x 1 b W 5 z M S 5 7 Q W d y Z W V t Z W 5 0 I F N 0 Y X J 0 I E R h d G U s M T d 9 J n F 1 b 3 Q 7 L C Z x d W 9 0 O 1 N l Y 3 R p b 2 4 x L 0 F w c G x p Y 2 F 0 a W 9 u L 0 F 1 d G 9 S Z W 1 v d m V k Q 2 9 s d W 1 u c z E u e 0 F n c m V l b W V u d C B F b m Q g R G F 0 Z S w x O H 0 m c X V v d D s s J n F 1 b 3 Q 7 U 2 V j d G l v b j E v Q X B w b G l j Y X R p b 2 4 v Q X V 0 b 1 J l b W 9 2 Z W R D b 2 x 1 b W 5 z M S 5 7 U m V m d X J i I F N 0 Y X R 1 c y w x O X 0 m c X V v d D s s J n F 1 b 3 Q 7 U 2 V j d G l v b j E v Q X B w b G l j Y X R p b 2 4 v Q X V 0 b 1 J l b W 9 2 Z W R D b 2 x 1 b W 5 z M S 5 7 U 0 N N I E V h c m x p Z X N 0 I E R h d G U s M j B 9 J n F 1 b 3 Q 7 L C Z x d W 9 0 O 1 N l Y 3 R p b 2 4 x L 0 F w c G x p Y 2 F 0 a W 9 u L 0 F 1 d G 9 S Z W 1 v d m V k Q 2 9 s d W 1 u c z E u e 1 N D T S B M Y X R l c 3 Q g R G F 0 Z S w y M X 0 m c X V v d D s s J n F 1 b 3 Q 7 U 2 V j d G l v b j E v Q X B w b G l j Y X R p b 2 4 v Q X V 0 b 1 J l b W 9 2 Z W R D b 2 x 1 b W 5 z M S 5 7 R G F 0 Z S B T Q 0 0 g T W V 0 L D I y f S Z x d W 9 0 O y w m c X V v d D t T Z W N 0 a W 9 u M S 9 B c H B s a W N h d G l v b i 9 B d X R v U m V t b 3 Z l Z E N v b H V t b n M x L n t M b 2 5 n I F N 0 b 3 A g R G F 0 Z S w y M 3 0 m c X V v d D t d L C Z x d W 9 0 O 0 N v b H V t b k N v d W 5 0 J n F 1 b 3 Q 7 O j I 0 L C Z x d W 9 0 O 0 t l e U N v b H V t b k 5 h b W V z J n F 1 b 3 Q 7 O l t d L C Z x d W 9 0 O 0 N v b H V t b k l k Z W 5 0 a X R p Z X M m c X V v d D s 6 W y Z x d W 9 0 O 1 N l Y 3 R p b 2 4 x L 0 F w c G x p Y 2 F 0 a W 9 u L 0 F 1 d G 9 S Z W 1 v d m V k Q 2 9 s d W 1 u c z E u e 0 F w c G x p Y 2 F 0 a W 9 u I E l E L D B 9 J n F 1 b 3 Q 7 L C Z x d W 9 0 O 1 N l Y 3 R p b 2 4 x L 0 F w c G x p Y 2 F 0 a W 9 u L 0 F 1 d G 9 S Z W 1 v d m V k Q 2 9 s d W 1 u c z E u e 0 N N V S B J R C w x f S Z x d W 9 0 O y w m c X V v d D t T Z W N 0 a W 9 u M S 9 B c H B s a W N h d G l v b i 9 B d X R v U m V t b 3 Z l Z E N v b H V t b n M x L n t D b 2 5 u Z W N 0 a W 9 u I F R 5 c G U s M n 0 m c X V v d D s s J n F 1 b 3 Q 7 U 2 V j d G l v b j E v Q X B w b G l j Y X R p b 2 4 v Q X V 0 b 1 J l b W 9 2 Z W R D b 2 x 1 b W 5 z M S 5 7 R U 1 S X 1 B y a W 1 h c n l f R n V l b F 9 U e X B l X 1 9 j L D N 9 J n F 1 b 3 Q 7 L C Z x d W 9 0 O 1 N l Y 3 R p b 2 4 x L 0 F w c G x p Y 2 F 0 a W 9 u L 0 F 1 d G 9 S Z W 1 v d m V k Q 2 9 s d W 1 u c z E u e 0 N N V S B O Y W 1 l L D R 9 J n F 1 b 3 Q 7 L C Z x d W 9 0 O 1 N l Y 3 R p b 2 4 x L 0 F w c G x p Y 2 F 0 a W 9 u L 0 F 1 d G 9 S Z W 1 v d m V k Q 2 9 s d W 1 u c z E u e 0 N N V S B U e X B l L D V 9 J n F 1 b 3 Q 7 L C Z x d W 9 0 O 1 N l Y 3 R p b 2 4 x L 0 F w c G x p Y 2 F 0 a W 9 u L 0 F 1 d G 9 S Z W 1 v d m V k Q 2 9 s d W 1 u c z E u e 0 F j Y 2 9 1 b n Q s N n 0 m c X V v d D s s J n F 1 b 3 Q 7 U 2 V j d G l v b j E v Q X B w b G l j Y X R p b 2 4 v Q X V 0 b 1 J l b W 9 2 Z W R D b 2 x 1 b W 5 z M S 5 7 U F E g U 3 R h d H V z L D d 9 J n F 1 b 3 Q 7 L C Z x d W 9 0 O 1 N l Y 3 R p b 2 4 x L 0 F w c G x p Y 2 F 0 a W 9 u L 0 F 1 d G 9 S Z W 1 v d m V k Q 2 9 s d W 1 u c z E u e 0 R l Z m V y c m V k I E N v b m 5 l Y 3 R p b 2 4 g Q W d y Z W V t Z W 5 0 L D h 9 J n F 1 b 3 Q 7 L C Z x d W 9 0 O 1 N l Y 3 R p b 2 4 x L 0 F w c G x p Y 2 F 0 a W 9 u L 0 F 1 d G 9 S Z W 1 v d m V k Q 2 9 s d W 1 u c z E u e 0 R l L V J h d G V k I E N h c G F j a X R 5 L D l 9 J n F 1 b 3 Q 7 L C Z x d W 9 0 O 1 N l Y 3 R p b 2 4 x L 0 F w c G x p Y 2 F 0 a W 9 u L 0 F 1 d G 9 S Z W 1 v d m V k Q 2 9 s d W 1 u c z E u e 1 B v c 3 Q t U m V m d X J i I E R l L V J h d G V k I E N h c G F j a X R 5 L D E w f S Z x d W 9 0 O y w m c X V v d D t T Z W N 0 a W 9 u M S 9 B c H B s a W N h d G l v b i 9 B d X R v U m V t b 3 Z l Z E N v b H V t b n M x L n t B d W N 0 a W 9 u L D E x f S Z x d W 9 0 O y w m c X V v d D t T Z W N 0 a W 9 u M S 9 B c H B s a W N h d G l v b i 9 B d X R v U m V t b 3 Z l Z E N v b H V t b n M x L n t D Q U 4 g S U Q s M T J 9 J n F 1 b 3 Q 7 L C Z x d W 9 0 O 1 N l Y 3 R p b 2 4 x L 0 F w c G x p Y 2 F 0 a W 9 u L 0 F 1 d G 9 S Z W 1 v d m V k Q 2 9 s d W 1 u c z E u e 0 N B T i B T d G F 0 d X M s M T N 9 J n F 1 b 3 Q 7 L C Z x d W 9 0 O 1 N l Y 3 R p b 2 4 x L 0 F w c G x p Y 2 F 0 a W 9 u L 0 F 1 d G 9 S Z W 1 v d m V k Q 2 9 s d W 1 u c z E u e 0 x l b m d 0 a C B v Z i B B Z 3 J l Z W 1 l b n Q s M T R 9 J n F 1 b 3 Q 7 L C Z x d W 9 0 O 1 N l Y 3 R p b 2 4 x L 0 F w c G x p Y 2 F 0 a W 9 u L 0 F 1 d G 9 S Z W 1 v d m V k Q 2 9 s d W 1 u c z E u e 0 F 1 Y 3 R p b 2 4 g Q X F 1 a X J l Z C B D Y X B h Y 2 l 0 e S B P Y m x p Z 2 F 0 a W 9 u L D E 1 f S Z x d W 9 0 O y w m c X V v d D t T Z W N 0 a W 9 u M S 9 B c H B s a W N h d G l v b i 9 B d X R v U m V t b 3 Z l Z E N v b H V t b n M x L n t E Z W x p d m V y e S B Z Z W F y c y B B Z 3 J l Z W 1 l b n Q g c m V s Y X R l c y B 0 b 2 8 s M T Z 9 J n F 1 b 3 Q 7 L C Z x d W 9 0 O 1 N l Y 3 R p b 2 4 x L 0 F w c G x p Y 2 F 0 a W 9 u L 0 F 1 d G 9 S Z W 1 v d m V k Q 2 9 s d W 1 u c z E u e 0 F n c m V l b W V u d C B T d G F y d C B E Y X R l L D E 3 f S Z x d W 9 0 O y w m c X V v d D t T Z W N 0 a W 9 u M S 9 B c H B s a W N h d G l v b i 9 B d X R v U m V t b 3 Z l Z E N v b H V t b n M x L n t B Z 3 J l Z W 1 l b n Q g R W 5 k I E R h d G U s M T h 9 J n F 1 b 3 Q 7 L C Z x d W 9 0 O 1 N l Y 3 R p b 2 4 x L 0 F w c G x p Y 2 F 0 a W 9 u L 0 F 1 d G 9 S Z W 1 v d m V k Q 2 9 s d W 1 u c z E u e 1 J l Z n V y Y i B T d G F 0 d X M s M T l 9 J n F 1 b 3 Q 7 L C Z x d W 9 0 O 1 N l Y 3 R p b 2 4 x L 0 F w c G x p Y 2 F 0 a W 9 u L 0 F 1 d G 9 S Z W 1 v d m V k Q 2 9 s d W 1 u c z E u e 1 N D T S B F Y X J s a W V z d C B E Y X R l L D I w f S Z x d W 9 0 O y w m c X V v d D t T Z W N 0 a W 9 u M S 9 B c H B s a W N h d G l v b i 9 B d X R v U m V t b 3 Z l Z E N v b H V t b n M x L n t T Q 0 0 g T G F 0 Z X N 0 I E R h d G U s M j F 9 J n F 1 b 3 Q 7 L C Z x d W 9 0 O 1 N l Y 3 R p b 2 4 x L 0 F w c G x p Y 2 F 0 a W 9 u L 0 F 1 d G 9 S Z W 1 v d m V k Q 2 9 s d W 1 u c z E u e 0 R h d G U g U 0 N N I E 1 l d C w y M n 0 m c X V v d D s s J n F 1 b 3 Q 7 U 2 V j d G l v b j E v Q X B w b G l j Y X R p b 2 4 v Q X V 0 b 1 J l b W 9 2 Z W R D b 2 x 1 b W 5 z M S 5 7 T G 9 u Z y B T d G 9 w I E R h d G U s M j 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D Q U 4 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x M i 0 x M F Q w O T o 0 N j o w O C 4 z O T E 0 O D U 3 W i 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3 M z Z m Y z M x O S 1 k N D M 5 L T Q 1 O T c t O G I 3 N i 1 m M D k 1 Y j U z N W U 1 M m M i L z 4 8 R W 5 0 c n k g V H l w Z T 0 i U m V s Y X R p b 2 5 z a G l w S W 5 m b 0 N v b n R h a W 5 l c i I g V m F s d W U 9 I n N 7 J n F 1 b 3 Q 7 Y 2 9 s d W 1 u Q 2 9 1 b n Q m c X V v d D s 6 M T I s J n F 1 b 3 Q 7 a 2 V 5 Q 2 9 s d W 1 u T m F t Z X M m c X V v d D s 6 W 1 0 s J n F 1 b 3 Q 7 c X V l c n l S Z W x h d G l v b n N o a X B z J n F 1 b 3 Q 7 O l t d L C Z x d W 9 0 O 2 N v b H V t b k l k Z W 5 0 a X R p Z X M m c X V v d D s 6 W y Z x d W 9 0 O 1 N l Y 3 R p b 2 4 x L 0 N B T i 9 B d X R v U m V t b 3 Z l Z E N v b H V t b n M x L n t J Z C w w f S Z x d W 9 0 O y w m c X V v d D t T Z W N 0 a W 9 u M S 9 D Q U 4 v Q X V 0 b 1 J l b W 9 2 Z W R D b 2 x 1 b W 5 z M S 5 7 T m F t Z S w x f S Z x d W 9 0 O y w m c X V v d D t T Z W N 0 a W 9 u M S 9 D Q U 4 v Q X V 0 b 1 J l b W 9 2 Z W R D b 2 x 1 b W 5 z M S 5 7 R U 1 S X 0 F w c G x p Y 2 F 0 a W 9 u X 1 9 j L D J 9 J n F 1 b 3 Q 7 L C Z x d W 9 0 O 1 N l Y 3 R p b 2 4 x L 0 N B T i 9 B d X R v U m V t b 3 Z l Z E N v b H V t b n M x L n t F T V J f Q 0 F O X 1 N 0 Y X R 1 c 1 9 f Y y w z f S Z x d W 9 0 O y w m c X V v d D t T Z W N 0 a W 9 u M S 9 D Q U 4 v Q X V 0 b 1 J l b W 9 2 Z W R D b 2 x 1 b W 5 z M S 5 7 R U 1 S X 0 F n c m V l b W V u d F 9 T d G F y d F 9 E Y X R l X 1 9 j L D R 9 J n F 1 b 3 Q 7 L C Z x d W 9 0 O 1 N l Y 3 R p b 2 4 x L 0 N B T i 9 B d X R v U m V t b 3 Z l Z E N v b H V t b n M x L n t F T V J f Q 0 1 V X 0 R 1 c m F 0 a W 9 u X 1 9 j L D V 9 J n F 1 b 3 Q 7 L C Z x d W 9 0 O 1 N l Y 3 R p b 2 4 x L 0 N B T i 9 B d X R v U m V t b 3 Z l Z E N v b H V t b n M x L n t F T V J f U m V s R G V s a X Z l c n l Z Z W F y X 1 9 j L D Z 9 J n F 1 b 3 Q 7 L C Z x d W 9 0 O 1 N l Y 3 R p b 2 4 x L 0 N B T i 9 B d X R v U m V t b 3 Z l Z E N v b H V t b n M x L n t F T V J f Q 3 V y c m V u d F 9 D Q U 5 f V m V y c 2 l v b l 9 f Y y w 3 f S Z x d W 9 0 O y w m c X V v d D t T Z W N 0 a W 9 u M S 9 D Q U 4 v Q X V 0 b 1 J l b W 9 2 Z W R D b 2 x 1 b W 5 z M S 5 7 R U 1 S X 1 J l Z n V y Y m l z a G l u Z 1 9 T d G F 0 d X N f X 2 M s O H 0 m c X V v d D s s J n F 1 b 3 Q 7 U 2 V j d G l v b j E v Q 0 F O L 0 F 1 d G 9 S Z W 1 v d m V k Q 2 9 s d W 1 u c z E u e 0 V N U l 9 M b 2 5 n X 1 N 0 b 3 B f R G F 0 Z V 9 f Y y w 5 f S Z x d W 9 0 O y w m c X V v d D t T Z W N 0 a W 9 u M S 9 D Q U 4 v Q X V 0 b 1 J l b W 9 2 Z W R D b 2 x 1 b W 5 z M S 5 7 R U 1 S X 0 F n c m V l b W V u d F 9 F b m R f R G F 0 Z V 9 f Y y w x M H 0 m c X V v d D s s J n F 1 b 3 Q 7 U 2 V j d G l v b j E v Q 0 F O L 0 F 1 d G 9 S Z W 1 v d m V k Q 2 9 s d W 1 u c z E u e 0 N B T i B W Z X J z a W 9 u L k V N U l 9 B Q U N P X 1 9 j L D E x f S Z x d W 9 0 O 1 0 s J n F 1 b 3 Q 7 Q 2 9 s d W 1 u Q 2 9 1 b n Q m c X V v d D s 6 M T I s J n F 1 b 3 Q 7 S 2 V 5 Q 2 9 s d W 1 u T m F t Z X M m c X V v d D s 6 W 1 0 s J n F 1 b 3 Q 7 Q 2 9 s d W 1 u S W R l b n R p d G l l c y Z x d W 9 0 O z p b J n F 1 b 3 Q 7 U 2 V j d G l v b j E v Q 0 F O L 0 F 1 d G 9 S Z W 1 v d m V k Q 2 9 s d W 1 u c z E u e 0 l k L D B 9 J n F 1 b 3 Q 7 L C Z x d W 9 0 O 1 N l Y 3 R p b 2 4 x L 0 N B T i 9 B d X R v U m V t b 3 Z l Z E N v b H V t b n M x L n t O Y W 1 l L D F 9 J n F 1 b 3 Q 7 L C Z x d W 9 0 O 1 N l Y 3 R p b 2 4 x L 0 N B T i 9 B d X R v U m V t b 3 Z l Z E N v b H V t b n M x L n t F T V J f Q X B w b G l j Y X R p b 2 5 f X 2 M s M n 0 m c X V v d D s s J n F 1 b 3 Q 7 U 2 V j d G l v b j E v Q 0 F O L 0 F 1 d G 9 S Z W 1 v d m V k Q 2 9 s d W 1 u c z E u e 0 V N U l 9 D Q U 5 f U 3 R h d H V z X 1 9 j L D N 9 J n F 1 b 3 Q 7 L C Z x d W 9 0 O 1 N l Y 3 R p b 2 4 x L 0 N B T i 9 B d X R v U m V t b 3 Z l Z E N v b H V t b n M x L n t F T V J f Q W d y Z W V t Z W 5 0 X 1 N 0 Y X J 0 X 0 R h d G V f X 2 M s N H 0 m c X V v d D s s J n F 1 b 3 Q 7 U 2 V j d G l v b j E v Q 0 F O L 0 F 1 d G 9 S Z W 1 v d m V k Q 2 9 s d W 1 u c z E u e 0 V N U l 9 D T V V f R H V y Y X R p b 2 5 f X 2 M s N X 0 m c X V v d D s s J n F 1 b 3 Q 7 U 2 V j d G l v b j E v Q 0 F O L 0 F 1 d G 9 S Z W 1 v d m V k Q 2 9 s d W 1 u c z E u e 0 V N U l 9 S Z W x E Z W x p d m V y e V l l Y X J f X 2 M s N n 0 m c X V v d D s s J n F 1 b 3 Q 7 U 2 V j d G l v b j E v Q 0 F O L 0 F 1 d G 9 S Z W 1 v d m V k Q 2 9 s d W 1 u c z E u e 0 V N U l 9 D d X J y Z W 5 0 X 0 N B T l 9 W Z X J z a W 9 u X 1 9 j L D d 9 J n F 1 b 3 Q 7 L C Z x d W 9 0 O 1 N l Y 3 R p b 2 4 x L 0 N B T i 9 B d X R v U m V t b 3 Z l Z E N v b H V t b n M x L n t F T V J f U m V m d X J i a X N o a W 5 n X 1 N 0 Y X R 1 c 1 9 f Y y w 4 f S Z x d W 9 0 O y w m c X V v d D t T Z W N 0 a W 9 u M S 9 D Q U 4 v Q X V 0 b 1 J l b W 9 2 Z W R D b 2 x 1 b W 5 z M S 5 7 R U 1 S X 0 x v b m d f U 3 R v c F 9 E Y X R l X 1 9 j L D l 9 J n F 1 b 3 Q 7 L C Z x d W 9 0 O 1 N l Y 3 R p b 2 4 x L 0 N B T i 9 B d X R v U m V t b 3 Z l Z E N v b H V t b n M x L n t F T V J f Q W d y Z W V t Z W 5 0 X 0 V u Z F 9 E Y X R l X 1 9 j L D E w f S Z x d W 9 0 O y w m c X V v d D t T Z W N 0 a W 9 u M S 9 D Q U 4 v Q X V 0 b 1 J l b W 9 2 Z W R D b 2 x 1 b W 5 z M S 5 7 Q 0 F O I F Z l c n N p b 2 4 u R U 1 S X 0 F B Q 0 9 f X 2 M s M T F 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D Q U 4 l M j B W Z X J z a W 9 u 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Q t M T I t M T B U M D k 6 N D Y 6 M D g u N D M z M z I 0 N l o i L z 4 8 R W 5 0 c n k g V H l w Z T 0 i R m l s b G V k Q 2 9 t c G x l d G V S Z X N 1 b H R U b 1 d v c m t z a G V l d C I g V m F s d W U 9 I m w w I i 8 + P E V u d H J 5 I F R 5 c G U 9 I k Z p b G x T d G F 0 d X M i I F Z h b H V l P S J z Q 2 9 t c G x l d G U i L z 4 8 R W 5 0 c n k g V H l w Z T 0 i R m l s b F R v R G F 0 Y U 1 v Z G V s R W 5 h Y m x l Z C I g V m F s d W U 9 I m w w I i 8 + P E V u d H J 5 I F R 5 c G U 9 I k l z U H J p d m F 0 Z S I g V m F s d W U 9 I m w w I i 8 + P E V u d H J 5 I F R 5 c G U 9 I l F 1 Z X J 5 S U Q i I F Z h b H V l P S J z Z m U w O W R k N j E t N j J h N y 0 0 O D Y w L W E 4 N m M t N D h j Z G Z k O G Z k Z j c 4 I i 8 + P E V u d H J 5 I F R 5 c G U 9 I l J l b G F 0 a W 9 u c 2 h p c E l u Z m 9 D b 2 5 0 Y W l u Z X I i I F Z h b H V l P S J z e y Z x d W 9 0 O 2 N v b H V t b k N v d W 5 0 J n F 1 b 3 Q 7 O j Y s J n F 1 b 3 Q 7 a 2 V 5 Q 2 9 s d W 1 u T m F t Z X M m c X V v d D s 6 W 1 0 s J n F 1 b 3 Q 7 c X V l c n l S Z W x h d G l v b n N o a X B z J n F 1 b 3 Q 7 O l t d L C Z x d W 9 0 O 2 N v b H V t b k l k Z W 5 0 a X R p Z X M m c X V v d D s 6 W y Z x d W 9 0 O 1 N l Y 3 R p b 2 4 x L 0 N B T i B W Z X J z a W 9 u L 0 F 1 d G 9 S Z W 1 v d m V k Q 2 9 s d W 1 u c z E u e 0 5 h b W U s M H 0 m c X V v d D s s J n F 1 b 3 Q 7 U 2 V j d G l v b j E v Q 0 F O I F Z l c n N p b 2 4 v Q X V 0 b 1 J l b W 9 2 Z W R D b 2 x 1 b W 5 z M S 5 7 Q 0 F O X 1 9 j L D F 9 J n F 1 b 3 Q 7 L C Z x d W 9 0 O 1 N l Y 3 R p b 2 4 x L 0 N B T i B W Z X J z a W 9 u L 0 F 1 d G 9 S Z W 1 v d m V k Q 2 9 s d W 1 u c z E u e 0 V N U l 9 B Q U N P X 1 9 j L D J 9 J n F 1 b 3 Q 7 L C Z x d W 9 0 O 1 N l Y 3 R p b 2 4 x L 0 N B T i B W Z X J z a W 9 u L 0 F 1 d G 9 S Z W 1 v d m V k Q 2 9 s d W 1 u c z E u e 0 V N U l 9 W Z X J z a W 9 u X 1 9 j L D N 9 J n F 1 b 3 Q 7 L C Z x d W 9 0 O 1 N l Y 3 R p b 2 4 x L 0 N B T i B W Z X J z a W 9 u L 0 F 1 d G 9 S Z W 1 v d m V k Q 2 9 s d W 1 u c z E u e 0 V N U l 9 D Q U 5 f V m V y c 2 l v b l 9 f Y y w 0 f S Z x d W 9 0 O y w m c X V v d D t T Z W N 0 a W 9 u M S 9 D Q U 4 g V m V y c 2 l v b i 9 B d X R v U m V t b 3 Z l Z E N v b H V t b n M x L n t F T V J f S X N f b W 9 z d F 9 y Z W N l b n R f d m V y c 2 l v b l 9 f Y y w 1 f S Z x d W 9 0 O 1 0 s J n F 1 b 3 Q 7 Q 2 9 s d W 1 u Q 2 9 1 b n Q m c X V v d D s 6 N i w m c X V v d D t L Z X l D b 2 x 1 b W 5 O Y W 1 l c y Z x d W 9 0 O z p b X S w m c X V v d D t D b 2 x 1 b W 5 J Z G V u d G l 0 a W V z J n F 1 b 3 Q 7 O l s m c X V v d D t T Z W N 0 a W 9 u M S 9 D Q U 4 g V m V y c 2 l v b i 9 B d X R v U m V t b 3 Z l Z E N v b H V t b n M x L n t O Y W 1 l L D B 9 J n F 1 b 3 Q 7 L C Z x d W 9 0 O 1 N l Y 3 R p b 2 4 x L 0 N B T i B W Z X J z a W 9 u L 0 F 1 d G 9 S Z W 1 v d m V k Q 2 9 s d W 1 u c z E u e 0 N B T l 9 f Y y w x f S Z x d W 9 0 O y w m c X V v d D t T Z W N 0 a W 9 u M S 9 D Q U 4 g V m V y c 2 l v b i 9 B d X R v U m V t b 3 Z l Z E N v b H V t b n M x L n t F T V J f Q U F D T 1 9 f Y y w y f S Z x d W 9 0 O y w m c X V v d D t T Z W N 0 a W 9 u M S 9 D Q U 4 g V m V y c 2 l v b i 9 B d X R v U m V t b 3 Z l Z E N v b H V t b n M x L n t F T V J f V m V y c 2 l v b l 9 f Y y w z f S Z x d W 9 0 O y w m c X V v d D t T Z W N 0 a W 9 u M S 9 D Q U 4 g V m V y c 2 l v b i 9 B d X R v U m V t b 3 Z l Z E N v b H V t b n M x L n t F T V J f Q 0 F O X 1 Z l c n N p b 2 5 f X 2 M s N H 0 m c X V v d D s s J n F 1 b 3 Q 7 U 2 V j d G l v b j E v Q 0 F O I F Z l c n N p b 2 4 v Q X V 0 b 1 J l b W 9 2 Z W R D b 2 x 1 b W 5 z M S 5 7 R U 1 S X 0 l z X 2 1 v c 3 R f c m V j Z W 5 0 X 3 Z l c n N p b 2 5 f X 2 M s N 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F j Y 2 9 1 b n Q 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x M i 0 x M F Q w O T o 0 N j o w O C 4 0 M z Q z M j Y w W i 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M m E 2 Y j g 5 M S 0 x N m M 4 L T R l Y j I t Y m U 4 N y 0 0 O G R h Z m M x Y 2 Q 0 M 2 Q i L z 4 8 R W 5 0 c n k g V H l w Z T 0 i U m V s Y X R p b 2 5 z a G l w S W 5 m b 0 N v b n R h a W 5 l c i I g V m F s d W U 9 I n N 7 J n F 1 b 3 Q 7 Y 2 9 s d W 1 u Q 2 9 1 b n Q m c X V v d D s 6 M i w m c X V v d D t r Z X l D b 2 x 1 b W 5 O Y W 1 l c y Z x d W 9 0 O z p b X S w m c X V v d D t x d W V y e V J l b G F 0 a W 9 u c 2 h p c H M m c X V v d D s 6 W 1 0 s J n F 1 b 3 Q 7 Y 2 9 s d W 1 u S W R l b n R p d G l l c y Z x d W 9 0 O z p b J n F 1 b 3 Q 7 U 2 V j d G l v b j E v Q W N j b 3 V u d C 9 B d X R v U m V t b 3 Z l Z E N v b H V t b n M x L n t J Z C w w f S Z x d W 9 0 O y w m c X V v d D t T Z W N 0 a W 9 u M S 9 B Y 2 N v d W 5 0 L 0 F 1 d G 9 S Z W 1 v d m V k Q 2 9 s d W 1 u c z E u e 0 5 h b W U s M X 0 m c X V v d D t d L C Z x d W 9 0 O 0 N v b H V t b k N v d W 5 0 J n F 1 b 3 Q 7 O j I s J n F 1 b 3 Q 7 S 2 V 5 Q 2 9 s d W 1 u T m F t Z X M m c X V v d D s 6 W 1 0 s J n F 1 b 3 Q 7 Q 2 9 s d W 1 u S W R l b n R p d G l l c y Z x d W 9 0 O z p b J n F 1 b 3 Q 7 U 2 V j d G l v b j E v Q W N j b 3 V u d C 9 B d X R v U m V t b 3 Z l Z E N v b H V t b n M x L n t J Z C w w f S Z x d W 9 0 O y w m c X V v d D t T Z W N 0 a W 9 u M S 9 B Y 2 N v d W 5 0 L 0 F 1 d G 9 S Z W 1 v d m V k Q 2 9 s d W 1 u c z E u e 0 5 h b W U s M 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F 1 Y 3 R p b 2 4 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x M i 0 x M F Q w O T o 0 N j o w O C 4 0 M z U z M j U w W i 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z E 2 M W U w Y i 1 k Y j J m L T R j N D Q t O D Z j N y 1 m Z D V j Z j U 4 Y m I x Y 2 Q i L z 4 8 R W 5 0 c n k g V H l w Z T 0 i U m V s Y X R p b 2 5 z a G l w S W 5 m b 0 N v b n R h a W 5 l c i I g V m F s d W U 9 I n N 7 J n F 1 b 3 Q 7 Y 2 9 s d W 1 u Q 2 9 1 b n Q m c X V v d D s 6 N C w m c X V v d D t r Z X l D b 2 x 1 b W 5 O Y W 1 l c y Z x d W 9 0 O z p b X S w m c X V v d D t x d W V y e V J l b G F 0 a W 9 u c 2 h p c H M m c X V v d D s 6 W 1 0 s J n F 1 b 3 Q 7 Y 2 9 s d W 1 u S W R l b n R p d G l l c y Z x d W 9 0 O z p b J n F 1 b 3 Q 7 U 2 V j d G l v b j E v Q X V j d G l v b i 9 B d X R v U m V t b 3 Z l Z E N v b H V t b n M x L n t J Z C w w f S Z x d W 9 0 O y w m c X V v d D t T Z W N 0 a W 9 u M S 9 B d W N 0 a W 9 u L 0 F 1 d G 9 S Z W 1 v d m V k Q 2 9 s d W 1 u c z E u e 0 5 h b W U s M X 0 m c X V v d D s s J n F 1 b 3 Q 7 U 2 V j d G l v b j E v Q X V j d G l v b i 9 B d X R v U m V t b 3 Z l Z E N v b H V t b n M x L n t B d W N 0 a W 9 u X 1 R p d G x l X 1 9 j L D J 9 J n F 1 b 3 Q 7 L C Z x d W 9 0 O 1 N l Y 3 R p b 2 4 x L 0 F 1 Y 3 R p b 2 4 v Q X V 0 b 1 J l b W 9 2 Z W R D b 2 x 1 b W 5 z M S 5 7 R U 1 S X 0 F 1 Y 3 R p b 2 5 f V H l w Z V 9 f Y y w z f S Z x d W 9 0 O 1 0 s J n F 1 b 3 Q 7 Q 2 9 s d W 1 u Q 2 9 1 b n Q m c X V v d D s 6 N C w m c X V v d D t L Z X l D b 2 x 1 b W 5 O Y W 1 l c y Z x d W 9 0 O z p b X S w m c X V v d D t D b 2 x 1 b W 5 J Z G V u d G l 0 a W V z J n F 1 b 3 Q 7 O l s m c X V v d D t T Z W N 0 a W 9 u M S 9 B d W N 0 a W 9 u L 0 F 1 d G 9 S Z W 1 v d m V k Q 2 9 s d W 1 u c z E u e 0 l k L D B 9 J n F 1 b 3 Q 7 L C Z x d W 9 0 O 1 N l Y 3 R p b 2 4 x L 0 F 1 Y 3 R p b 2 4 v Q X V 0 b 1 J l b W 9 2 Z W R D b 2 x 1 b W 5 z M S 5 7 T m F t Z S w x f S Z x d W 9 0 O y w m c X V v d D t T Z W N 0 a W 9 u M S 9 B d W N 0 a W 9 u L 0 F 1 d G 9 S Z W 1 v d m V k Q 2 9 s d W 1 u c z E u e 0 F 1 Y 3 R p b 2 5 f V G l 0 b G V f X 2 M s M n 0 m c X V v d D s s J n F 1 b 3 Q 7 U 2 V j d G l v b j E v Q X V j d G l v b i 9 B d X R v U m V t b 3 Z l Z E N v b H V t b n M x L n t F T V J f Q X V j d G l v b l 9 U e X B l X 1 9 j L D N 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D T V U l M j B W Z X J z a W 9 u 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Q t M T I t M T B U M D k 6 N D Y 6 M D g u N D M 2 M z I y M F o 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U 1 M z M 5 Z j E t M G I x O S 0 0 N W I 5 L W J j Y z E t M T c y Y T E 2 Z D B m N T N j I i 8 + P E V u d H J 5 I F R 5 c G U 9 I l J l b G F 0 a W 9 u c 2 h p c E l u Z m 9 D b 2 5 0 Y W l u Z X I i I F Z h b H V l P S J z e y Z x d W 9 0 O 2 N v b H V t b k N v d W 5 0 J n F 1 b 3 Q 7 O j U s J n F 1 b 3 Q 7 a 2 V 5 Q 2 9 s d W 1 u T m F t Z X M m c X V v d D s 6 W 1 0 s J n F 1 b 3 Q 7 c X V l c n l S Z W x h d G l v b n N o a X B z J n F 1 b 3 Q 7 O l t d L C Z x d W 9 0 O 2 N v b H V t b k l k Z W 5 0 a X R p Z X M m c X V v d D s 6 W y Z x d W 9 0 O 1 N l Y 3 R p b 2 4 x L 0 N N V S B W Z X J z a W 9 u L 0 F 1 d G 9 S Z W 1 v d m V k Q 2 9 s d W 1 u c z E u e 0 l k L D B 9 J n F 1 b 3 Q 7 L C Z x d W 9 0 O 1 N l Y 3 R p b 2 4 x L 0 N N V S B W Z X J z a W 9 u L 0 F 1 d G 9 S Z W 1 v d m V k Q 2 9 s d W 1 u c z E u e 0 5 h b W U s M X 0 m c X V v d D s s J n F 1 b 3 Q 7 U 2 V j d G l v b j E v Q 0 1 V I F Z l c n N p b 2 4 v Q X V 0 b 1 J l b W 9 2 Z W R D b 2 x 1 b W 5 z M S 5 7 R U 1 S X 0 N v b m 5 l Y 3 R p b 2 5 f Q X J y Y W 5 n Z W 1 l b n R f R G V j b G F y Y X R p b 2 5 f X 2 M s M n 0 m c X V v d D s s J n F 1 b 3 Q 7 U 2 V j d G l v b j E v Q 0 1 V I F Z l c n N p b 2 4 v Q X V 0 b 1 J l b W 9 2 Z W R D b 2 x 1 b W 5 z M S 5 7 R U 1 S X 0 N N V V 9 J R F 9 f Y y w z f S Z x d W 9 0 O y w m c X V v d D t T Z W N 0 a W 9 u M S 9 D T V U g V m V y c 2 l v b i 9 B d X R v U m V t b 3 Z l Z E N v b H V t b n M x L n t F T V J f Q 0 1 V X 0 5 h b W V f X 2 M s N H 0 m c X V v d D t d L C Z x d W 9 0 O 0 N v b H V t b k N v d W 5 0 J n F 1 b 3 Q 7 O j U s J n F 1 b 3 Q 7 S 2 V 5 Q 2 9 s d W 1 u T m F t Z X M m c X V v d D s 6 W 1 0 s J n F 1 b 3 Q 7 Q 2 9 s d W 1 u S W R l b n R p d G l l c y Z x d W 9 0 O z p b J n F 1 b 3 Q 7 U 2 V j d G l v b j E v Q 0 1 V I F Z l c n N p b 2 4 v Q X V 0 b 1 J l b W 9 2 Z W R D b 2 x 1 b W 5 z M S 5 7 S W Q s M H 0 m c X V v d D s s J n F 1 b 3 Q 7 U 2 V j d G l v b j E v Q 0 1 V I F Z l c n N p b 2 4 v Q X V 0 b 1 J l b W 9 2 Z W R D b 2 x 1 b W 5 z M S 5 7 T m F t Z S w x f S Z x d W 9 0 O y w m c X V v d D t T Z W N 0 a W 9 u M S 9 D T V U g V m V y c 2 l v b i 9 B d X R v U m V t b 3 Z l Z E N v b H V t b n M x L n t F T V J f Q 2 9 u b m V j d G l v b l 9 B c n J h b m d l b W V u d F 9 E Z W N s Y X J h d G l v b l 9 f Y y w y f S Z x d W 9 0 O y w m c X V v d D t T Z W N 0 a W 9 u M S 9 D T V U g V m V y c 2 l v b i 9 B d X R v U m V t b 3 Z l Z E N v b H V t b n M x L n t F T V J f Q 0 1 V X 0 l E X 1 9 j L D N 9 J n F 1 b 3 Q 7 L C Z x d W 9 0 O 1 N l Y 3 R p b 2 4 x L 0 N N V S B W Z X J z a W 9 u L 0 F 1 d G 9 S Z W 1 v d m V k Q 2 9 s d W 1 u c z E u e 0 V N U l 9 D T V V f T m F t Z V 9 f Y y w 0 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X B w b G l j Y X R p b 2 4 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0 L T E x L T I y V D E y O j U 4 O j M 2 L j Q z O D Y z M z J a I i 8 + P E V u d H J 5 I F R 5 c G U 9 I k Z p b G x D b 2 x 1 b W 5 U e X B l c y I g V m F s d W U 9 I n N C Z 1 l H Q m d Z R 0 J n W U d C Z 1 l H Q m d Z R E J R W U p D U V l K Q 1 F r S i I v P j x F b n R y e S B U e X B l P S J G a W x s Q 2 9 s d W 1 u T m F t Z X M i I F Z h b H V l P S J z W y Z x d W 9 0 O 0 F w c G x p Y 2 F 0 a W 9 u I E l E J n F 1 b 3 Q 7 L C Z x d W 9 0 O 0 N N V S B J R C Z x d W 9 0 O y w m c X V v d D t D b 2 5 u Z W N 0 a W 9 u I F R 5 c G U m c X V v d D s s J n F 1 b 3 Q 7 R U 1 S X 1 B y a W 1 h c n l f R n V l b F 9 U e X B l X 1 9 j J n F 1 b 3 Q 7 L C Z x d W 9 0 O 0 N N V S B O Y W 1 l J n F 1 b 3 Q 7 L C Z x d W 9 0 O 0 N N V S B U e X B l J n F 1 b 3 Q 7 L C Z x d W 9 0 O 0 F j Y 2 9 1 b n Q m c X V v d D s s J n F 1 b 3 Q 7 U F E g U 3 R h d H V z J n F 1 b 3 Q 7 L C Z x d W 9 0 O 0 R l Z m V y c m V k I E N v b m 5 l Y 3 R p b 2 4 g Q W d y Z W V t Z W 5 0 J n F 1 b 3 Q 7 L C Z x d W 9 0 O 0 R l L V J h d G V k I E N h c G F j a X R 5 J n F 1 b 3 Q 7 L C Z x d W 9 0 O 1 B v c 3 Q t U m V m d X J i I E R l L V J h d G V k I E N h c G F j a X R 5 J n F 1 b 3 Q 7 L C Z x d W 9 0 O 0 F 1 Y 3 R p b 2 4 m c X V v d D s s J n F 1 b 3 Q 7 Q 0 F O I E l E J n F 1 b 3 Q 7 L C Z x d W 9 0 O 0 N B T i B T d G F 0 d X M m c X V v d D s s J n F 1 b 3 Q 7 T G V u Z 3 R o I G 9 m I E F n c m V l b W V u d C Z x d W 9 0 O y w m c X V v d D t B d W N 0 a W 9 u I E F x d W l y Z W Q g Q 2 F w Y W N p d H k g T 2 J s a W d h d G l v b i Z x d W 9 0 O y w m c X V v d D t E Z W x p d m V y e S B Z Z W F y c y B B Z 3 J l Z W 1 l b n Q g c m V s Y X R l c y B 0 b 2 8 m c X V v d D s s J n F 1 b 3 Q 7 Q W d y Z W V t Z W 5 0 I F N 0 Y X J 0 I E R h d G U m c X V v d D s s J n F 1 b 3 Q 7 Q W d y Z W V t Z W 5 0 I E V u Z C B E Y X R l J n F 1 b 3 Q 7 L C Z x d W 9 0 O 1 J l Z n V y Y i B T d G F 0 d X M m c X V v d D s s J n F 1 b 3 Q 7 U 0 N N I E V h c m x p Z X N 0 I E R h d G U m c X V v d D s s J n F 1 b 3 Q 7 U 0 N N I E x h d G V z d C B E Y X R l J n F 1 b 3 Q 7 L C Z x d W 9 0 O 0 R h d G U g U 0 N N I E 1 l d C Z x d W 9 0 O y w m c X V v d D t M b 2 5 n I F N 0 b 3 A g R G F 0 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m U 5 O T I z Y j Y t Y W U y N S 0 0 O W Q y L W F k Y T c t M D A 1 Z m Z i Z j B l Y T Y x I i 8 + P E V u d H J 5 I F R 5 c G U 9 I l J l b G F 0 a W 9 u c 2 h p c E l u Z m 9 D b 2 5 0 Y W l u Z X I i I F Z h b H V l P S J z e y Z x d W 9 0 O 2 N v b H V t b k N v d W 5 0 J n F 1 b 3 Q 7 O j I 0 L C Z x d W 9 0 O 2 t l e U N v b H V t b k 5 h b W V z J n F 1 b 3 Q 7 O l t d L C Z x d W 9 0 O 3 F 1 Z X J 5 U m V s Y X R p b 2 5 z a G l w c y Z x d W 9 0 O z p b X S w m c X V v d D t j b 2 x 1 b W 5 J Z G V u d G l 0 a W V z J n F 1 b 3 Q 7 O l s m c X V v d D t T Z W N 0 a W 9 u M S 9 B c H B s a W N h d G l v b i 9 B d X R v U m V t b 3 Z l Z E N v b H V t b n M x L n t B c H B s a W N h d G l v b i B J R C w w f S Z x d W 9 0 O y w m c X V v d D t T Z W N 0 a W 9 u M S 9 B c H B s a W N h d G l v b i 9 B d X R v U m V t b 3 Z l Z E N v b H V t b n M x L n t D T V U g S U Q s M X 0 m c X V v d D s s J n F 1 b 3 Q 7 U 2 V j d G l v b j E v Q X B w b G l j Y X R p b 2 4 v Q X V 0 b 1 J l b W 9 2 Z W R D b 2 x 1 b W 5 z M S 5 7 Q 2 9 u b m V j d G l v b i B U e X B l L D J 9 J n F 1 b 3 Q 7 L C Z x d W 9 0 O 1 N l Y 3 R p b 2 4 x L 0 F w c G x p Y 2 F 0 a W 9 u L 0 F 1 d G 9 S Z W 1 v d m V k Q 2 9 s d W 1 u c z E u e 0 V N U l 9 Q c m l t Y X J 5 X 0 Z 1 Z W x f V H l w Z V 9 f Y y w z f S Z x d W 9 0 O y w m c X V v d D t T Z W N 0 a W 9 u M S 9 B c H B s a W N h d G l v b i 9 B d X R v U m V t b 3 Z l Z E N v b H V t b n M x L n t D T V U g T m F t Z S w 0 f S Z x d W 9 0 O y w m c X V v d D t T Z W N 0 a W 9 u M S 9 B c H B s a W N h d G l v b i 9 B d X R v U m V t b 3 Z l Z E N v b H V t b n M x L n t D T V U g V H l w Z S w 1 f S Z x d W 9 0 O y w m c X V v d D t T Z W N 0 a W 9 u M S 9 B c H B s a W N h d G l v b i 9 B d X R v U m V t b 3 Z l Z E N v b H V t b n M x L n t B Y 2 N v d W 5 0 L D Z 9 J n F 1 b 3 Q 7 L C Z x d W 9 0 O 1 N l Y 3 R p b 2 4 x L 0 F w c G x p Y 2 F 0 a W 9 u L 0 F 1 d G 9 S Z W 1 v d m V k Q 2 9 s d W 1 u c z E u e 1 B R I F N 0 Y X R 1 c y w 3 f S Z x d W 9 0 O y w m c X V v d D t T Z W N 0 a W 9 u M S 9 B c H B s a W N h d G l v b i 9 B d X R v U m V t b 3 Z l Z E N v b H V t b n M x L n t E Z W Z l c n J l Z C B D b 2 5 u Z W N 0 a W 9 u I E F n c m V l b W V u d C w 4 f S Z x d W 9 0 O y w m c X V v d D t T Z W N 0 a W 9 u M S 9 B c H B s a W N h d G l v b i 9 B d X R v U m V t b 3 Z l Z E N v b H V t b n M x L n t E Z S 1 S Y X R l Z C B D Y X B h Y 2 l 0 e S w 5 f S Z x d W 9 0 O y w m c X V v d D t T Z W N 0 a W 9 u M S 9 B c H B s a W N h d G l v b i 9 B d X R v U m V t b 3 Z l Z E N v b H V t b n M x L n t Q b 3 N 0 L V J l Z n V y Y i B E Z S 1 S Y X R l Z C B D Y X B h Y 2 l 0 e S w x M H 0 m c X V v d D s s J n F 1 b 3 Q 7 U 2 V j d G l v b j E v Q X B w b G l j Y X R p b 2 4 v Q X V 0 b 1 J l b W 9 2 Z W R D b 2 x 1 b W 5 z M S 5 7 Q X V j d G l v b i w x M X 0 m c X V v d D s s J n F 1 b 3 Q 7 U 2 V j d G l v b j E v Q X B w b G l j Y X R p b 2 4 v Q X V 0 b 1 J l b W 9 2 Z W R D b 2 x 1 b W 5 z M S 5 7 Q 0 F O I E l E L D E y f S Z x d W 9 0 O y w m c X V v d D t T Z W N 0 a W 9 u M S 9 B c H B s a W N h d G l v b i 9 B d X R v U m V t b 3 Z l Z E N v b H V t b n M x L n t D Q U 4 g U 3 R h d H V z L D E z f S Z x d W 9 0 O y w m c X V v d D t T Z W N 0 a W 9 u M S 9 B c H B s a W N h d G l v b i 9 B d X R v U m V t b 3 Z l Z E N v b H V t b n M x L n t M Z W 5 n d G g g b 2 Y g Q W d y Z W V t Z W 5 0 L D E 0 f S Z x d W 9 0 O y w m c X V v d D t T Z W N 0 a W 9 u M S 9 B c H B s a W N h d G l v b i 9 B d X R v U m V t b 3 Z l Z E N v b H V t b n M x L n t B d W N 0 a W 9 u I E F x d W l y Z W Q g Q 2 F w Y W N p d H k g T 2 J s a W d h d G l v b i w x N X 0 m c X V v d D s s J n F 1 b 3 Q 7 U 2 V j d G l v b j E v Q X B w b G l j Y X R p b 2 4 v Q X V 0 b 1 J l b W 9 2 Z W R D b 2 x 1 b W 5 z M S 5 7 R G V s a X Z l c n k g W W V h c n M g Q W d y Z W V t Z W 5 0 I H J l b G F 0 Z X M g d G 9 v L D E 2 f S Z x d W 9 0 O y w m c X V v d D t T Z W N 0 a W 9 u M S 9 B c H B s a W N h d G l v b i 9 B d X R v U m V t b 3 Z l Z E N v b H V t b n M x L n t B Z 3 J l Z W 1 l b n Q g U 3 R h c n Q g R G F 0 Z S w x N 3 0 m c X V v d D s s J n F 1 b 3 Q 7 U 2 V j d G l v b j E v Q X B w b G l j Y X R p b 2 4 v Q X V 0 b 1 J l b W 9 2 Z W R D b 2 x 1 b W 5 z M S 5 7 Q W d y Z W V t Z W 5 0 I E V u Z C B E Y X R l L D E 4 f S Z x d W 9 0 O y w m c X V v d D t T Z W N 0 a W 9 u M S 9 B c H B s a W N h d G l v b i 9 B d X R v U m V t b 3 Z l Z E N v b H V t b n M x L n t S Z W Z 1 c m I g U 3 R h d H V z L D E 5 f S Z x d W 9 0 O y w m c X V v d D t T Z W N 0 a W 9 u M S 9 B c H B s a W N h d G l v b i 9 B d X R v U m V t b 3 Z l Z E N v b H V t b n M x L n t T Q 0 0 g R W F y b G l l c 3 Q g R G F 0 Z S w y M H 0 m c X V v d D s s J n F 1 b 3 Q 7 U 2 V j d G l v b j E v Q X B w b G l j Y X R p b 2 4 v Q X V 0 b 1 J l b W 9 2 Z W R D b 2 x 1 b W 5 z M S 5 7 U 0 N N I E x h d G V z d C B E Y X R l L D I x f S Z x d W 9 0 O y w m c X V v d D t T Z W N 0 a W 9 u M S 9 B c H B s a W N h d G l v b i 9 B d X R v U m V t b 3 Z l Z E N v b H V t b n M x L n t E Y X R l I F N D T S B N Z X Q s M j J 9 J n F 1 b 3 Q 7 L C Z x d W 9 0 O 1 N l Y 3 R p b 2 4 x L 0 F w c G x p Y 2 F 0 a W 9 u L 0 F 1 d G 9 S Z W 1 v d m V k Q 2 9 s d W 1 u c z E u e 0 x v b m c g U 3 R v c C B E Y X R l L D I z f S Z x d W 9 0 O 1 0 s J n F 1 b 3 Q 7 Q 2 9 s d W 1 u Q 2 9 1 b n Q m c X V v d D s 6 M j Q s J n F 1 b 3 Q 7 S 2 V 5 Q 2 9 s d W 1 u T m F t Z X M m c X V v d D s 6 W 1 0 s J n F 1 b 3 Q 7 Q 2 9 s d W 1 u S W R l b n R p d G l l c y Z x d W 9 0 O z p b J n F 1 b 3 Q 7 U 2 V j d G l v b j E v Q X B w b G l j Y X R p b 2 4 v Q X V 0 b 1 J l b W 9 2 Z W R D b 2 x 1 b W 5 z M S 5 7 Q X B w b G l j Y X R p b 2 4 g S U Q s M H 0 m c X V v d D s s J n F 1 b 3 Q 7 U 2 V j d G l v b j E v Q X B w b G l j Y X R p b 2 4 v Q X V 0 b 1 J l b W 9 2 Z W R D b 2 x 1 b W 5 z M S 5 7 Q 0 1 V I E l E L D F 9 J n F 1 b 3 Q 7 L C Z x d W 9 0 O 1 N l Y 3 R p b 2 4 x L 0 F w c G x p Y 2 F 0 a W 9 u L 0 F 1 d G 9 S Z W 1 v d m V k Q 2 9 s d W 1 u c z E u e 0 N v b m 5 l Y 3 R p b 2 4 g V H l w Z S w y f S Z x d W 9 0 O y w m c X V v d D t T Z W N 0 a W 9 u M S 9 B c H B s a W N h d G l v b i 9 B d X R v U m V t b 3 Z l Z E N v b H V t b n M x L n t F T V J f U H J p b W F y e V 9 G d W V s X 1 R 5 c G V f X 2 M s M 3 0 m c X V v d D s s J n F 1 b 3 Q 7 U 2 V j d G l v b j E v Q X B w b G l j Y X R p b 2 4 v Q X V 0 b 1 J l b W 9 2 Z W R D b 2 x 1 b W 5 z M S 5 7 Q 0 1 V I E 5 h b W U s N H 0 m c X V v d D s s J n F 1 b 3 Q 7 U 2 V j d G l v b j E v Q X B w b G l j Y X R p b 2 4 v Q X V 0 b 1 J l b W 9 2 Z W R D b 2 x 1 b W 5 z M S 5 7 Q 0 1 V I F R 5 c G U s N X 0 m c X V v d D s s J n F 1 b 3 Q 7 U 2 V j d G l v b j E v Q X B w b G l j Y X R p b 2 4 v Q X V 0 b 1 J l b W 9 2 Z W R D b 2 x 1 b W 5 z M S 5 7 Q W N j b 3 V u d C w 2 f S Z x d W 9 0 O y w m c X V v d D t T Z W N 0 a W 9 u M S 9 B c H B s a W N h d G l v b i 9 B d X R v U m V t b 3 Z l Z E N v b H V t b n M x L n t Q U S B T d G F 0 d X M s N 3 0 m c X V v d D s s J n F 1 b 3 Q 7 U 2 V j d G l v b j E v Q X B w b G l j Y X R p b 2 4 v Q X V 0 b 1 J l b W 9 2 Z W R D b 2 x 1 b W 5 z M S 5 7 R G V m Z X J y Z W Q g Q 2 9 u b m V j d G l v b i B B Z 3 J l Z W 1 l b n Q s O H 0 m c X V v d D s s J n F 1 b 3 Q 7 U 2 V j d G l v b j E v Q X B w b G l j Y X R p b 2 4 v Q X V 0 b 1 J l b W 9 2 Z W R D b 2 x 1 b W 5 z M S 5 7 R G U t U m F 0 Z W Q g Q 2 F w Y W N p d H k s O X 0 m c X V v d D s s J n F 1 b 3 Q 7 U 2 V j d G l v b j E v Q X B w b G l j Y X R p b 2 4 v Q X V 0 b 1 J l b W 9 2 Z W R D b 2 x 1 b W 5 z M S 5 7 U G 9 z d C 1 S Z W Z 1 c m I g R G U t U m F 0 Z W Q g Q 2 F w Y W N p d H k s M T B 9 J n F 1 b 3 Q 7 L C Z x d W 9 0 O 1 N l Y 3 R p b 2 4 x L 0 F w c G x p Y 2 F 0 a W 9 u L 0 F 1 d G 9 S Z W 1 v d m V k Q 2 9 s d W 1 u c z E u e 0 F 1 Y 3 R p b 2 4 s M T F 9 J n F 1 b 3 Q 7 L C Z x d W 9 0 O 1 N l Y 3 R p b 2 4 x L 0 F w c G x p Y 2 F 0 a W 9 u L 0 F 1 d G 9 S Z W 1 v d m V k Q 2 9 s d W 1 u c z E u e 0 N B T i B J R C w x M n 0 m c X V v d D s s J n F 1 b 3 Q 7 U 2 V j d G l v b j E v Q X B w b G l j Y X R p b 2 4 v Q X V 0 b 1 J l b W 9 2 Z W R D b 2 x 1 b W 5 z M S 5 7 Q 0 F O I F N 0 Y X R 1 c y w x M 3 0 m c X V v d D s s J n F 1 b 3 Q 7 U 2 V j d G l v b j E v Q X B w b G l j Y X R p b 2 4 v Q X V 0 b 1 J l b W 9 2 Z W R D b 2 x 1 b W 5 z M S 5 7 T G V u Z 3 R o I G 9 m I E F n c m V l b W V u d C w x N H 0 m c X V v d D s s J n F 1 b 3 Q 7 U 2 V j d G l v b j E v Q X B w b G l j Y X R p b 2 4 v Q X V 0 b 1 J l b W 9 2 Z W R D b 2 x 1 b W 5 z M S 5 7 Q X V j d G l v b i B B c X V p c m V k I E N h c G F j a X R 5 I E 9 i b G l n Y X R p b 2 4 s M T V 9 J n F 1 b 3 Q 7 L C Z x d W 9 0 O 1 N l Y 3 R p b 2 4 x L 0 F w c G x p Y 2 F 0 a W 9 u L 0 F 1 d G 9 S Z W 1 v d m V k Q 2 9 s d W 1 u c z E u e 0 R l b G l 2 Z X J 5 I F l l Y X J z I E F n c m V l b W V u d C B y Z W x h d G V z I H R v b y w x N n 0 m c X V v d D s s J n F 1 b 3 Q 7 U 2 V j d G l v b j E v Q X B w b G l j Y X R p b 2 4 v Q X V 0 b 1 J l b W 9 2 Z W R D b 2 x 1 b W 5 z M S 5 7 Q W d y Z W V t Z W 5 0 I F N 0 Y X J 0 I E R h d G U s M T d 9 J n F 1 b 3 Q 7 L C Z x d W 9 0 O 1 N l Y 3 R p b 2 4 x L 0 F w c G x p Y 2 F 0 a W 9 u L 0 F 1 d G 9 S Z W 1 v d m V k Q 2 9 s d W 1 u c z E u e 0 F n c m V l b W V u d C B F b m Q g R G F 0 Z S w x O H 0 m c X V v d D s s J n F 1 b 3 Q 7 U 2 V j d G l v b j E v Q X B w b G l j Y X R p b 2 4 v Q X V 0 b 1 J l b W 9 2 Z W R D b 2 x 1 b W 5 z M S 5 7 U m V m d X J i I F N 0 Y X R 1 c y w x O X 0 m c X V v d D s s J n F 1 b 3 Q 7 U 2 V j d G l v b j E v Q X B w b G l j Y X R p b 2 4 v Q X V 0 b 1 J l b W 9 2 Z W R D b 2 x 1 b W 5 z M S 5 7 U 0 N N I E V h c m x p Z X N 0 I E R h d G U s M j B 9 J n F 1 b 3 Q 7 L C Z x d W 9 0 O 1 N l Y 3 R p b 2 4 x L 0 F w c G x p Y 2 F 0 a W 9 u L 0 F 1 d G 9 S Z W 1 v d m V k Q 2 9 s d W 1 u c z E u e 1 N D T S B M Y X R l c 3 Q g R G F 0 Z S w y M X 0 m c X V v d D s s J n F 1 b 3 Q 7 U 2 V j d G l v b j E v Q X B w b G l j Y X R p b 2 4 v Q X V 0 b 1 J l b W 9 2 Z W R D b 2 x 1 b W 5 z M S 5 7 R G F 0 Z S B T Q 0 0 g T W V 0 L D I y f S Z x d W 9 0 O y w m c X V v d D t T Z W N 0 a W 9 u M S 9 B c H B s a W N h d G l v b i 9 B d X R v U m V t b 3 Z l Z E N v b H V t b n M x L n t M b 2 5 n I F N 0 b 3 A g R G F 0 Z S w y 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N B T 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E y L T E w V D E 0 O j Q 3 O j Q 1 L j E 5 M j E y N z l 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z M G Z k N m E x L T k 1 Y T U t N G U 1 N y 1 i M D g z L T R k N T Q 1 Y z Y w M 2 U y M y I v P j x F b n R y e S B U e X B l P S J S Z W x h d G l v b n N o a X B J b m Z v Q 2 9 u d G F p b m V y I i B W Y W x 1 Z T 0 i c 3 s m c X V v d D t j b 2 x 1 b W 5 D b 3 V u d C Z x d W 9 0 O z o x M i w m c X V v d D t r Z X l D b 2 x 1 b W 5 O Y W 1 l c y Z x d W 9 0 O z p b X S w m c X V v d D t x d W V y e V J l b G F 0 a W 9 u c 2 h p c H M m c X V v d D s 6 W 1 0 s J n F 1 b 3 Q 7 Y 2 9 s d W 1 u S W R l b n R p d G l l c y Z x d W 9 0 O z p b J n F 1 b 3 Q 7 U 2 V j d G l v b j E v Q 0 F O L 0 F 1 d G 9 S Z W 1 v d m V k Q 2 9 s d W 1 u c z E u e 0 l k L D B 9 J n F 1 b 3 Q 7 L C Z x d W 9 0 O 1 N l Y 3 R p b 2 4 x L 0 N B T i 9 B d X R v U m V t b 3 Z l Z E N v b H V t b n M x L n t O Y W 1 l L D F 9 J n F 1 b 3 Q 7 L C Z x d W 9 0 O 1 N l Y 3 R p b 2 4 x L 0 N B T i 9 B d X R v U m V t b 3 Z l Z E N v b H V t b n M x L n t F T V J f Q X B w b G l j Y X R p b 2 5 f X 2 M s M n 0 m c X V v d D s s J n F 1 b 3 Q 7 U 2 V j d G l v b j E v Q 0 F O L 0 F 1 d G 9 S Z W 1 v d m V k Q 2 9 s d W 1 u c z E u e 0 V N U l 9 D Q U 5 f U 3 R h d H V z X 1 9 j L D N 9 J n F 1 b 3 Q 7 L C Z x d W 9 0 O 1 N l Y 3 R p b 2 4 x L 0 N B T i 9 B d X R v U m V t b 3 Z l Z E N v b H V t b n M x L n t F T V J f Q W d y Z W V t Z W 5 0 X 1 N 0 Y X J 0 X 0 R h d G V f X 2 M s N H 0 m c X V v d D s s J n F 1 b 3 Q 7 U 2 V j d G l v b j E v Q 0 F O L 0 F 1 d G 9 S Z W 1 v d m V k Q 2 9 s d W 1 u c z E u e 0 V N U l 9 D T V V f R H V y Y X R p b 2 5 f X 2 M s N X 0 m c X V v d D s s J n F 1 b 3 Q 7 U 2 V j d G l v b j E v Q 0 F O L 0 F 1 d G 9 S Z W 1 v d m V k Q 2 9 s d W 1 u c z E u e 0 V N U l 9 S Z W x E Z W x p d m V y e V l l Y X J f X 2 M s N n 0 m c X V v d D s s J n F 1 b 3 Q 7 U 2 V j d G l v b j E v Q 0 F O L 0 F 1 d G 9 S Z W 1 v d m V k Q 2 9 s d W 1 u c z E u e 0 V N U l 9 D d X J y Z W 5 0 X 0 N B T l 9 W Z X J z a W 9 u X 1 9 j L D d 9 J n F 1 b 3 Q 7 L C Z x d W 9 0 O 1 N l Y 3 R p b 2 4 x L 0 N B T i 9 B d X R v U m V t b 3 Z l Z E N v b H V t b n M x L n t F T V J f U m V m d X J i a X N o a W 5 n X 1 N 0 Y X R 1 c 1 9 f Y y w 4 f S Z x d W 9 0 O y w m c X V v d D t T Z W N 0 a W 9 u M S 9 D Q U 4 v Q X V 0 b 1 J l b W 9 2 Z W R D b 2 x 1 b W 5 z M S 5 7 R U 1 S X 0 x v b m d f U 3 R v c F 9 E Y X R l X 1 9 j L D l 9 J n F 1 b 3 Q 7 L C Z x d W 9 0 O 1 N l Y 3 R p b 2 4 x L 0 N B T i 9 B d X R v U m V t b 3 Z l Z E N v b H V t b n M x L n t F T V J f Q W d y Z W V t Z W 5 0 X 0 V u Z F 9 E Y X R l X 1 9 j L D E w f S Z x d W 9 0 O y w m c X V v d D t T Z W N 0 a W 9 u M S 9 D Q U 4 v Q X V 0 b 1 J l b W 9 2 Z W R D b 2 x 1 b W 5 z M S 5 7 Q 0 F O I F Z l c n N p b 2 4 u R U 1 S X 0 F B Q 0 9 f X 2 M s M T F 9 J n F 1 b 3 Q 7 X S w m c X V v d D t D b 2 x 1 b W 5 D b 3 V u d C Z x d W 9 0 O z o x M i w m c X V v d D t L Z X l D b 2 x 1 b W 5 O Y W 1 l c y Z x d W 9 0 O z p b X S w m c X V v d D t D b 2 x 1 b W 5 J Z G V u d G l 0 a W V z J n F 1 b 3 Q 7 O l s m c X V v d D t T Z W N 0 a W 9 u M S 9 D Q U 4 v Q X V 0 b 1 J l b W 9 2 Z W R D b 2 x 1 b W 5 z M S 5 7 S W Q s M H 0 m c X V v d D s s J n F 1 b 3 Q 7 U 2 V j d G l v b j E v Q 0 F O L 0 F 1 d G 9 S Z W 1 v d m V k Q 2 9 s d W 1 u c z E u e 0 5 h b W U s M X 0 m c X V v d D s s J n F 1 b 3 Q 7 U 2 V j d G l v b j E v Q 0 F O L 0 F 1 d G 9 S Z W 1 v d m V k Q 2 9 s d W 1 u c z E u e 0 V N U l 9 B c H B s a W N h d G l v b l 9 f Y y w y f S Z x d W 9 0 O y w m c X V v d D t T Z W N 0 a W 9 u M S 9 D Q U 4 v Q X V 0 b 1 J l b W 9 2 Z W R D b 2 x 1 b W 5 z M S 5 7 R U 1 S X 0 N B T l 9 T d G F 0 d X N f X 2 M s M 3 0 m c X V v d D s s J n F 1 b 3 Q 7 U 2 V j d G l v b j E v Q 0 F O L 0 F 1 d G 9 S Z W 1 v d m V k Q 2 9 s d W 1 u c z E u e 0 V N U l 9 B Z 3 J l Z W 1 l b n R f U 3 R h c n R f R G F 0 Z V 9 f Y y w 0 f S Z x d W 9 0 O y w m c X V v d D t T Z W N 0 a W 9 u M S 9 D Q U 4 v Q X V 0 b 1 J l b W 9 2 Z W R D b 2 x 1 b W 5 z M S 5 7 R U 1 S X 0 N N V V 9 E d X J h d G l v b l 9 f Y y w 1 f S Z x d W 9 0 O y w m c X V v d D t T Z W N 0 a W 9 u M S 9 D Q U 4 v Q X V 0 b 1 J l b W 9 2 Z W R D b 2 x 1 b W 5 z M S 5 7 R U 1 S X 1 J l b E R l b G l 2 Z X J 5 W W V h c l 9 f Y y w 2 f S Z x d W 9 0 O y w m c X V v d D t T Z W N 0 a W 9 u M S 9 D Q U 4 v Q X V 0 b 1 J l b W 9 2 Z W R D b 2 x 1 b W 5 z M S 5 7 R U 1 S X 0 N 1 c n J l b n R f Q 0 F O X 1 Z l c n N p b 2 5 f X 2 M s N 3 0 m c X V v d D s s J n F 1 b 3 Q 7 U 2 V j d G l v b j E v Q 0 F O L 0 F 1 d G 9 S Z W 1 v d m V k Q 2 9 s d W 1 u c z E u e 0 V N U l 9 S Z W Z 1 c m J p c 2 h p b m d f U 3 R h d H V z X 1 9 j L D h 9 J n F 1 b 3 Q 7 L C Z x d W 9 0 O 1 N l Y 3 R p b 2 4 x L 0 N B T i 9 B d X R v U m V t b 3 Z l Z E N v b H V t b n M x L n t F T V J f T G 9 u Z 1 9 T d G 9 w X 0 R h d G V f X 2 M s O X 0 m c X V v d D s s J n F 1 b 3 Q 7 U 2 V j d G l v b j E v Q 0 F O L 0 F 1 d G 9 S Z W 1 v d m V k Q 2 9 s d W 1 u c z E u e 0 V N U l 9 B Z 3 J l Z W 1 l b n R f R W 5 k X 0 R h d G V f X 2 M s M T B 9 J n F 1 b 3 Q 7 L C Z x d W 9 0 O 1 N l Y 3 R p b 2 4 x L 0 N B T i 9 B d X R v U m V t b 3 Z l Z E N v b H V t b n M x L n t D Q U 4 g V m V y c 2 l v b i 5 F T V J f Q U F D T 1 9 f Y y w x M 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N B T i U y M F Z l c n N p b 2 4 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x M i 0 x M F Q x N D o 0 N z o 0 N S 4 y M T c x M j U 1 W i I v P j x F b n R y e S B U e X B l P S J G a W x s Z W R D b 2 1 w b G V 0 Z V J l c 3 V s d F R v V 2 9 y a 3 N o Z W V 0 I i B W Y W x 1 Z T 0 i b D A i L z 4 8 R W 5 0 c n k g V H l w Z T 0 i R m l s b F N 0 Y X R 1 c y I g V m F s d W U 9 I n N D b 2 1 w b G V 0 Z S I v P j x F b n R y e S B U e X B l P S J G a W x s V G 9 E Y X R h T W 9 k Z W x F b m F i b G V k I i B W Y W x 1 Z T 0 i b D A i L z 4 8 R W 5 0 c n k g V H l w Z T 0 i S X N Q c m l 2 Y X R l I i B W Y W x 1 Z T 0 i b D A i L z 4 8 R W 5 0 c n k g V H l w Z T 0 i U X V l c n l J R C I g V m F s d W U 9 I n N h M j l m Z j A 5 N C 0 3 Z G I x L T Q 0 N j A t Y m U 0 Y S 0 y O T R m Z m U 0 O W I z M m I i L z 4 8 R W 5 0 c n k g V H l w Z T 0 i U m V s Y X R p b 2 5 z a G l w S W 5 m b 0 N v b n R h a W 5 l c i I g V m F s d W U 9 I n N 7 J n F 1 b 3 Q 7 Y 2 9 s d W 1 u Q 2 9 1 b n Q m c X V v d D s 6 N i w m c X V v d D t r Z X l D b 2 x 1 b W 5 O Y W 1 l c y Z x d W 9 0 O z p b X S w m c X V v d D t x d W V y e V J l b G F 0 a W 9 u c 2 h p c H M m c X V v d D s 6 W 1 0 s J n F 1 b 3 Q 7 Y 2 9 s d W 1 u S W R l b n R p d G l l c y Z x d W 9 0 O z p b J n F 1 b 3 Q 7 U 2 V j d G l v b j E v Q 0 F O I F Z l c n N p b 2 4 v Q X V 0 b 1 J l b W 9 2 Z W R D b 2 x 1 b W 5 z M S 5 7 T m F t Z S w w f S Z x d W 9 0 O y w m c X V v d D t T Z W N 0 a W 9 u M S 9 D Q U 4 g V m V y c 2 l v b i 9 B d X R v U m V t b 3 Z l Z E N v b H V t b n M x L n t D Q U 5 f X 2 M s M X 0 m c X V v d D s s J n F 1 b 3 Q 7 U 2 V j d G l v b j E v Q 0 F O I F Z l c n N p b 2 4 v Q X V 0 b 1 J l b W 9 2 Z W R D b 2 x 1 b W 5 z M S 5 7 R U 1 S X 0 F B Q 0 9 f X 2 M s M n 0 m c X V v d D s s J n F 1 b 3 Q 7 U 2 V j d G l v b j E v Q 0 F O I F Z l c n N p b 2 4 v Q X V 0 b 1 J l b W 9 2 Z W R D b 2 x 1 b W 5 z M S 5 7 R U 1 S X 1 Z l c n N p b 2 5 f X 2 M s M 3 0 m c X V v d D s s J n F 1 b 3 Q 7 U 2 V j d G l v b j E v Q 0 F O I F Z l c n N p b 2 4 v Q X V 0 b 1 J l b W 9 2 Z W R D b 2 x 1 b W 5 z M S 5 7 R U 1 S X 0 N B T l 9 W Z X J z a W 9 u X 1 9 j L D R 9 J n F 1 b 3 Q 7 L C Z x d W 9 0 O 1 N l Y 3 R p b 2 4 x L 0 N B T i B W Z X J z a W 9 u L 0 F 1 d G 9 S Z W 1 v d m V k Q 2 9 s d W 1 u c z E u e 0 V N U l 9 J c 1 9 t b 3 N 0 X 3 J l Y 2 V u d F 9 2 Z X J z a W 9 u X 1 9 j L D V 9 J n F 1 b 3 Q 7 X S w m c X V v d D t D b 2 x 1 b W 5 D b 3 V u d C Z x d W 9 0 O z o 2 L C Z x d W 9 0 O 0 t l e U N v b H V t b k 5 h b W V z J n F 1 b 3 Q 7 O l t d L C Z x d W 9 0 O 0 N v b H V t b k l k Z W 5 0 a X R p Z X M m c X V v d D s 6 W y Z x d W 9 0 O 1 N l Y 3 R p b 2 4 x L 0 N B T i B W Z X J z a W 9 u L 0 F 1 d G 9 S Z W 1 v d m V k Q 2 9 s d W 1 u c z E u e 0 5 h b W U s M H 0 m c X V v d D s s J n F 1 b 3 Q 7 U 2 V j d G l v b j E v Q 0 F O I F Z l c n N p b 2 4 v Q X V 0 b 1 J l b W 9 2 Z W R D b 2 x 1 b W 5 z M S 5 7 Q 0 F O X 1 9 j L D F 9 J n F 1 b 3 Q 7 L C Z x d W 9 0 O 1 N l Y 3 R p b 2 4 x L 0 N B T i B W Z X J z a W 9 u L 0 F 1 d G 9 S Z W 1 v d m V k Q 2 9 s d W 1 u c z E u e 0 V N U l 9 B Q U N P X 1 9 j L D J 9 J n F 1 b 3 Q 7 L C Z x d W 9 0 O 1 N l Y 3 R p b 2 4 x L 0 N B T i B W Z X J z a W 9 u L 0 F 1 d G 9 S Z W 1 v d m V k Q 2 9 s d W 1 u c z E u e 0 V N U l 9 W Z X J z a W 9 u X 1 9 j L D N 9 J n F 1 b 3 Q 7 L C Z x d W 9 0 O 1 N l Y 3 R p b 2 4 x L 0 N B T i B W Z X J z a W 9 u L 0 F 1 d G 9 S Z W 1 v d m V k Q 2 9 s d W 1 u c z E u e 0 V N U l 9 D Q U 5 f V m V y c 2 l v b l 9 f Y y w 0 f S Z x d W 9 0 O y w m c X V v d D t T Z W N 0 a W 9 u M S 9 D Q U 4 g V m V y c 2 l v b i 9 B d X R v U m V t b 3 Z l Z E N v b H V t b n M x L n t F T V J f S X N f b W 9 z d F 9 y Z W N l b n R f d m V y c 2 l v b l 9 f Y y w 1 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W N j b 3 V u d C 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E y L T E w V D E 0 O j Q 3 O j Q 1 L j I z O T E y N z h 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Z h O W R i Z T B k L T R l M W Q t N G Q 5 O C 0 4 N T I 0 L W R j Z W V l Y m M 3 M T c 1 Y y I v P j x F b n R y e S B U e X B l P S J S Z W x h d G l v b n N o a X B J b m Z v Q 2 9 u d G F p b m V y I i B W Y W x 1 Z T 0 i c 3 s m c X V v d D t j b 2 x 1 b W 5 D b 3 V u d C Z x d W 9 0 O z o y L C Z x d W 9 0 O 2 t l e U N v b H V t b k 5 h b W V z J n F 1 b 3 Q 7 O l t d L C Z x d W 9 0 O 3 F 1 Z X J 5 U m V s Y X R p b 2 5 z a G l w c y Z x d W 9 0 O z p b X S w m c X V v d D t j b 2 x 1 b W 5 J Z G V u d G l 0 a W V z J n F 1 b 3 Q 7 O l s m c X V v d D t T Z W N 0 a W 9 u M S 9 B Y 2 N v d W 5 0 L 0 F 1 d G 9 S Z W 1 v d m V k Q 2 9 s d W 1 u c z E u e 0 l k L D B 9 J n F 1 b 3 Q 7 L C Z x d W 9 0 O 1 N l Y 3 R p b 2 4 x L 0 F j Y 2 9 1 b n Q v Q X V 0 b 1 J l b W 9 2 Z W R D b 2 x 1 b W 5 z M S 5 7 T m F t Z S w x f S Z x d W 9 0 O 1 0 s J n F 1 b 3 Q 7 Q 2 9 s d W 1 u Q 2 9 1 b n Q m c X V v d D s 6 M i w m c X V v d D t L Z X l D b 2 x 1 b W 5 O Y W 1 l c y Z x d W 9 0 O z p b X S w m c X V v d D t D b 2 x 1 b W 5 J Z G V u d G l 0 a W V z J n F 1 b 3 Q 7 O l s m c X V v d D t T Z W N 0 a W 9 u M S 9 B Y 2 N v d W 5 0 L 0 F 1 d G 9 S Z W 1 v d m V k Q 2 9 s d W 1 u c z E u e 0 l k L D B 9 J n F 1 b 3 Q 7 L C Z x d W 9 0 O 1 N l Y 3 R p b 2 4 x L 0 F j Y 2 9 1 b n Q v Q X V 0 b 1 J l b W 9 2 Z W R D b 2 x 1 b W 5 z M S 5 7 T m F t Z S w x 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X V j d G l v b i U y M C g y 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0 L T E y L T E w V D E 0 O j Q 3 O j Q 1 L j I 2 M j E 0 M D d a 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A 3 Y z c z M j I 0 L W E 1 O W E t N D Y 3 N S 1 i M G Q 0 L W E 4 N m U 5 M 2 E 0 O G J h M S I v P j x F b n R y e S B U e X B l P S J S Z W x h d G l v b n N o a X B J b m Z v Q 2 9 u d G F p b m V y I i B W Y W x 1 Z T 0 i c 3 s m c X V v d D t j b 2 x 1 b W 5 D b 3 V u d C Z x d W 9 0 O z o 0 L C Z x d W 9 0 O 2 t l e U N v b H V t b k 5 h b W V z J n F 1 b 3 Q 7 O l t d L C Z x d W 9 0 O 3 F 1 Z X J 5 U m V s Y X R p b 2 5 z a G l w c y Z x d W 9 0 O z p b X S w m c X V v d D t j b 2 x 1 b W 5 J Z G V u d G l 0 a W V z J n F 1 b 3 Q 7 O l s m c X V v d D t T Z W N 0 a W 9 u M S 9 B d W N 0 a W 9 u L 0 F 1 d G 9 S Z W 1 v d m V k Q 2 9 s d W 1 u c z E u e 0 l k L D B 9 J n F 1 b 3 Q 7 L C Z x d W 9 0 O 1 N l Y 3 R p b 2 4 x L 0 F 1 Y 3 R p b 2 4 v Q X V 0 b 1 J l b W 9 2 Z W R D b 2 x 1 b W 5 z M S 5 7 T m F t Z S w x f S Z x d W 9 0 O y w m c X V v d D t T Z W N 0 a W 9 u M S 9 B d W N 0 a W 9 u L 0 F 1 d G 9 S Z W 1 v d m V k Q 2 9 s d W 1 u c z E u e 0 F 1 Y 3 R p b 2 5 f V G l 0 b G V f X 2 M s M n 0 m c X V v d D s s J n F 1 b 3 Q 7 U 2 V j d G l v b j E v Q X V j d G l v b i 9 B d X R v U m V t b 3 Z l Z E N v b H V t b n M x L n t F T V J f Q X V j d G l v b l 9 U e X B l X 1 9 j L D N 9 J n F 1 b 3 Q 7 X S w m c X V v d D t D b 2 x 1 b W 5 D b 3 V u d C Z x d W 9 0 O z o 0 L C Z x d W 9 0 O 0 t l e U N v b H V t b k 5 h b W V z J n F 1 b 3 Q 7 O l t d L C Z x d W 9 0 O 0 N v b H V t b k l k Z W 5 0 a X R p Z X M m c X V v d D s 6 W y Z x d W 9 0 O 1 N l Y 3 R p b 2 4 x L 0 F 1 Y 3 R p b 2 4 v Q X V 0 b 1 J l b W 9 2 Z W R D b 2 x 1 b W 5 z M S 5 7 S W Q s M H 0 m c X V v d D s s J n F 1 b 3 Q 7 U 2 V j d G l v b j E v Q X V j d G l v b i 9 B d X R v U m V t b 3 Z l Z E N v b H V t b n M x L n t O Y W 1 l L D F 9 J n F 1 b 3 Q 7 L C Z x d W 9 0 O 1 N l Y 3 R p b 2 4 x L 0 F 1 Y 3 R p b 2 4 v Q X V 0 b 1 J l b W 9 2 Z W R D b 2 x 1 b W 5 z M S 5 7 Q X V j d G l v b l 9 U a X R s Z V 9 f Y y w y f S Z x d W 9 0 O y w m c X V v d D t T Z W N 0 a W 9 u M S 9 B d W N 0 a W 9 u L 0 F 1 d G 9 S Z W 1 v d m V k Q 2 9 s d W 1 u c z E u e 0 V N U l 9 B d W N 0 a W 9 u X 1 R 5 c G V f X 2 M s M 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0 N N V S U y M F Z l c n N p b 2 4 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C 0 x M i 0 x M F Q x N D o 0 N z o 0 N S 4 y O D Q 2 N T U 3 W i 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M W I w M T c 2 Y y 1 m O D U x L T Q 3 Z j E t Y W R i Y S 1 h M W E y Y W V k N G J m Y W M i L z 4 8 R W 5 0 c n k g V H l w Z T 0 i U m V s Y X R p b 2 5 z a G l w S W 5 m b 0 N v b n R h a W 5 l c i I g V m F s d W U 9 I n N 7 J n F 1 b 3 Q 7 Y 2 9 s d W 1 u Q 2 9 1 b n Q m c X V v d D s 6 N S w m c X V v d D t r Z X l D b 2 x 1 b W 5 O Y W 1 l c y Z x d W 9 0 O z p b X S w m c X V v d D t x d W V y e V J l b G F 0 a W 9 u c 2 h p c H M m c X V v d D s 6 W 1 0 s J n F 1 b 3 Q 7 Y 2 9 s d W 1 u S W R l b n R p d G l l c y Z x d W 9 0 O z p b J n F 1 b 3 Q 7 U 2 V j d G l v b j E v Q 0 1 V I F Z l c n N p b 2 4 v Q X V 0 b 1 J l b W 9 2 Z W R D b 2 x 1 b W 5 z M S 5 7 S W Q s M H 0 m c X V v d D s s J n F 1 b 3 Q 7 U 2 V j d G l v b j E v Q 0 1 V I F Z l c n N p b 2 4 v Q X V 0 b 1 J l b W 9 2 Z W R D b 2 x 1 b W 5 z M S 5 7 T m F t Z S w x f S Z x d W 9 0 O y w m c X V v d D t T Z W N 0 a W 9 u M S 9 D T V U g V m V y c 2 l v b i 9 B d X R v U m V t b 3 Z l Z E N v b H V t b n M x L n t F T V J f Q 2 9 u b m V j d G l v b l 9 B c n J h b m d l b W V u d F 9 E Z W N s Y X J h d G l v b l 9 f Y y w y f S Z x d W 9 0 O y w m c X V v d D t T Z W N 0 a W 9 u M S 9 D T V U g V m V y c 2 l v b i 9 B d X R v U m V t b 3 Z l Z E N v b H V t b n M x L n t F T V J f Q 0 1 V X 0 l E X 1 9 j L D N 9 J n F 1 b 3 Q 7 L C Z x d W 9 0 O 1 N l Y 3 R p b 2 4 x L 0 N N V S B W Z X J z a W 9 u L 0 F 1 d G 9 S Z W 1 v d m V k Q 2 9 s d W 1 u c z E u e 0 V N U l 9 D T V V f T m F t Z V 9 f Y y w 0 f S Z x d W 9 0 O 1 0 s J n F 1 b 3 Q 7 Q 2 9 s d W 1 u Q 2 9 1 b n Q m c X V v d D s 6 N S w m c X V v d D t L Z X l D b 2 x 1 b W 5 O Y W 1 l c y Z x d W 9 0 O z p b X S w m c X V v d D t D b 2 x 1 b W 5 J Z G V u d G l 0 a W V z J n F 1 b 3 Q 7 O l s m c X V v d D t T Z W N 0 a W 9 u M S 9 D T V U g V m V y c 2 l v b i 9 B d X R v U m V t b 3 Z l Z E N v b H V t b n M x L n t J Z C w w f S Z x d W 9 0 O y w m c X V v d D t T Z W N 0 a W 9 u M S 9 D T V U g V m V y c 2 l v b i 9 B d X R v U m V t b 3 Z l Z E N v b H V t b n M x L n t O Y W 1 l L D F 9 J n F 1 b 3 Q 7 L C Z x d W 9 0 O 1 N l Y 3 R p b 2 4 x L 0 N N V S B W Z X J z a W 9 u L 0 F 1 d G 9 S Z W 1 v d m V k Q 2 9 s d W 1 u c z E u e 0 V N U l 9 D b 2 5 u Z W N 0 a W 9 u X 0 F y c m F u Z 2 V t Z W 5 0 X 0 R l Y 2 x h c m F 0 a W 9 u X 1 9 j L D J 9 J n F 1 b 3 Q 7 L C Z x d W 9 0 O 1 N l Y 3 R p b 2 4 x L 0 N N V S B W Z X J z a W 9 u L 0 F 1 d G 9 S Z W 1 v d m V k Q 2 9 s d W 1 u c z E u e 0 V N U l 9 D T V V f S U R f X 2 M s M 3 0 m c X V v d D s s J n F 1 b 3 Q 7 U 2 V j d G l v b j E v Q 0 1 V I F Z l c n N p b 2 4 v Q X V 0 b 1 J l b W 9 2 Z W R D b 2 x 1 b W 5 z M S 5 7 R U 1 S X 0 N N V V 9 O Y W 1 l X 1 9 j L D R 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B c H B s a W N h d G l v b i 9 T b 3 V y Y 2 U 8 L 0 l 0 Z W 1 Q Y X R o P j w v S X R l b U x v Y 2 F 0 a W 9 u P j x T d G F i b G V F b n R y a W V z L z 4 8 L 0 l 0 Z W 0 + P E l 0 Z W 0 + P E l 0 Z W 1 M b 2 N h d G l v b j 4 8 S X R l b V R 5 c G U + R m 9 y b X V s Y T w v S X R l b V R 5 c G U + P E l 0 Z W 1 Q Y X R o P l N l Y 3 R p b 2 4 x L 0 F w c G x p Y 2 F 0 a W 9 u L 0 V N U l 9 B c H B s a W N h d G l v b l 9 f Y z w v S X R l b V B h d G g + P C 9 J d G V t T G 9 j Y X R p b 2 4 + P F N 0 Y W J s Z U V u d H J p Z X M v P j w v S X R l b T 4 8 S X R l b T 4 8 S X R l b U x v Y 2 F 0 a W 9 u P j x J d G V t V H l w Z T 5 G b 3 J t d W x h P C 9 J d G V t V H l w Z T 4 8 S X R l b V B h d G g + U 2 V j d G l v b j E v Q X B w b G l j Y X R p b 2 4 v U m V t b 3 Z l Z C U y M E 9 0 a G V y J T I w Q 2 9 s d W 1 u c z w v S X R l b V B h d G g + P C 9 J d G V t T G 9 j Y X R p b 2 4 + P F N 0 Y W J s Z U V u d H J p Z X M v P j w v S X R l b T 4 8 S X R l b T 4 8 S X R l b U x v Y 2 F 0 a W 9 u P j x J d G V t V H l w Z T 5 G b 3 J t d W x h P C 9 J d G V t V H l w Z T 4 8 S X R l b V B h d G g + U 2 V j d G l v b j E v Q X B w b G l j Y X R p b 2 4 v T W V y Z 2 V k J T I w U X V l c m l l c z E 8 L 0 l 0 Z W 1 Q Y X R o P j w v S X R l b U x v Y 2 F 0 a W 9 u P j x T d G F i b G V F b n R y a W V z L z 4 8 L 0 l 0 Z W 0 + P E l 0 Z W 0 + P E l 0 Z W 1 M b 2 N h d G l v b j 4 8 S X R l b V R 5 c G U + R m 9 y b X V s Y T w v S X R l b V R 5 c G U + P E l 0 Z W 1 Q Y X R o P l N l Y 3 R p b 2 4 x L 0 F w c G x p Y 2 F 0 a W 9 u L 0 V 4 c G F u Z G V k J T I w Q 0 F O P C 9 J d G V t U G F 0 a D 4 8 L 0 l 0 Z W 1 M b 2 N h d G l v b j 4 8 U 3 R h Y m x l R W 5 0 c m l l c y 8 + P C 9 J d G V t P j x J d G V t P j x J d G V t T G 9 j Y X R p b 2 4 + P E l 0 Z W 1 U e X B l P k Z v c m 1 1 b G E 8 L 0 l 0 Z W 1 U e X B l P j x J d G V t U G F 0 a D 5 T Z W N 0 a W 9 u M S 9 B c H B s a W N h d G l v b i 9 N Z X J n Z S U y M E F j Y 2 9 1 b n R z P C 9 J d G V t U G F 0 a D 4 8 L 0 l 0 Z W 1 M b 2 N h d G l v b j 4 8 U 3 R h Y m x l R W 5 0 c m l l c y 8 + P C 9 J d G V t P j x J d G V t P j x J d G V t T G 9 j Y X R p b 2 4 + P E l 0 Z W 1 U e X B l P k Z v c m 1 1 b G E 8 L 0 l 0 Z W 1 U e X B l P j x J d G V t U G F 0 a D 5 T Z W N 0 a W 9 u M S 9 B c H B s a W N h d G l v b i 9 F e H B h b m R l Z C U y M E F j Y 2 9 1 b n Q 8 L 0 l 0 Z W 1 Q Y X R o P j w v S X R l b U x v Y 2 F 0 a W 9 u P j x T d G F i b G V F b n R y a W V z L z 4 8 L 0 l 0 Z W 0 + P E l 0 Z W 0 + P E l 0 Z W 1 M b 2 N h d G l v b j 4 8 S X R l b V R 5 c G U + R m 9 y b X V s Y T w v S X R l b V R 5 c G U + P E l 0 Z W 1 Q Y X R o P l N l Y 3 R p b 2 4 x L 0 F w c G x p Y 2 F 0 a W 9 u L 1 J l b 3 J k Z X J l Z C U y M E N v b H V t b n M 8 L 0 l 0 Z W 1 Q Y X R o P j w v S X R l b U x v Y 2 F 0 a W 9 u P j x T d G F i b G V F b n R y a W V z L z 4 8 L 0 l 0 Z W 0 + P E l 0 Z W 0 + P E l 0 Z W 1 M b 2 N h d G l v b j 4 8 S X R l b V R 5 c G U + R m 9 y b X V s Y T w v S X R l b V R 5 c G U + P E l 0 Z W 1 Q Y X R o P l N l Y 3 R p b 2 4 x L 0 F w c G x p Y 2 F 0 a W 9 u L 1 J l b W 9 2 Z W Q l M j B P d G h l c i U y M E N v b H V t b n M x P C 9 J d G V t U G F 0 a D 4 8 L 0 l 0 Z W 1 M b 2 N h d G l v b j 4 8 U 3 R h Y m x l R W 5 0 c m l l c y 8 + P C 9 J d G V t P j x J d G V t P j x J d G V t T G 9 j Y X R p b 2 4 + P E l 0 Z W 1 U e X B l P k Z v c m 1 1 b G E 8 L 0 l 0 Z W 1 U e X B l P j x J d G V t U G F 0 a D 5 T Z W N 0 a W 9 u M S 9 B c H B s a W N h d G l v b i 9 N Z X J n Z S U y M E F 1 Y 3 R p b 2 4 8 L 0 l 0 Z W 1 Q Y X R o P j w v S X R l b U x v Y 2 F 0 a W 9 u P j x T d G F i b G V F b n R y a W V z L z 4 8 L 0 l 0 Z W 0 + P E l 0 Z W 0 + P E l 0 Z W 1 M b 2 N h d G l v b j 4 8 S X R l b V R 5 c G U + R m 9 y b X V s Y T w v S X R l b V R 5 c G U + P E l 0 Z W 1 Q Y X R o P l N l Y 3 R p b 2 4 x L 0 F w c G x p Y 2 F 0 a W 9 u L 0 V 4 c G F u Z G V k J T I w Q X V j d G l v b j w v S X R l b V B h d G g + P C 9 J d G V t T G 9 j Y X R p b 2 4 + P F N 0 Y W J s Z U V u d H J p Z X M v P j w v S X R l b T 4 8 S X R l b T 4 8 S X R l b U x v Y 2 F 0 a W 9 u P j x J d G V t V H l w Z T 5 G b 3 J t d W x h P C 9 J d G V t V H l w Z T 4 8 S X R l b V B h d G g + U 2 V j d G l v b j E v Q X B w b G l j Y X R p b 2 4 v U m V t b 3 Z l Z C U y M E 9 0 a G V y J T I w Q 2 9 s d W 1 u c z I 8 L 0 l 0 Z W 1 Q Y X R o P j w v S X R l b U x v Y 2 F 0 a W 9 u P j x T d G F i b G V F b n R y a W V z L z 4 8 L 0 l 0 Z W 0 + P E l 0 Z W 0 + P E l 0 Z W 1 M b 2 N h d G l v b j 4 8 S X R l b V R 5 c G U + R m 9 y b X V s Y T w v S X R l b V R 5 c G U + P E l 0 Z W 1 Q Y X R o P l N l Y 3 R p b 2 4 x L 0 F w c G x p Y 2 F 0 a W 9 u L 0 1 l c m d l Z C U y M F F 1 Z X J p Z X M 8 L 0 l 0 Z W 1 Q Y X R o P j w v S X R l b U x v Y 2 F 0 a W 9 u P j x T d G F i b G V F b n R y a W V z L z 4 8 L 0 l 0 Z W 0 + P E l 0 Z W 0 + P E l 0 Z W 1 M b 2 N h d G l v b j 4 8 S X R l b V R 5 c G U + R m 9 y b X V s Y T w v S X R l b V R 5 c G U + P E l 0 Z W 1 Q Y X R o P l N l Y 3 R p b 2 4 x L 0 F w c G x p Y 2 F 0 a W 9 u L 0 V 4 c G F u Z G V k J T I w Q 0 1 V J T I w V m V y c 2 l v b j w v S X R l b V B h d G g + P C 9 J d G V t T G 9 j Y X R p b 2 4 + P F N 0 Y W J s Z U V u d H J p Z X M v P j w v S X R l b T 4 8 S X R l b T 4 8 S X R l b U x v Y 2 F 0 a W 9 u P j x J d G V t V H l w Z T 5 G b 3 J t d W x h P C 9 J d G V t V H l w Z T 4 8 S X R l b V B h d G g + U 2 V j d G l v b j E v Q X B w b G l j Y X R p b 2 4 v U m V t b 3 Z l Z C U y M E 9 0 a G V y J T I w Q 2 9 s d W 1 u c z M 8 L 0 l 0 Z W 1 Q Y X R o P j w v S X R l b U x v Y 2 F 0 a W 9 u P j x T d G F i b G V F b n R y a W V z L z 4 8 L 0 l 0 Z W 0 + P E l 0 Z W 0 + P E l 0 Z W 1 M b 2 N h d G l v b j 4 8 S X R l b V R 5 c G U + R m 9 y b X V s Y T w v S X R l b V R 5 c G U + P E l 0 Z W 1 Q Y X R o P l N l Y 3 R p b 2 4 x L 0 F w c G x p Y 2 F 0 a W 9 u L 1 J l b 3 J k Z X J l Z C U y M E N v b H V t b n M x P C 9 J d G V t U G F 0 a D 4 8 L 0 l 0 Z W 1 M b 2 N h d G l v b j 4 8 U 3 R h Y m x l R W 5 0 c m l l c y 8 + P C 9 J d G V t P j x J d G V t P j x J d G V t T G 9 j Y X R p b 2 4 + P E l 0 Z W 1 U e X B l P k Z v c m 1 1 b G E 8 L 0 l 0 Z W 1 U e X B l P j x J d G V t U G F 0 a D 5 T Z W N 0 a W 9 u M S 9 B c H B s a W N h d G l v b i 9 G a W x 0 Z X J l Z C U y M F J v d 3 M 8 L 0 l 0 Z W 1 Q Y X R o P j w v S X R l b U x v Y 2 F 0 a W 9 u P j x T d G F i b G V F b n R y a W V z L z 4 8 L 0 l 0 Z W 0 + P E l 0 Z W 0 + P E l 0 Z W 1 M b 2 N h d G l v b j 4 8 S X R l b V R 5 c G U + R m 9 y b X V s Y T w v S X R l b V R 5 c G U + P E l 0 Z W 1 Q Y X R o P l N l Y 3 R p b 2 4 x L 0 F w c G x p Y 2 F 0 a W 9 u L 1 J l b W 9 2 Z W Q l M j B P d G h l c i U y M E N v b H V t b n M 0 P C 9 J d G V t U G F 0 a D 4 8 L 0 l 0 Z W 1 M b 2 N h d G l v b j 4 8 U 3 R h Y m x l R W 5 0 c m l l c y 8 + P C 9 J d G V t P j x J d G V t P j x J d G V t T G 9 j Y X R p b 2 4 + P E l 0 Z W 1 U e X B l P k Z v c m 1 1 b G E 8 L 0 l 0 Z W 1 U e X B l P j x J d G V t U G F 0 a D 5 T Z W N 0 a W 9 u M S 9 B c H B s a W N h d G l v b i 9 G a W x 0 Z X J l Z C U y M F J v d 3 M x P C 9 J d G V t U G F 0 a D 4 8 L 0 l 0 Z W 1 M b 2 N h d G l v b j 4 8 U 3 R h Y m x l R W 5 0 c m l l c y 8 + P C 9 J d G V t P j x J d G V t P j x J d G V t T G 9 j Y X R p b 2 4 + P E l 0 Z W 1 U e X B l P k Z v c m 1 1 b G E 8 L 0 l 0 Z W 1 U e X B l P j x J d G V t U G F 0 a D 5 T Z W N 0 a W 9 u M S 9 B c H B s a W N h d G l v b i 9 S Z W 9 y Z G V y Z W Q l M j B D b 2 x 1 b W 5 z M j w v S X R l b V B h d G g + P C 9 J d G V t T G 9 j Y X R p b 2 4 + P F N 0 Y W J s Z U V u d H J p Z X M v P j w v S X R l b T 4 8 S X R l b T 4 8 S X R l b U x v Y 2 F 0 a W 9 u P j x J d G V t V H l w Z T 5 G b 3 J t d W x h P C 9 J d G V t V H l w Z T 4 8 S X R l b V B h d G g + U 2 V j d G l v b j E v Q X B w b G l j Y X R p b 2 4 v R m l s d G V y Z W Q l M j B S b 3 d z M j w v S X R l b V B h d G g + P C 9 J d G V t T G 9 j Y X R p b 2 4 + P F N 0 Y W J s Z U V u d H J p Z X M v P j w v S X R l b T 4 8 S X R l b T 4 8 S X R l b U x v Y 2 F 0 a W 9 u P j x J d G V t V H l w Z T 5 G b 3 J t d W x h P C 9 J d G V t V H l w Z T 4 8 S X R l b V B h d G g + U 2 V j d G l v b j E v Q X B w b G l j Y X R p b 2 4 v U m V u Y W 1 l Z C U y M E N v b H V t b n M 8 L 0 l 0 Z W 1 Q Y X R o P j w v S X R l b U x v Y 2 F 0 a W 9 u P j x T d G F i b G V F b n R y a W V z L z 4 8 L 0 l 0 Z W 0 + P E l 0 Z W 0 + P E l 0 Z W 1 M b 2 N h d G l v b j 4 8 S X R l b V R 5 c G U + R m 9 y b X V s Y T w v S X R l b V R 5 c G U + P E l 0 Z W 1 Q Y X R o P l N l Y 3 R p b 2 4 x L 0 F w c G x p Y 2 F 0 a W 9 u L 1 J l b 3 J k Z X J l Z C U y M E N v b H V t b n M z P C 9 J d G V t U G F 0 a D 4 8 L 0 l 0 Z W 1 M b 2 N h d G l v b j 4 8 U 3 R h Y m x l R W 5 0 c m l l c y 8 + P C 9 J d G V t P j x J d G V t P j x J d G V t T G 9 j Y X R p b 2 4 + P E l 0 Z W 1 U e X B l P k Z v c m 1 1 b G E 8 L 0 l 0 Z W 1 U e X B l P j x J d G V t U G F 0 a D 5 T Z W N 0 a W 9 u M S 9 B c H B s a W N h d G l v b i 9 S Z W 5 h b W V k J T I w Q 2 9 s d W 1 u c z E 8 L 0 l 0 Z W 1 Q Y X R o P j w v S X R l b U x v Y 2 F 0 a W 9 u P j x T d G F i b G V F b n R y a W V z L z 4 8 L 0 l 0 Z W 0 + P E l 0 Z W 0 + P E l 0 Z W 1 M b 2 N h d G l v b j 4 8 S X R l b V R 5 c G U + R m 9 y b X V s Y T w v S X R l b V R 5 c G U + P E l 0 Z W 1 Q Y X R o P l N l Y 3 R p b 2 4 x L 0 F w c G x p Y 2 F 0 a W 9 u L 1 J l b 3 J k Z X J l Z C U y M E N v b H V t b n M 0 P C 9 J d G V t U G F 0 a D 4 8 L 0 l 0 Z W 1 M b 2 N h d G l v b j 4 8 U 3 R h Y m x l R W 5 0 c m l l c y 8 + P C 9 J d G V t P j x J d G V t P j x J d G V t T G 9 j Y X R p b 2 4 + P E l 0 Z W 1 U e X B l P k Z v c m 1 1 b G E 8 L 0 l 0 Z W 1 U e X B l P j x J d G V t U G F 0 a D 5 T Z W N 0 a W 9 u M S 9 B c H B s a W N h d G l v b i 9 S Z W 5 h b W V k J T I w Q 2 9 s d W 1 u c z I 8 L 0 l 0 Z W 1 Q Y X R o P j w v S X R l b U x v Y 2 F 0 a W 9 u P j x T d G F i b G V F b n R y a W V z L z 4 8 L 0 l 0 Z W 0 + P E l 0 Z W 0 + P E l 0 Z W 1 M b 2 N h d G l v b j 4 8 S X R l b V R 5 c G U + R m 9 y b X V s Y T w v S X R l b V R 5 c G U + P E l 0 Z W 1 Q Y X R o P l N l Y 3 R p b 2 4 x L 0 F w c G x p Y 2 F 0 a W 9 u L 1 J l b 3 J k Z X J l Z C U y M E N v b H V t b n M 1 P C 9 J d G V t U G F 0 a D 4 8 L 0 l 0 Z W 1 M b 2 N h d G l v b j 4 8 U 3 R h Y m x l R W 5 0 c m l l c y 8 + P C 9 J d G V t P j x J d G V t P j x J d G V t T G 9 j Y X R p b 2 4 + P E l 0 Z W 1 U e X B l P k Z v c m 1 1 b G E 8 L 0 l 0 Z W 1 U e X B l P j x J d G V t U G F 0 a D 5 T Z W N 0 a W 9 u M S 9 B c H B s a W N h d G l v b i 9 D a G F u Z 2 V k J T I w V H l w Z T E 8 L 0 l 0 Z W 1 Q Y X R o P j w v S X R l b U x v Y 2 F 0 a W 9 u P j x T d G F i b G V F b n R y a W V z L z 4 8 L 0 l 0 Z W 0 + P E l 0 Z W 0 + P E l 0 Z W 1 M b 2 N h d G l v b j 4 8 S X R l b V R 5 c G U + R m 9 y b X V s Y T w v S X R l b V R 5 c G U + P E l 0 Z W 1 Q Y X R o P l N l Y 3 R p b 2 4 x L 0 F w c G x p Y 2 F 0 a W 9 u L 1 N v c n R l Z C U y M F J v d 3 M 8 L 0 l 0 Z W 1 Q Y X R o P j w v S X R l b U x v Y 2 F 0 a W 9 u P j x T d G F i b G V F b n R y a W V z L z 4 8 L 0 l 0 Z W 0 + P E l 0 Z W 0 + P E l 0 Z W 1 M b 2 N h d G l v b j 4 8 S X R l b V R 5 c G U + R m 9 y b X V s Y T w v S X R l b V R 5 c G U + P E l 0 Z W 1 Q Y X R o P l N l Y 3 R p b 2 4 x L 0 F w c G x p Y 2 F 0 a W 9 u L 0 N o Y W 5 n Z W Q l M j B U e X B l P C 9 J d G V t U G F 0 a D 4 8 L 0 l 0 Z W 1 M b 2 N h d G l v b j 4 8 U 3 R h Y m x l R W 5 0 c m l l c y 8 + P C 9 J d G V t P j x J d G V t P j x J d G V t T G 9 j Y X R p b 2 4 + P E l 0 Z W 1 U e X B l P k Z v c m 1 1 b G E 8 L 0 l 0 Z W 1 U e X B l P j x J d G V t U G F 0 a D 5 T Z W N 0 a W 9 u M S 9 B c H B s a W N h d G l v b i 9 S Z W 9 y Z G V y Z W Q l M j B D b 2 x 1 b W 5 z N j w v S X R l b V B h d G g + P C 9 J d G V t T G 9 j Y X R p b 2 4 + P F N 0 Y W J s Z U V u d H J p Z X M v P j w v S X R l b T 4 8 S X R l b T 4 8 S X R l b U x v Y 2 F 0 a W 9 u P j x J d G V t V H l w Z T 5 G b 3 J t d W x h P C 9 J d G V t V H l w Z T 4 8 S X R l b V B h d G g + U 2 V j d G l v b j E v Q 0 F O L 1 N v d X J j Z T w v S X R l b V B h d G g + P C 9 J d G V t T G 9 j Y X R p b 2 4 + P F N 0 Y W J s Z U V u d H J p Z X M v P j w v S X R l b T 4 8 S X R l b T 4 8 S X R l b U x v Y 2 F 0 a W 9 u P j x J d G V t V H l w Z T 5 G b 3 J t d W x h P C 9 J d G V t V H l w Z T 4 8 S X R l b V B h d G g + U 2 V j d G l v b j E v Q 0 F O L 0 V N U l 9 D Q U 5 f X 2 M 8 L 0 l 0 Z W 1 Q Y X R o P j w v S X R l b U x v Y 2 F 0 a W 9 u P j x T d G F i b G V F b n R y a W V z L z 4 8 L 0 l 0 Z W 0 + P E l 0 Z W 0 + P E l 0 Z W 1 M b 2 N h d G l v b j 4 8 S X R l b V R 5 c G U + R m 9 y b X V s Y T w v S X R l b V R 5 c G U + P E l 0 Z W 1 Q Y X R o P l N l Y 3 R p b 2 4 x L 0 N B T i 9 S Z W 1 v d m V k J T I w T 3 R o Z X I l M j B D b 2 x 1 b W 5 z P C 9 J d G V t U G F 0 a D 4 8 L 0 l 0 Z W 1 M b 2 N h d G l v b j 4 8 U 3 R h Y m x l R W 5 0 c m l l c y 8 + P C 9 J d G V t P j x J d G V t P j x J d G V t T G 9 j Y X R p b 2 4 + P E l 0 Z W 1 U e X B l P k Z v c m 1 1 b G E 8 L 0 l 0 Z W 1 U e X B l P j x J d G V t U G F 0 a D 5 T Z W N 0 a W 9 u M S 9 D Q U 4 v T W V y Z 2 V k J T I w U X V l c m l l c z w v S X R l b V B h d G g + P C 9 J d G V t T G 9 j Y X R p b 2 4 + P F N 0 Y W J s Z U V u d H J p Z X M v P j w v S X R l b T 4 8 S X R l b T 4 8 S X R l b U x v Y 2 F 0 a W 9 u P j x J d G V t V H l w Z T 5 G b 3 J t d W x h P C 9 J d G V t V H l w Z T 4 8 S X R l b V B h d G g + U 2 V j d G l v b j E v Q 0 F O L 0 V 4 c G F u Z G V k J T I w Q 0 F O J T I w V m V y c 2 l v b j w v S X R l b V B h d G g + P C 9 J d G V t T G 9 j Y X R p b 2 4 + P F N 0 Y W J s Z U V u d H J p Z X M v P j w v S X R l b T 4 8 S X R l b T 4 8 S X R l b U x v Y 2 F 0 a W 9 u P j x J d G V t V H l w Z T 5 G b 3 J t d W x h P C 9 J d G V t V H l w Z T 4 8 S X R l b V B h d G g + U 2 V j d G l v b j E v Q 0 F O J T I w V m V y c 2 l v b i 9 T b 3 V y Y 2 U 8 L 0 l 0 Z W 1 Q Y X R o P j w v S X R l b U x v Y 2 F 0 a W 9 u P j x T d G F i b G V F b n R y a W V z L z 4 8 L 0 l 0 Z W 0 + P E l 0 Z W 0 + P E l 0 Z W 1 M b 2 N h d G l v b j 4 8 S X R l b V R 5 c G U + R m 9 y b X V s Y T w v S X R l b V R 5 c G U + P E l 0 Z W 1 Q Y X R o P l N l Y 3 R p b 2 4 x L 0 N B T i U y M F Z l c n N p b 2 4 v R U 1 S X 0 N B T l 9 W Z X J z a W 9 u X 1 9 j P C 9 J d G V t U G F 0 a D 4 8 L 0 l 0 Z W 1 M b 2 N h d G l v b j 4 8 U 3 R h Y m x l R W 5 0 c m l l c y 8 + P C 9 J d G V t P j x J d G V t P j x J d G V t T G 9 j Y X R p b 2 4 + P E l 0 Z W 1 U e X B l P k Z v c m 1 1 b G E 8 L 0 l 0 Z W 1 U e X B l P j x J d G V t U G F 0 a D 5 T Z W N 0 a W 9 u M S 9 D Q U 4 l M j B W Z X J z a W 9 u L 1 J l b W 9 2 Z W Q l M j B P d G h l c i U y M E N v b H V t b n M 8 L 0 l 0 Z W 1 Q Y X R o P j w v S X R l b U x v Y 2 F 0 a W 9 u P j x T d G F i b G V F b n R y a W V z L z 4 8 L 0 l 0 Z W 0 + P E l 0 Z W 0 + P E l 0 Z W 1 M b 2 N h d G l v b j 4 8 S X R l b V R 5 c G U + R m 9 y b X V s Y T w v S X R l b V R 5 c G U + P E l 0 Z W 1 Q Y X R o P l N l Y 3 R p b 2 4 x L 0 N B T i U y M F Z l c n N p b 2 4 v U 2 9 y d G V k J T I w U m 9 3 c z w v S X R l b V B h d G g + P C 9 J d G V t T G 9 j Y X R p b 2 4 + P F N 0 Y W J s Z U V u d H J p Z X M v P j w v S X R l b T 4 8 S X R l b T 4 8 S X R l b U x v Y 2 F 0 a W 9 u P j x J d G V t V H l w Z T 5 G b 3 J t d W x h P C 9 J d G V t V H l w Z T 4 8 S X R l b V B h d G g + U 2 V j d G l v b j E v Q 0 F O J T I w V m V y c 2 l v b i 9 G a W x 0 Z X J l Z C U y M F J v d 3 M 8 L 0 l 0 Z W 1 Q Y X R o P j w v S X R l b U x v Y 2 F 0 a W 9 u P j x T d G F i b G V F b n R y a W V z L z 4 8 L 0 l 0 Z W 0 + P E l 0 Z W 0 + P E l 0 Z W 1 M b 2 N h d G l v b j 4 8 S X R l b V R 5 c G U + R m 9 y b X V s Y T w v S X R l b V R 5 c G U + P E l 0 Z W 1 Q Y X R o P l N l Y 3 R p b 2 4 x L 0 F j Y 2 9 1 b n Q v U 2 9 1 c m N l P C 9 J d G V t U G F 0 a D 4 8 L 0 l 0 Z W 1 M b 2 N h d G l v b j 4 8 U 3 R h Y m x l R W 5 0 c m l l c y 8 + P C 9 J d G V t P j x J d G V t P j x J d G V t T G 9 j Y X R p b 2 4 + P E l 0 Z W 1 U e X B l P k Z v c m 1 1 b G E 8 L 0 l 0 Z W 1 U e X B l P j x J d G V t U G F 0 a D 5 T Z W N 0 a W 9 u M S 9 B Y 2 N v d W 5 0 L 0 F j Y 2 9 1 b n Q x P C 9 J d G V t U G F 0 a D 4 8 L 0 l 0 Z W 1 M b 2 N h d G l v b j 4 8 U 3 R h Y m x l R W 5 0 c m l l c y 8 + P C 9 J d G V t P j x J d G V t P j x J d G V t T G 9 j Y X R p b 2 4 + P E l 0 Z W 1 U e X B l P k Z v c m 1 1 b G E 8 L 0 l 0 Z W 1 U e X B l P j x J d G V t U G F 0 a D 5 T Z W N 0 a W 9 u M S 9 B Y 2 N v d W 5 0 L 1 J l b W 9 2 Z W Q l M j B P d G h l c i U y M E N v b H V t b n M 8 L 0 l 0 Z W 1 Q Y X R o P j w v S X R l b U x v Y 2 F 0 a W 9 u P j x T d G F i b G V F b n R y a W V z L z 4 8 L 0 l 0 Z W 0 + P E l 0 Z W 0 + P E l 0 Z W 1 M b 2 N h d G l v b j 4 8 S X R l b V R 5 c G U + R m 9 y b X V s Y T w v S X R l b V R 5 c G U + P E l 0 Z W 1 Q Y X R o P l N l Y 3 R p b 2 4 x L 0 F 1 Y 3 R p b 2 4 v U 2 9 1 c m N l P C 9 J d G V t U G F 0 a D 4 8 L 0 l 0 Z W 1 M b 2 N h d G l v b j 4 8 U 3 R h Y m x l R W 5 0 c m l l c y 8 + P C 9 J d G V t P j x J d G V t P j x J d G V t T G 9 j Y X R p b 2 4 + P E l 0 Z W 1 U e X B l P k Z v c m 1 1 b G E 8 L 0 l 0 Z W 1 U e X B l P j x J d G V t U G F 0 a D 5 T Z W N 0 a W 9 u M S 9 B d W N 0 a W 9 u L 0 V N U l 9 B d W N 0 a W 9 u X 1 9 j P C 9 J d G V t U G F 0 a D 4 8 L 0 l 0 Z W 1 M b 2 N h d G l v b j 4 8 U 3 R h Y m x l R W 5 0 c m l l c y 8 + P C 9 J d G V t P j x J d G V t P j x J d G V t T G 9 j Y X R p b 2 4 + P E l 0 Z W 1 U e X B l P k Z v c m 1 1 b G E 8 L 0 l 0 Z W 1 U e X B l P j x J d G V t U G F 0 a D 5 T Z W N 0 a W 9 u M S 9 B d W N 0 a W 9 u L 1 J l b W 9 2 Z W Q l M j B P d G h l c i U y M E N v b H V t b n M 8 L 0 l 0 Z W 1 Q Y X R o P j w v S X R l b U x v Y 2 F 0 a W 9 u P j x T d G F i b G V F b n R y a W V z L z 4 8 L 0 l 0 Z W 0 + P E l 0 Z W 0 + P E l 0 Z W 1 M b 2 N h d G l v b j 4 8 S X R l b V R 5 c G U + R m 9 y b X V s Y T w v S X R l b V R 5 c G U + P E l 0 Z W 1 Q Y X R o P l N l Y 3 R p b 2 4 x L 0 N N V S U y M F Z l c n N p b 2 4 v U 2 9 1 c m N l P C 9 J d G V t U G F 0 a D 4 8 L 0 l 0 Z W 1 M b 2 N h d G l v b j 4 8 U 3 R h Y m x l R W 5 0 c m l l c y 8 + P C 9 J d G V t P j x J d G V t P j x J d G V t T G 9 j Y X R p b 2 4 + P E l 0 Z W 1 U e X B l P k Z v c m 1 1 b G E 8 L 0 l 0 Z W 1 U e X B l P j x J d G V t U G F 0 a D 5 T Z W N 0 a W 9 u M S 9 D T V U l M j B W Z X J z a W 9 u L 0 V N U l 9 D T V V f V m V y c 2 l v b l 9 f Y z w v S X R l b V B h d G g + P C 9 J d G V t T G 9 j Y X R p b 2 4 + P F N 0 Y W J s Z U V u d H J p Z X M v P j w v S X R l b T 4 8 S X R l b T 4 8 S X R l b U x v Y 2 F 0 a W 9 u P j x J d G V t V H l w Z T 5 G b 3 J t d W x h P C 9 J d G V t V H l w Z T 4 8 S X R l b V B h d G g + U 2 V j d G l v b j E v Q 0 1 V J T I w V m V y c 2 l v b i 9 S Z W 1 v d m V k J T I w T 3 R o Z X I l M j B D b 2 x 1 b W 5 z P C 9 J d G V t U G F 0 a D 4 8 L 0 l 0 Z W 1 M b 2 N h d G l v b j 4 8 U 3 R h Y m x l R W 5 0 c m l l c y 8 + P C 9 J d G V t P j x J d G V t P j x J d G V t T G 9 j Y X R p b 2 4 + P E l 0 Z W 1 U e X B l P k Z v c m 1 1 b G E 8 L 0 l 0 Z W 1 U e X B l P j x J d G V t U G F 0 a D 5 T Z W N 0 a W 9 u M S 9 B c H B s a W N h d G l v b i U y M C g y K S 9 T b 3 V y Y 2 U 8 L 0 l 0 Z W 1 Q Y X R o P j w v S X R l b U x v Y 2 F 0 a W 9 u P j x T d G F i b G V F b n R y a W V z L z 4 8 L 0 l 0 Z W 0 + P E l 0 Z W 0 + P E l 0 Z W 1 M b 2 N h d G l v b j 4 8 S X R l b V R 5 c G U + R m 9 y b X V s Y T w v S X R l b V R 5 c G U + P E l 0 Z W 1 Q Y X R o P l N l Y 3 R p b 2 4 x L 0 F w c G x p Y 2 F 0 a W 9 u J T I w K D I p L 0 V N U l 9 B c H B s a W N h d G l v b l 9 f Y z w v S X R l b V B h d G g + P C 9 J d G V t T G 9 j Y X R p b 2 4 + P F N 0 Y W J s Z U V u d H J p Z X M v P j w v S X R l b T 4 8 S X R l b T 4 8 S X R l b U x v Y 2 F 0 a W 9 u P j x J d G V t V H l w Z T 5 G b 3 J t d W x h P C 9 J d G V t V H l w Z T 4 8 S X R l b V B h d G g + U 2 V j d G l v b j E v Q X B w b G l j Y X R p b 2 4 l M j A o M i k v U m V t b 3 Z l Z C U y M E 9 0 a G V y J T I w Q 2 9 s d W 1 u c z w v S X R l b V B h d G g + P C 9 J d G V t T G 9 j Y X R p b 2 4 + P F N 0 Y W J s Z U V u d H J p Z X M v P j w v S X R l b T 4 8 S X R l b T 4 8 S X R l b U x v Y 2 F 0 a W 9 u P j x J d G V t V H l w Z T 5 G b 3 J t d W x h P C 9 J d G V t V H l w Z T 4 8 S X R l b V B h d G g + U 2 V j d G l v b j E v Q X B w b G l j Y X R p b 2 4 l M j A o M i k v T W V y Z 2 V k J T I w U X V l c m l l c z E 8 L 0 l 0 Z W 1 Q Y X R o P j w v S X R l b U x v Y 2 F 0 a W 9 u P j x T d G F i b G V F b n R y a W V z L z 4 8 L 0 l 0 Z W 0 + P E l 0 Z W 0 + P E l 0 Z W 1 M b 2 N h d G l v b j 4 8 S X R l b V R 5 c G U + R m 9 y b X V s Y T w v S X R l b V R 5 c G U + P E l 0 Z W 1 Q Y X R o P l N l Y 3 R p b 2 4 x L 0 F w c G x p Y 2 F 0 a W 9 u J T I w K D I p L 0 V 4 c G F u Z G V k J T I w Q 0 F O P C 9 J d G V t U G F 0 a D 4 8 L 0 l 0 Z W 1 M b 2 N h d G l v b j 4 8 U 3 R h Y m x l R W 5 0 c m l l c y 8 + P C 9 J d G V t P j x J d G V t P j x J d G V t T G 9 j Y X R p b 2 4 + P E l 0 Z W 1 U e X B l P k Z v c m 1 1 b G E 8 L 0 l 0 Z W 1 U e X B l P j x J d G V t U G F 0 a D 5 T Z W N 0 a W 9 u M S 9 B c H B s a W N h d G l v b i U y M C g y K S 9 N Z X J n Z S U y M E F j Y 2 9 1 b n R z P C 9 J d G V t U G F 0 a D 4 8 L 0 l 0 Z W 1 M b 2 N h d G l v b j 4 8 U 3 R h Y m x l R W 5 0 c m l l c y 8 + P C 9 J d G V t P j x J d G V t P j x J d G V t T G 9 j Y X R p b 2 4 + P E l 0 Z W 1 U e X B l P k Z v c m 1 1 b G E 8 L 0 l 0 Z W 1 U e X B l P j x J d G V t U G F 0 a D 5 T Z W N 0 a W 9 u M S 9 B c H B s a W N h d G l v b i U y M C g y K S 9 F e H B h b m R l Z C U y M E F j Y 2 9 1 b n Q 8 L 0 l 0 Z W 1 Q Y X R o P j w v S X R l b U x v Y 2 F 0 a W 9 u P j x T d G F i b G V F b n R y a W V z L z 4 8 L 0 l 0 Z W 0 + P E l 0 Z W 0 + P E l 0 Z W 1 M b 2 N h d G l v b j 4 8 S X R l b V R 5 c G U + R m 9 y b X V s Y T w v S X R l b V R 5 c G U + P E l 0 Z W 1 Q Y X R o P l N l Y 3 R p b 2 4 x L 0 F w c G x p Y 2 F 0 a W 9 u J T I w K D I p L 1 J l b 3 J k Z X J l Z C U y M E N v b H V t b n M 8 L 0 l 0 Z W 1 Q Y X R o P j w v S X R l b U x v Y 2 F 0 a W 9 u P j x T d G F i b G V F b n R y a W V z L z 4 8 L 0 l 0 Z W 0 + P E l 0 Z W 0 + P E l 0 Z W 1 M b 2 N h d G l v b j 4 8 S X R l b V R 5 c G U + R m 9 y b X V s Y T w v S X R l b V R 5 c G U + P E l 0 Z W 1 Q Y X R o P l N l Y 3 R p b 2 4 x L 0 F w c G x p Y 2 F 0 a W 9 u J T I w K D I p L 1 J l b W 9 2 Z W Q l M j B P d G h l c i U y M E N v b H V t b n M x P C 9 J d G V t U G F 0 a D 4 8 L 0 l 0 Z W 1 M b 2 N h d G l v b j 4 8 U 3 R h Y m x l R W 5 0 c m l l c y 8 + P C 9 J d G V t P j x J d G V t P j x J d G V t T G 9 j Y X R p b 2 4 + P E l 0 Z W 1 U e X B l P k Z v c m 1 1 b G E 8 L 0 l 0 Z W 1 U e X B l P j x J d G V t U G F 0 a D 5 T Z W N 0 a W 9 u M S 9 B c H B s a W N h d G l v b i U y M C g y K S 9 N Z X J n Z S U y M E F 1 Y 3 R p b 2 4 8 L 0 l 0 Z W 1 Q Y X R o P j w v S X R l b U x v Y 2 F 0 a W 9 u P j x T d G F i b G V F b n R y a W V z L z 4 8 L 0 l 0 Z W 0 + P E l 0 Z W 0 + P E l 0 Z W 1 M b 2 N h d G l v b j 4 8 S X R l b V R 5 c G U + R m 9 y b X V s Y T w v S X R l b V R 5 c G U + P E l 0 Z W 1 Q Y X R o P l N l Y 3 R p b 2 4 x L 0 F w c G x p Y 2 F 0 a W 9 u J T I w K D I p L 0 V 4 c G F u Z G V k J T I w Q X V j d G l v b j w v S X R l b V B h d G g + P C 9 J d G V t T G 9 j Y X R p b 2 4 + P F N 0 Y W J s Z U V u d H J p Z X M v P j w v S X R l b T 4 8 S X R l b T 4 8 S X R l b U x v Y 2 F 0 a W 9 u P j x J d G V t V H l w Z T 5 G b 3 J t d W x h P C 9 J d G V t V H l w Z T 4 8 S X R l b V B h d G g + U 2 V j d G l v b j E v Q X B w b G l j Y X R p b 2 4 l M j A o M i k v U m V t b 3 Z l Z C U y M E 9 0 a G V y J T I w Q 2 9 s d W 1 u c z I 8 L 0 l 0 Z W 1 Q Y X R o P j w v S X R l b U x v Y 2 F 0 a W 9 u P j x T d G F i b G V F b n R y a W V z L z 4 8 L 0 l 0 Z W 0 + P E l 0 Z W 0 + P E l 0 Z W 1 M b 2 N h d G l v b j 4 8 S X R l b V R 5 c G U + R m 9 y b X V s Y T w v S X R l b V R 5 c G U + P E l 0 Z W 1 Q Y X R o P l N l Y 3 R p b 2 4 x L 0 F w c G x p Y 2 F 0 a W 9 u J T I w K D I p L 0 1 l c m d l Z C U y M F F 1 Z X J p Z X M 8 L 0 l 0 Z W 1 Q Y X R o P j w v S X R l b U x v Y 2 F 0 a W 9 u P j x T d G F i b G V F b n R y a W V z L z 4 8 L 0 l 0 Z W 0 + P E l 0 Z W 0 + P E l 0 Z W 1 M b 2 N h d G l v b j 4 8 S X R l b V R 5 c G U + R m 9 y b X V s Y T w v S X R l b V R 5 c G U + P E l 0 Z W 1 Q Y X R o P l N l Y 3 R p b 2 4 x L 0 F w c G x p Y 2 F 0 a W 9 u J T I w K D I p L 0 V 4 c G F u Z G V k J T I w Q 0 1 V J T I w V m V y c 2 l v b j w v S X R l b V B h d G g + P C 9 J d G V t T G 9 j Y X R p b 2 4 + P F N 0 Y W J s Z U V u d H J p Z X M v P j w v S X R l b T 4 8 S X R l b T 4 8 S X R l b U x v Y 2 F 0 a W 9 u P j x J d G V t V H l w Z T 5 G b 3 J t d W x h P C 9 J d G V t V H l w Z T 4 8 S X R l b V B h d G g + U 2 V j d G l v b j E v Q X B w b G l j Y X R p b 2 4 l M j A o M i k v U m V t b 3 Z l Z C U y M E 9 0 a G V y J T I w Q 2 9 s d W 1 u c z M 8 L 0 l 0 Z W 1 Q Y X R o P j w v S X R l b U x v Y 2 F 0 a W 9 u P j x T d G F i b G V F b n R y a W V z L z 4 8 L 0 l 0 Z W 0 + P E l 0 Z W 0 + P E l 0 Z W 1 M b 2 N h d G l v b j 4 8 S X R l b V R 5 c G U + R m 9 y b X V s Y T w v S X R l b V R 5 c G U + P E l 0 Z W 1 Q Y X R o P l N l Y 3 R p b 2 4 x L 0 F w c G x p Y 2 F 0 a W 9 u J T I w K D I p L 1 J l b 3 J k Z X J l Z C U y M E N v b H V t b n M x P C 9 J d G V t U G F 0 a D 4 8 L 0 l 0 Z W 1 M b 2 N h d G l v b j 4 8 U 3 R h Y m x l R W 5 0 c m l l c y 8 + P C 9 J d G V t P j x J d G V t P j x J d G V t T G 9 j Y X R p b 2 4 + P E l 0 Z W 1 U e X B l P k Z v c m 1 1 b G E 8 L 0 l 0 Z W 1 U e X B l P j x J d G V t U G F 0 a D 5 T Z W N 0 a W 9 u M S 9 B c H B s a W N h d G l v b i U y M C g y K S 9 G a W x 0 Z X J l Z C U y M F J v d 3 M 8 L 0 l 0 Z W 1 Q Y X R o P j w v S X R l b U x v Y 2 F 0 a W 9 u P j x T d G F i b G V F b n R y a W V z L z 4 8 L 0 l 0 Z W 0 + P E l 0 Z W 0 + P E l 0 Z W 1 M b 2 N h d G l v b j 4 8 S X R l b V R 5 c G U + R m 9 y b X V s Y T w v S X R l b V R 5 c G U + P E l 0 Z W 1 Q Y X R o P l N l Y 3 R p b 2 4 x L 0 F w c G x p Y 2 F 0 a W 9 u J T I w K D I p L 1 J l b W 9 2 Z W Q l M j B P d G h l c i U y M E N v b H V t b n M 0 P C 9 J d G V t U G F 0 a D 4 8 L 0 l 0 Z W 1 M b 2 N h d G l v b j 4 8 U 3 R h Y m x l R W 5 0 c m l l c y 8 + P C 9 J d G V t P j x J d G V t P j x J d G V t T G 9 j Y X R p b 2 4 + P E l 0 Z W 1 U e X B l P k Z v c m 1 1 b G E 8 L 0 l 0 Z W 1 U e X B l P j x J d G V t U G F 0 a D 5 T Z W N 0 a W 9 u M S 9 B c H B s a W N h d G l v b i U y M C g y K S 9 G a W x 0 Z X J l Z C U y M F J v d 3 M x P C 9 J d G V t U G F 0 a D 4 8 L 0 l 0 Z W 1 M b 2 N h d G l v b j 4 8 U 3 R h Y m x l R W 5 0 c m l l c y 8 + P C 9 J d G V t P j x J d G V t P j x J d G V t T G 9 j Y X R p b 2 4 + P E l 0 Z W 1 U e X B l P k Z v c m 1 1 b G E 8 L 0 l 0 Z W 1 U e X B l P j x J d G V t U G F 0 a D 5 T Z W N 0 a W 9 u M S 9 B c H B s a W N h d G l v b i U y M C g y K S 9 S Z W 9 y Z G V y Z W Q l M j B D b 2 x 1 b W 5 z M j w v S X R l b V B h d G g + P C 9 J d G V t T G 9 j Y X R p b 2 4 + P F N 0 Y W J s Z U V u d H J p Z X M v P j w v S X R l b T 4 8 S X R l b T 4 8 S X R l b U x v Y 2 F 0 a W 9 u P j x J d G V t V H l w Z T 5 G b 3 J t d W x h P C 9 J d G V t V H l w Z T 4 8 S X R l b V B h d G g + U 2 V j d G l v b j E v Q X B w b G l j Y X R p b 2 4 l M j A o M i k v R m l s d G V y Z W Q l M j B S b 3 d z M j w v S X R l b V B h d G g + P C 9 J d G V t T G 9 j Y X R p b 2 4 + P F N 0 Y W J s Z U V u d H J p Z X M v P j w v S X R l b T 4 8 S X R l b T 4 8 S X R l b U x v Y 2 F 0 a W 9 u P j x J d G V t V H l w Z T 5 G b 3 J t d W x h P C 9 J d G V t V H l w Z T 4 8 S X R l b V B h d G g + U 2 V j d G l v b j E v Q X B w b G l j Y X R p b 2 4 l M j A o M i k v U m V u Y W 1 l Z C U y M E N v b H V t b n M 8 L 0 l 0 Z W 1 Q Y X R o P j w v S X R l b U x v Y 2 F 0 a W 9 u P j x T d G F i b G V F b n R y a W V z L z 4 8 L 0 l 0 Z W 0 + P E l 0 Z W 0 + P E l 0 Z W 1 M b 2 N h d G l v b j 4 8 S X R l b V R 5 c G U + R m 9 y b X V s Y T w v S X R l b V R 5 c G U + P E l 0 Z W 1 Q Y X R o P l N l Y 3 R p b 2 4 x L 0 F w c G x p Y 2 F 0 a W 9 u J T I w K D I p L 1 J l b 3 J k Z X J l Z C U y M E N v b H V t b n M z P C 9 J d G V t U G F 0 a D 4 8 L 0 l 0 Z W 1 M b 2 N h d G l v b j 4 8 U 3 R h Y m x l R W 5 0 c m l l c y 8 + P C 9 J d G V t P j x J d G V t P j x J d G V t T G 9 j Y X R p b 2 4 + P E l 0 Z W 1 U e X B l P k Z v c m 1 1 b G E 8 L 0 l 0 Z W 1 U e X B l P j x J d G V t U G F 0 a D 5 T Z W N 0 a W 9 u M S 9 B c H B s a W N h d G l v b i U y M C g y K S 9 S Z W 5 h b W V k J T I w Q 2 9 s d W 1 u c z E 8 L 0 l 0 Z W 1 Q Y X R o P j w v S X R l b U x v Y 2 F 0 a W 9 u P j x T d G F i b G V F b n R y a W V z L z 4 8 L 0 l 0 Z W 0 + P E l 0 Z W 0 + P E l 0 Z W 1 M b 2 N h d G l v b j 4 8 S X R l b V R 5 c G U + R m 9 y b X V s Y T w v S X R l b V R 5 c G U + P E l 0 Z W 1 Q Y X R o P l N l Y 3 R p b 2 4 x L 0 F w c G x p Y 2 F 0 a W 9 u J T I w K D I p L 1 J l b 3 J k Z X J l Z C U y M E N v b H V t b n M 0 P C 9 J d G V t U G F 0 a D 4 8 L 0 l 0 Z W 1 M b 2 N h d G l v b j 4 8 U 3 R h Y m x l R W 5 0 c m l l c y 8 + P C 9 J d G V t P j x J d G V t P j x J d G V t T G 9 j Y X R p b 2 4 + P E l 0 Z W 1 U e X B l P k Z v c m 1 1 b G E 8 L 0 l 0 Z W 1 U e X B l P j x J d G V t U G F 0 a D 5 T Z W N 0 a W 9 u M S 9 B c H B s a W N h d G l v b i U y M C g y K S 9 S Z W 5 h b W V k J T I w Q 2 9 s d W 1 u c z I 8 L 0 l 0 Z W 1 Q Y X R o P j w v S X R l b U x v Y 2 F 0 a W 9 u P j x T d G F i b G V F b n R y a W V z L z 4 8 L 0 l 0 Z W 0 + P E l 0 Z W 0 + P E l 0 Z W 1 M b 2 N h d G l v b j 4 8 S X R l b V R 5 c G U + R m 9 y b X V s Y T w v S X R l b V R 5 c G U + P E l 0 Z W 1 Q Y X R o P l N l Y 3 R p b 2 4 x L 0 F w c G x p Y 2 F 0 a W 9 u J T I w K D I p L 1 J l b 3 J k Z X J l Z C U y M E N v b H V t b n M 1 P C 9 J d G V t U G F 0 a D 4 8 L 0 l 0 Z W 1 M b 2 N h d G l v b j 4 8 U 3 R h Y m x l R W 5 0 c m l l c y 8 + P C 9 J d G V t P j x J d G V t P j x J d G V t T G 9 j Y X R p b 2 4 + P E l 0 Z W 1 U e X B l P k Z v c m 1 1 b G E 8 L 0 l 0 Z W 1 U e X B l P j x J d G V t U G F 0 a D 5 T Z W N 0 a W 9 u M S 9 B c H B s a W N h d G l v b i U y M C g y K S 9 D a G F u Z 2 V k J T I w V H l w Z T E 8 L 0 l 0 Z W 1 Q Y X R o P j w v S X R l b U x v Y 2 F 0 a W 9 u P j x T d G F i b G V F b n R y a W V z L z 4 8 L 0 l 0 Z W 0 + P E l 0 Z W 0 + P E l 0 Z W 1 M b 2 N h d G l v b j 4 8 S X R l b V R 5 c G U + R m 9 y b X V s Y T w v S X R l b V R 5 c G U + P E l 0 Z W 1 Q Y X R o P l N l Y 3 R p b 2 4 x L 0 F w c G x p Y 2 F 0 a W 9 u J T I w K D I p L 1 N v c n R l Z C U y M F J v d 3 M 8 L 0 l 0 Z W 1 Q Y X R o P j w v S X R l b U x v Y 2 F 0 a W 9 u P j x T d G F i b G V F b n R y a W V z L z 4 8 L 0 l 0 Z W 0 + P E l 0 Z W 0 + P E l 0 Z W 1 M b 2 N h d G l v b j 4 8 S X R l b V R 5 c G U + R m 9 y b X V s Y T w v S X R l b V R 5 c G U + P E l 0 Z W 1 Q Y X R o P l N l Y 3 R p b 2 4 x L 0 F w c G x p Y 2 F 0 a W 9 u J T I w K D I p L 0 N o Y W 5 n Z W Q l M j B U e X B l P C 9 J d G V t U G F 0 a D 4 8 L 0 l 0 Z W 1 M b 2 N h d G l v b j 4 8 U 3 R h Y m x l R W 5 0 c m l l c y 8 + P C 9 J d G V t P j x J d G V t P j x J d G V t T G 9 j Y X R p b 2 4 + P E l 0 Z W 1 U e X B l P k Z v c m 1 1 b G E 8 L 0 l 0 Z W 1 U e X B l P j x J d G V t U G F 0 a D 5 T Z W N 0 a W 9 u M S 9 B c H B s a W N h d G l v b i U y M C g y K S 9 S Z W 9 y Z G V y Z W Q l M j B D b 2 x 1 b W 5 z N j w v S X R l b V B h d G g + P C 9 J d G V t T G 9 j Y X R p b 2 4 + P F N 0 Y W J s Z U V u d H J p Z X M v P j w v S X R l b T 4 8 S X R l b T 4 8 S X R l b U x v Y 2 F 0 a W 9 u P j x J d G V t V H l w Z T 5 G b 3 J t d W x h P C 9 J d G V t V H l w Z T 4 8 S X R l b V B h d G g + U 2 V j d G l v b j E v Q 0 F O J T I w K D I p L 1 N v d X J j Z T w v S X R l b V B h d G g + P C 9 J d G V t T G 9 j Y X R p b 2 4 + P F N 0 Y W J s Z U V u d H J p Z X M v P j w v S X R l b T 4 8 S X R l b T 4 8 S X R l b U x v Y 2 F 0 a W 9 u P j x J d G V t V H l w Z T 5 G b 3 J t d W x h P C 9 J d G V t V H l w Z T 4 8 S X R l b V B h d G g + U 2 V j d G l v b j E v Q 0 F O J T I w K D I p L 0 V N U l 9 D Q U 5 f X 2 M 8 L 0 l 0 Z W 1 Q Y X R o P j w v S X R l b U x v Y 2 F 0 a W 9 u P j x T d G F i b G V F b n R y a W V z L z 4 8 L 0 l 0 Z W 0 + P E l 0 Z W 0 + P E l 0 Z W 1 M b 2 N h d G l v b j 4 8 S X R l b V R 5 c G U + R m 9 y b X V s Y T w v S X R l b V R 5 c G U + P E l 0 Z W 1 Q Y X R o P l N l Y 3 R p b 2 4 x L 0 N B T i U y M C g y K S 9 S Z W 1 v d m V k J T I w T 3 R o Z X I l M j B D b 2 x 1 b W 5 z P C 9 J d G V t U G F 0 a D 4 8 L 0 l 0 Z W 1 M b 2 N h d G l v b j 4 8 U 3 R h Y m x l R W 5 0 c m l l c y 8 + P C 9 J d G V t P j x J d G V t P j x J d G V t T G 9 j Y X R p b 2 4 + P E l 0 Z W 1 U e X B l P k Z v c m 1 1 b G E 8 L 0 l 0 Z W 1 U e X B l P j x J d G V t U G F 0 a D 5 T Z W N 0 a W 9 u M S 9 D Q U 4 l M j A o M i k v T W V y Z 2 V k J T I w U X V l c m l l c z w v S X R l b V B h d G g + P C 9 J d G V t T G 9 j Y X R p b 2 4 + P F N 0 Y W J s Z U V u d H J p Z X M v P j w v S X R l b T 4 8 S X R l b T 4 8 S X R l b U x v Y 2 F 0 a W 9 u P j x J d G V t V H l w Z T 5 G b 3 J t d W x h P C 9 J d G V t V H l w Z T 4 8 S X R l b V B h d G g + U 2 V j d G l v b j E v Q 0 F O J T I w K D I p L 0 V 4 c G F u Z G V k J T I w Q 0 F O J T I w V m V y c 2 l v b j w v S X R l b V B h d G g + P C 9 J d G V t T G 9 j Y X R p b 2 4 + P F N 0 Y W J s Z U V u d H J p Z X M v P j w v S X R l b T 4 8 S X R l b T 4 8 S X R l b U x v Y 2 F 0 a W 9 u P j x J d G V t V H l w Z T 5 G b 3 J t d W x h P C 9 J d G V t V H l w Z T 4 8 S X R l b V B h d G g + U 2 V j d G l v b j E v Q 0 F O J T I w V m V y c 2 l v b i U y M C g y K S 9 T b 3 V y Y 2 U 8 L 0 l 0 Z W 1 Q Y X R o P j w v S X R l b U x v Y 2 F 0 a W 9 u P j x T d G F i b G V F b n R y a W V z L z 4 8 L 0 l 0 Z W 0 + P E l 0 Z W 0 + P E l 0 Z W 1 M b 2 N h d G l v b j 4 8 S X R l b V R 5 c G U + R m 9 y b X V s Y T w v S X R l b V R 5 c G U + P E l 0 Z W 1 Q Y X R o P l N l Y 3 R p b 2 4 x L 0 N B T i U y M F Z l c n N p b 2 4 l M j A o M i k v R U 1 S X 0 N B T l 9 W Z X J z a W 9 u X 1 9 j P C 9 J d G V t U G F 0 a D 4 8 L 0 l 0 Z W 1 M b 2 N h d G l v b j 4 8 U 3 R h Y m x l R W 5 0 c m l l c y 8 + P C 9 J d G V t P j x J d G V t P j x J d G V t T G 9 j Y X R p b 2 4 + P E l 0 Z W 1 U e X B l P k Z v c m 1 1 b G E 8 L 0 l 0 Z W 1 U e X B l P j x J d G V t U G F 0 a D 5 T Z W N 0 a W 9 u M S 9 D Q U 4 l M j B W Z X J z a W 9 u J T I w K D I p L 1 J l b W 9 2 Z W Q l M j B P d G h l c i U y M E N v b H V t b n M 8 L 0 l 0 Z W 1 Q Y X R o P j w v S X R l b U x v Y 2 F 0 a W 9 u P j x T d G F i b G V F b n R y a W V z L z 4 8 L 0 l 0 Z W 0 + P E l 0 Z W 0 + P E l 0 Z W 1 M b 2 N h d G l v b j 4 8 S X R l b V R 5 c G U + R m 9 y b X V s Y T w v S X R l b V R 5 c G U + P E l 0 Z W 1 Q Y X R o P l N l Y 3 R p b 2 4 x L 0 N B T i U y M F Z l c n N p b 2 4 l M j A o M i k v U 2 9 y d G V k J T I w U m 9 3 c z w v S X R l b V B h d G g + P C 9 J d G V t T G 9 j Y X R p b 2 4 + P F N 0 Y W J s Z U V u d H J p Z X M v P j w v S X R l b T 4 8 S X R l b T 4 8 S X R l b U x v Y 2 F 0 a W 9 u P j x J d G V t V H l w Z T 5 G b 3 J t d W x h P C 9 J d G V t V H l w Z T 4 8 S X R l b V B h d G g + U 2 V j d G l v b j E v Q 0 F O J T I w V m V y c 2 l v b i U y M C g y K S 9 G a W x 0 Z X J l Z C U y M F J v d 3 M 8 L 0 l 0 Z W 1 Q Y X R o P j w v S X R l b U x v Y 2 F 0 a W 9 u P j x T d G F i b G V F b n R y a W V z L z 4 8 L 0 l 0 Z W 0 + P E l 0 Z W 0 + P E l 0 Z W 1 M b 2 N h d G l v b j 4 8 S X R l b V R 5 c G U + R m 9 y b X V s Y T w v S X R l b V R 5 c G U + P E l 0 Z W 1 Q Y X R o P l N l Y 3 R p b 2 4 x L 0 F j Y 2 9 1 b n Q l M j A o M i k v U 2 9 1 c m N l P C 9 J d G V t U G F 0 a D 4 8 L 0 l 0 Z W 1 M b 2 N h d G l v b j 4 8 U 3 R h Y m x l R W 5 0 c m l l c y 8 + P C 9 J d G V t P j x J d G V t P j x J d G V t T G 9 j Y X R p b 2 4 + P E l 0 Z W 1 U e X B l P k Z v c m 1 1 b G E 8 L 0 l 0 Z W 1 U e X B l P j x J d G V t U G F 0 a D 5 T Z W N 0 a W 9 u M S 9 B Y 2 N v d W 5 0 J T I w K D I p L 0 F j Y 2 9 1 b n Q x P C 9 J d G V t U G F 0 a D 4 8 L 0 l 0 Z W 1 M b 2 N h d G l v b j 4 8 U 3 R h Y m x l R W 5 0 c m l l c y 8 + P C 9 J d G V t P j x J d G V t P j x J d G V t T G 9 j Y X R p b 2 4 + P E l 0 Z W 1 U e X B l P k Z v c m 1 1 b G E 8 L 0 l 0 Z W 1 U e X B l P j x J d G V t U G F 0 a D 5 T Z W N 0 a W 9 u M S 9 B Y 2 N v d W 5 0 J T I w K D I p L 1 J l b W 9 2 Z W Q l M j B P d G h l c i U y M E N v b H V t b n M 8 L 0 l 0 Z W 1 Q Y X R o P j w v S X R l b U x v Y 2 F 0 a W 9 u P j x T d G F i b G V F b n R y a W V z L z 4 8 L 0 l 0 Z W 0 + P E l 0 Z W 0 + P E l 0 Z W 1 M b 2 N h d G l v b j 4 8 S X R l b V R 5 c G U + R m 9 y b X V s Y T w v S X R l b V R 5 c G U + P E l 0 Z W 1 Q Y X R o P l N l Y 3 R p b 2 4 x L 0 F 1 Y 3 R p b 2 4 l M j A o M i k v U 2 9 1 c m N l P C 9 J d G V t U G F 0 a D 4 8 L 0 l 0 Z W 1 M b 2 N h d G l v b j 4 8 U 3 R h Y m x l R W 5 0 c m l l c y 8 + P C 9 J d G V t P j x J d G V t P j x J d G V t T G 9 j Y X R p b 2 4 + P E l 0 Z W 1 U e X B l P k Z v c m 1 1 b G E 8 L 0 l 0 Z W 1 U e X B l P j x J d G V t U G F 0 a D 5 T Z W N 0 a W 9 u M S 9 B d W N 0 a W 9 u J T I w K D I p L 0 V N U l 9 B d W N 0 a W 9 u X 1 9 j P C 9 J d G V t U G F 0 a D 4 8 L 0 l 0 Z W 1 M b 2 N h d G l v b j 4 8 U 3 R h Y m x l R W 5 0 c m l l c y 8 + P C 9 J d G V t P j x J d G V t P j x J d G V t T G 9 j Y X R p b 2 4 + P E l 0 Z W 1 U e X B l P k Z v c m 1 1 b G E 8 L 0 l 0 Z W 1 U e X B l P j x J d G V t U G F 0 a D 5 T Z W N 0 a W 9 u M S 9 B d W N 0 a W 9 u J T I w K D I p L 1 J l b W 9 2 Z W Q l M j B P d G h l c i U y M E N v b H V t b n M 8 L 0 l 0 Z W 1 Q Y X R o P j w v S X R l b U x v Y 2 F 0 a W 9 u P j x T d G F i b G V F b n R y a W V z L z 4 8 L 0 l 0 Z W 0 + P E l 0 Z W 0 + P E l 0 Z W 1 M b 2 N h d G l v b j 4 8 S X R l b V R 5 c G U + R m 9 y b X V s Y T w v S X R l b V R 5 c G U + P E l 0 Z W 1 Q Y X R o P l N l Y 3 R p b 2 4 x L 0 N N V S U y M F Z l c n N p b 2 4 l M j A o M i k v U 2 9 1 c m N l P C 9 J d G V t U G F 0 a D 4 8 L 0 l 0 Z W 1 M b 2 N h d G l v b j 4 8 U 3 R h Y m x l R W 5 0 c m l l c y 8 + P C 9 J d G V t P j x J d G V t P j x J d G V t T G 9 j Y X R p b 2 4 + P E l 0 Z W 1 U e X B l P k Z v c m 1 1 b G E 8 L 0 l 0 Z W 1 U e X B l P j x J d G V t U G F 0 a D 5 T Z W N 0 a W 9 u M S 9 D T V U l M j B W Z X J z a W 9 u J T I w K D I p L 0 V N U l 9 D T V V f V m V y c 2 l v b l 9 f Y z w v S X R l b V B h d G g + P C 9 J d G V t T G 9 j Y X R p b 2 4 + P F N 0 Y W J s Z U V u d H J p Z X M v P j w v S X R l b T 4 8 S X R l b T 4 8 S X R l b U x v Y 2 F 0 a W 9 u P j x J d G V t V H l w Z T 5 G b 3 J t d W x h P C 9 J d G V t V H l w Z T 4 8 S X R l b V B h d G g + U 2 V j d G l v b j E v Q 0 1 V J T I w V m V y c 2 l v b i U y M C g y K S 9 S Z W 1 v d m V k J T I w T 3 R o Z X I l M j B D b 2 x 1 b W 5 z 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D a A A A A A Q A A A N C M n d 8 B F d E R j H o A w E / C l + s B A A A A + h x t V S 6 V E k i t 4 w V d 4 q n G p w A A A A A C A A A A A A A D Z g A A w A A A A B A A A A B 7 / 2 Z c s 4 V x 0 d U I G M S 6 f R g C A A A A A A S A A A C g A A A A E A A A A G Z R + A x + u W X u 6 x X k D L N w p m h Q A A A A o 7 l 0 A 9 V C A j V m i E D Z / Y B w b y 9 P c C r g z k d H F E c o + Z Q / 8 a Z y M f K / l X y A P s 9 4 e j J j 4 y H I 9 U u + y U d X j U w 6 V n y 4 k I 5 O 2 3 H 1 / 6 1 d L r i m m v + s 7 Z 4 F M 3 w U A A A A a Y 2 g L q p e 4 V N 3 c I u k 6 W Q Q 9 V x A R 3 I = < / 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B8347B-E270-4404-91A3-0288E2A4685B}">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71cd8160-1bb7-4093-9cca-111739f9a54b"/>
    <ds:schemaRef ds:uri="dd0320f1-5928-400d-8614-e832be04c205"/>
    <ds:schemaRef ds:uri="http://www.w3.org/XML/1998/namespace"/>
    <ds:schemaRef ds:uri="http://purl.org/dc/dcmitype/"/>
  </ds:schemaRefs>
</ds:datastoreItem>
</file>

<file path=customXml/itemProps2.xml><?xml version="1.0" encoding="utf-8"?>
<ds:datastoreItem xmlns:ds="http://schemas.openxmlformats.org/officeDocument/2006/customXml" ds:itemID="{1103BAEC-67AF-4BDF-A74A-782FF281B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320f1-5928-400d-8614-e832be04c205"/>
    <ds:schemaRef ds:uri="71cd8160-1bb7-4093-9cca-111739f9a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301ED7-8ADD-4C5D-9BE3-B5149E88C8AD}">
  <ds:schemaRefs>
    <ds:schemaRef ds:uri="http://schemas.microsoft.com/DataMashup"/>
  </ds:schemaRefs>
</ds:datastoreItem>
</file>

<file path=customXml/itemProps4.xml><?xml version="1.0" encoding="utf-8"?>
<ds:datastoreItem xmlns:ds="http://schemas.openxmlformats.org/officeDocument/2006/customXml" ds:itemID="{BCEBC6A7-CD0C-4C6D-A044-9CEFD2C19A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Cover</vt:lpstr>
      <vt:lpstr>Introduction</vt:lpstr>
      <vt:lpstr>Assumptions</vt:lpstr>
      <vt:lpstr>1. Figures &amp; Charts --&gt;</vt:lpstr>
      <vt:lpstr>1.1 Protected projects --&gt;</vt:lpstr>
      <vt:lpstr>F.26</vt:lpstr>
      <vt:lpstr>F.27</vt:lpstr>
      <vt:lpstr>F.28</vt:lpstr>
      <vt:lpstr>F.29</vt:lpstr>
      <vt:lpstr>F.30</vt:lpstr>
      <vt:lpstr>F.31</vt:lpstr>
      <vt:lpstr>F.32</vt:lpstr>
      <vt:lpstr>F.33</vt:lpstr>
      <vt:lpstr>F.34</vt:lpstr>
      <vt:lpstr>F.35</vt:lpstr>
      <vt:lpstr>F.36</vt:lpstr>
      <vt:lpstr>F.37</vt:lpstr>
      <vt:lpstr>F.38</vt:lpstr>
      <vt:lpstr>1.2 Full queue--&gt;</vt:lpstr>
      <vt:lpstr>F.39</vt:lpstr>
      <vt:lpstr>F.40</vt:lpstr>
      <vt:lpstr>F.41</vt:lpstr>
      <vt:lpstr>F.42</vt:lpstr>
      <vt:lpstr>F.43</vt:lpstr>
      <vt:lpstr>1.3 Dx Queue</vt:lpstr>
      <vt:lpstr>F.44</vt:lpstr>
      <vt:lpstr>F.45</vt:lpstr>
      <vt:lpstr>F.46</vt:lpstr>
      <vt:lpstr>F.47</vt:lpstr>
      <vt:lpstr>1.4 Regional--&gt;</vt:lpstr>
      <vt:lpstr>F.48</vt:lpstr>
      <vt:lpstr>F.49</vt:lpstr>
      <vt:lpstr>F.50-F.60</vt:lpstr>
      <vt:lpstr>F.61-71</vt:lpstr>
      <vt:lpstr>F.72</vt:lpstr>
      <vt:lpstr>F.73</vt:lpstr>
      <vt:lpstr>F.74-81</vt:lpstr>
      <vt:lpstr>F.82-89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Candlish</dc:creator>
  <cp:keywords/>
  <dc:description/>
  <cp:lastModifiedBy>Joe Henry (NESO)</cp:lastModifiedBy>
  <cp:revision/>
  <dcterms:created xsi:type="dcterms:W3CDTF">2024-09-25T09:21:36Z</dcterms:created>
  <dcterms:modified xsi:type="dcterms:W3CDTF">2024-12-20T14:43:05Z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0x010100743CD8938DCB1F48975137295B64D3D8</vt:lpwstr>
  </property>
  <property fmtid="{D5CDD505-2E9C-101B-9397-08002B2CF9AE}" pid="3" name="MediaServiceImageTags">
    <vt:lpwstr/>
  </property>
</Properties>
</file>