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ink/ink4.xml" ContentType="application/inkml+xml"/>
  <Override PartName="/xl/ink/ink5.xml" ContentType="application/inkml+xml"/>
  <Override PartName="/xl/ink/ink6.xml" ContentType="application/inkml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tionalgridplc.sharepoint.com/sites/GRP-UK-Markets-Modelling-and-Insight/Shared Documents/Winter Review 2023/"/>
    </mc:Choice>
  </mc:AlternateContent>
  <xr:revisionPtr revIDLastSave="20" documentId="13_ncr:1_{2D9CBC68-C9CE-479B-BE3B-CF747D8260E3}" xr6:coauthVersionLast="47" xr6:coauthVersionMax="47" xr10:uidLastSave="{7806C603-F7BA-41A1-89B5-1703F920FCFE}"/>
  <bookViews>
    <workbookView xWindow="-120" yWindow="-120" windowWidth="29040" windowHeight="15840" tabRatio="816" xr2:uid="{DD0311F8-6C9F-49B1-ABA1-5F14C38CCDC7}"/>
  </bookViews>
  <sheets>
    <sheet name="CONTENTS" sheetId="1" r:id="rId1"/>
    <sheet name="Figure 1" sheetId="33" r:id="rId2"/>
    <sheet name="Figure 2" sheetId="51" r:id="rId3"/>
    <sheet name="Figure 3" sheetId="61" r:id="rId4"/>
    <sheet name="Figure 4" sheetId="60" r:id="rId5"/>
    <sheet name="Figure 5" sheetId="42" r:id="rId6"/>
    <sheet name="Figure 6" sheetId="43" r:id="rId7"/>
    <sheet name="Figure 7" sheetId="35" r:id="rId8"/>
    <sheet name="Figure 8" sheetId="52" r:id="rId9"/>
    <sheet name="Figure 9" sheetId="45" r:id="rId10"/>
    <sheet name="Figure 10" sheetId="54" r:id="rId11"/>
    <sheet name="Figure 11" sheetId="36" r:id="rId12"/>
    <sheet name="Figure 12" sheetId="55" r:id="rId13"/>
    <sheet name="Figure 13" sheetId="56" r:id="rId14"/>
    <sheet name="Figure 14" sheetId="63" r:id="rId15"/>
    <sheet name="Figure 3." sheetId="34" state="hidden" r:id="rId16"/>
    <sheet name="Figure 8." sheetId="40" state="hidden" r:id="rId17"/>
  </sheets>
  <externalReferences>
    <externalReference r:id="rId18"/>
  </externalReferences>
  <definedNames>
    <definedName name="start_date">[1]Inputs!$B$1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7" i="45" l="1"/>
  <c r="L27" i="45"/>
  <c r="C9" i="60"/>
  <c r="I4" i="61"/>
  <c r="B6" i="51"/>
  <c r="D5" i="33"/>
  <c r="D6" i="33"/>
  <c r="D7" i="33"/>
  <c r="D8" i="33"/>
  <c r="D9" i="33"/>
  <c r="D10" i="33"/>
  <c r="D11" i="33"/>
  <c r="D12" i="33"/>
  <c r="D13" i="33"/>
  <c r="D14" i="33"/>
  <c r="D15" i="33"/>
  <c r="D16" i="33"/>
  <c r="D17" i="33"/>
  <c r="D18" i="33"/>
  <c r="D19" i="33"/>
  <c r="D20" i="33"/>
  <c r="D21" i="33"/>
  <c r="D22" i="33"/>
  <c r="D23" i="33"/>
  <c r="D24" i="33"/>
  <c r="D25" i="33"/>
  <c r="D26" i="33"/>
  <c r="D27" i="33"/>
  <c r="D28" i="33"/>
  <c r="D29" i="33"/>
  <c r="D30" i="33"/>
  <c r="D31" i="33"/>
  <c r="D32" i="33"/>
  <c r="D33" i="33"/>
  <c r="D34" i="33"/>
  <c r="D35" i="33"/>
  <c r="D36" i="33"/>
  <c r="D37" i="33"/>
  <c r="D38" i="33"/>
  <c r="D39" i="33"/>
  <c r="D40" i="33"/>
  <c r="D41" i="33"/>
  <c r="D42" i="33"/>
  <c r="D43" i="33"/>
  <c r="D44" i="33"/>
  <c r="D45" i="33"/>
  <c r="D46" i="33"/>
  <c r="D47" i="33"/>
  <c r="D48" i="33"/>
  <c r="D49" i="33"/>
  <c r="D50" i="33"/>
  <c r="D51" i="33"/>
  <c r="D52" i="33"/>
  <c r="D53" i="33"/>
  <c r="D54" i="33"/>
  <c r="D55" i="33"/>
  <c r="D56" i="33"/>
  <c r="D57" i="33"/>
  <c r="D58" i="33"/>
  <c r="D59" i="33"/>
  <c r="D60" i="33"/>
  <c r="D61" i="33"/>
  <c r="D62" i="33"/>
  <c r="D63" i="33"/>
  <c r="D64" i="33"/>
  <c r="D65" i="33"/>
  <c r="D66" i="33"/>
  <c r="D67" i="33"/>
  <c r="D68" i="33"/>
  <c r="D69" i="33"/>
  <c r="D70" i="33"/>
  <c r="D71" i="33"/>
  <c r="D72" i="33"/>
  <c r="D73" i="33"/>
  <c r="D74" i="33"/>
  <c r="D75" i="33"/>
  <c r="D76" i="33"/>
  <c r="D77" i="33"/>
  <c r="D78" i="33"/>
  <c r="D79" i="33"/>
  <c r="D80" i="33"/>
  <c r="D81" i="33"/>
  <c r="D82" i="33"/>
  <c r="D83" i="33"/>
  <c r="D84" i="33"/>
  <c r="D85" i="33"/>
  <c r="D86" i="33"/>
  <c r="D87" i="33"/>
  <c r="D88" i="33"/>
  <c r="D89" i="33"/>
  <c r="D90" i="33"/>
  <c r="D91" i="33"/>
  <c r="D92" i="33"/>
  <c r="D93" i="33"/>
  <c r="D94" i="33"/>
  <c r="D95" i="33"/>
  <c r="D96" i="33"/>
  <c r="D97" i="33"/>
  <c r="D98" i="33"/>
  <c r="D99" i="33"/>
  <c r="D100" i="33"/>
  <c r="D101" i="33"/>
  <c r="D102" i="33"/>
  <c r="D103" i="33"/>
  <c r="D104" i="33"/>
  <c r="D105" i="33"/>
  <c r="D106" i="33"/>
  <c r="D107" i="33"/>
  <c r="D108" i="33"/>
  <c r="D109" i="33"/>
  <c r="D110" i="33"/>
  <c r="D111" i="33"/>
  <c r="D112" i="33"/>
  <c r="D113" i="33"/>
  <c r="D114" i="33"/>
  <c r="D115" i="33"/>
  <c r="D116" i="33"/>
  <c r="D117" i="33"/>
  <c r="D118" i="33"/>
  <c r="D119" i="33"/>
  <c r="D120" i="33"/>
  <c r="D121" i="33"/>
  <c r="D122" i="33"/>
  <c r="D123" i="33"/>
  <c r="D124" i="33"/>
  <c r="D125" i="33"/>
  <c r="D126" i="33"/>
  <c r="D127" i="33"/>
  <c r="D128" i="33"/>
  <c r="D129" i="33"/>
  <c r="D130" i="33"/>
  <c r="D131" i="33"/>
  <c r="D132" i="33"/>
  <c r="D133" i="33"/>
  <c r="D134" i="33"/>
  <c r="D135" i="33"/>
  <c r="D136" i="33"/>
  <c r="D137" i="33"/>
  <c r="D138" i="33"/>
  <c r="D139" i="33"/>
  <c r="D140" i="33"/>
  <c r="D141" i="33"/>
  <c r="D142" i="33"/>
  <c r="D143" i="33"/>
  <c r="D144" i="33"/>
  <c r="D145" i="33"/>
  <c r="D146" i="33"/>
  <c r="D147" i="33"/>
  <c r="D148" i="33"/>
  <c r="D149" i="33"/>
  <c r="D4" i="33"/>
  <c r="D9" i="60"/>
  <c r="E9" i="60"/>
  <c r="F9" i="60"/>
  <c r="G9" i="60"/>
  <c r="H9" i="60"/>
  <c r="I9" i="60"/>
  <c r="J9" i="60"/>
  <c r="K9" i="60"/>
  <c r="L9" i="60"/>
  <c r="M9" i="60"/>
  <c r="N9" i="60"/>
  <c r="O9" i="60"/>
  <c r="P9" i="60"/>
  <c r="Q9" i="60"/>
  <c r="R9" i="60"/>
  <c r="S9" i="60"/>
  <c r="T9" i="60"/>
  <c r="U9" i="60"/>
  <c r="V9" i="60"/>
  <c r="W9" i="60"/>
  <c r="X9" i="60"/>
  <c r="Y9" i="60"/>
  <c r="Z9" i="60"/>
  <c r="AA9" i="60"/>
  <c r="AB9" i="60"/>
  <c r="AC9" i="60"/>
  <c r="AD9" i="60"/>
  <c r="AE9" i="60"/>
  <c r="AF9" i="60"/>
  <c r="AG9" i="60"/>
  <c r="AH9" i="60"/>
  <c r="AI9" i="60"/>
  <c r="AJ9" i="60"/>
  <c r="AK9" i="60"/>
  <c r="AL9" i="60"/>
  <c r="AM9" i="60"/>
  <c r="AN9" i="60"/>
  <c r="AO9" i="60"/>
  <c r="AP9" i="60"/>
  <c r="AQ9" i="60"/>
  <c r="AR9" i="60"/>
  <c r="AS9" i="60"/>
  <c r="AT9" i="60"/>
  <c r="AU9" i="60"/>
  <c r="AV9" i="60"/>
  <c r="AW9" i="60"/>
  <c r="AX9" i="60"/>
  <c r="AY9" i="60"/>
  <c r="AZ9" i="60"/>
  <c r="BA9" i="60"/>
  <c r="BB9" i="60"/>
  <c r="BC9" i="60"/>
  <c r="BD9" i="60"/>
  <c r="BE9" i="60"/>
  <c r="BF9" i="60"/>
  <c r="BG9" i="60"/>
  <c r="BH9" i="60"/>
  <c r="BI9" i="60"/>
  <c r="BJ9" i="60"/>
  <c r="BK9" i="60"/>
  <c r="BL9" i="60"/>
  <c r="BM9" i="60"/>
  <c r="BN9" i="60"/>
  <c r="BO9" i="60"/>
  <c r="BP9" i="60"/>
  <c r="BQ9" i="60"/>
  <c r="BR9" i="60"/>
  <c r="BS9" i="60"/>
  <c r="BT9" i="60"/>
  <c r="BU9" i="60"/>
  <c r="BV9" i="60"/>
  <c r="BW9" i="60"/>
  <c r="BX9" i="60"/>
  <c r="BY9" i="60"/>
  <c r="BZ9" i="60"/>
  <c r="CA9" i="60"/>
  <c r="CB9" i="60"/>
  <c r="CC9" i="60"/>
  <c r="CD9" i="60"/>
  <c r="CE9" i="60"/>
  <c r="CF9" i="60"/>
  <c r="CG9" i="60"/>
  <c r="CH9" i="60"/>
  <c r="CI9" i="60"/>
  <c r="CJ9" i="60"/>
  <c r="CK9" i="60"/>
  <c r="CL9" i="60"/>
  <c r="CM9" i="60"/>
  <c r="CN9" i="60"/>
  <c r="CO9" i="60"/>
  <c r="CP9" i="60"/>
  <c r="CQ9" i="60"/>
  <c r="CR9" i="60"/>
  <c r="CS9" i="60"/>
  <c r="CT9" i="60"/>
  <c r="CU9" i="60"/>
  <c r="CV9" i="60"/>
  <c r="CW9" i="60"/>
  <c r="CX9" i="60"/>
  <c r="CY9" i="60"/>
  <c r="CZ9" i="60"/>
  <c r="DA9" i="60"/>
  <c r="DB9" i="60"/>
  <c r="DC9" i="60"/>
  <c r="DD9" i="60"/>
  <c r="DE9" i="60"/>
  <c r="DF9" i="60"/>
  <c r="DG9" i="60"/>
  <c r="DH9" i="60"/>
  <c r="DI9" i="60"/>
  <c r="DJ9" i="60"/>
  <c r="DK9" i="60"/>
  <c r="DL9" i="60"/>
  <c r="DM9" i="60"/>
  <c r="DN9" i="60"/>
  <c r="DO9" i="60"/>
  <c r="DP9" i="60"/>
  <c r="DQ9" i="60"/>
  <c r="DR9" i="60"/>
  <c r="DS9" i="60"/>
  <c r="DT9" i="60"/>
  <c r="DU9" i="60"/>
  <c r="DV9" i="60"/>
  <c r="DW9" i="60"/>
  <c r="DX9" i="60"/>
  <c r="DY9" i="60"/>
  <c r="DZ9" i="60"/>
  <c r="EA9" i="60"/>
  <c r="EB9" i="60"/>
  <c r="EC9" i="60"/>
  <c r="ED9" i="60"/>
  <c r="EE9" i="60"/>
  <c r="EF9" i="60"/>
  <c r="EG9" i="60"/>
  <c r="EH9" i="60"/>
  <c r="EI9" i="60"/>
  <c r="EJ9" i="60"/>
  <c r="EK9" i="60"/>
  <c r="EL9" i="60"/>
  <c r="EM9" i="60"/>
  <c r="EN9" i="60"/>
  <c r="EO9" i="60"/>
  <c r="EP9" i="60"/>
  <c r="EQ9" i="60"/>
  <c r="J5" i="45"/>
  <c r="J6" i="45"/>
  <c r="J7" i="45"/>
  <c r="J8" i="45"/>
  <c r="J9" i="45"/>
  <c r="J10" i="45"/>
  <c r="J11" i="45"/>
  <c r="J12" i="45"/>
  <c r="J13" i="45"/>
  <c r="J14" i="45"/>
  <c r="J15" i="45"/>
  <c r="J16" i="45"/>
  <c r="J17" i="45"/>
  <c r="J18" i="45"/>
  <c r="J19" i="45"/>
  <c r="J20" i="45"/>
  <c r="J21" i="45"/>
  <c r="J22" i="45"/>
  <c r="J23" i="45"/>
  <c r="J24" i="45"/>
  <c r="J25" i="45"/>
  <c r="J26" i="45"/>
  <c r="J27" i="45"/>
  <c r="J28" i="45"/>
  <c r="J29" i="45"/>
  <c r="J30" i="45"/>
  <c r="J31" i="45"/>
  <c r="J32" i="45"/>
  <c r="J33" i="45"/>
  <c r="J34" i="45"/>
  <c r="J35" i="45"/>
  <c r="J36" i="45"/>
  <c r="J37" i="45"/>
  <c r="J38" i="45"/>
  <c r="J39" i="45"/>
  <c r="J40" i="45"/>
  <c r="J41" i="45"/>
  <c r="J42" i="45"/>
  <c r="J43" i="45"/>
  <c r="J44" i="45"/>
  <c r="J45" i="45"/>
  <c r="J46" i="45"/>
  <c r="J47" i="45"/>
  <c r="J48" i="45"/>
  <c r="J49" i="45"/>
  <c r="J50" i="45"/>
  <c r="J51" i="45"/>
  <c r="J52" i="45"/>
  <c r="J53" i="45"/>
  <c r="J54" i="45"/>
  <c r="J55" i="45"/>
  <c r="J56" i="45"/>
  <c r="J57" i="45"/>
  <c r="J58" i="45"/>
  <c r="J59" i="45"/>
  <c r="J60" i="45"/>
  <c r="J61" i="45"/>
  <c r="J62" i="45"/>
  <c r="J63" i="45"/>
  <c r="J64" i="45"/>
  <c r="J65" i="45"/>
  <c r="J66" i="45"/>
  <c r="J67" i="45"/>
  <c r="J68" i="45"/>
  <c r="J69" i="45"/>
  <c r="J70" i="45"/>
  <c r="J71" i="45"/>
  <c r="J72" i="45"/>
  <c r="J73" i="45"/>
  <c r="J74" i="45"/>
  <c r="J75" i="45"/>
  <c r="J76" i="45"/>
  <c r="J77" i="45"/>
  <c r="J78" i="45"/>
  <c r="J79" i="45"/>
  <c r="J80" i="45"/>
  <c r="J81" i="45"/>
  <c r="J82" i="45"/>
  <c r="J83" i="45"/>
  <c r="J84" i="45"/>
  <c r="J85" i="45"/>
  <c r="J86" i="45"/>
  <c r="J87" i="45"/>
  <c r="J88" i="45"/>
  <c r="J89" i="45"/>
  <c r="J90" i="45"/>
  <c r="J91" i="45"/>
  <c r="J92" i="45"/>
  <c r="J93" i="45"/>
  <c r="J94" i="45"/>
  <c r="J95" i="45"/>
  <c r="J96" i="45"/>
  <c r="J97" i="45"/>
  <c r="J98" i="45"/>
  <c r="J99" i="45"/>
  <c r="J100" i="45"/>
  <c r="J101" i="45"/>
  <c r="J102" i="45"/>
  <c r="J103" i="45"/>
  <c r="J104" i="45"/>
  <c r="J105" i="45"/>
  <c r="J106" i="45"/>
  <c r="J107" i="45"/>
  <c r="J108" i="45"/>
  <c r="J109" i="45"/>
  <c r="J110" i="45"/>
  <c r="J111" i="45"/>
  <c r="J112" i="45"/>
  <c r="J113" i="45"/>
  <c r="J114" i="45"/>
  <c r="J115" i="45"/>
  <c r="J116" i="45"/>
  <c r="J117" i="45"/>
  <c r="J118" i="45"/>
  <c r="J119" i="45"/>
  <c r="J120" i="45"/>
  <c r="J121" i="45"/>
  <c r="J122" i="45"/>
  <c r="J123" i="45"/>
  <c r="J124" i="45"/>
  <c r="J125" i="45"/>
  <c r="J126" i="45"/>
  <c r="J127" i="45"/>
  <c r="J128" i="45"/>
  <c r="J129" i="45"/>
  <c r="J130" i="45"/>
  <c r="J131" i="45"/>
  <c r="J132" i="45"/>
  <c r="J133" i="45"/>
  <c r="J134" i="45"/>
  <c r="J135" i="45"/>
  <c r="J136" i="45"/>
  <c r="J137" i="45"/>
  <c r="J138" i="45"/>
  <c r="J139" i="45"/>
  <c r="J140" i="45"/>
  <c r="J141" i="45"/>
  <c r="J142" i="45"/>
  <c r="J143" i="45"/>
  <c r="J144" i="45"/>
  <c r="J145" i="45"/>
  <c r="J146" i="45"/>
  <c r="J147" i="45"/>
  <c r="J148" i="45"/>
  <c r="J149" i="45"/>
  <c r="J4" i="45"/>
  <c r="I24" i="61"/>
  <c r="F24" i="61"/>
  <c r="E24" i="61"/>
  <c r="A24" i="61"/>
  <c r="I23" i="61"/>
  <c r="F23" i="61"/>
  <c r="E23" i="61"/>
  <c r="A23" i="61"/>
  <c r="I22" i="61"/>
  <c r="F22" i="61"/>
  <c r="E22" i="61"/>
  <c r="A22" i="61"/>
  <c r="I21" i="61"/>
  <c r="F21" i="61"/>
  <c r="E21" i="61"/>
  <c r="A21" i="61"/>
  <c r="I20" i="61"/>
  <c r="F20" i="61"/>
  <c r="E20" i="61"/>
  <c r="A20" i="61"/>
  <c r="I19" i="61"/>
  <c r="F19" i="61"/>
  <c r="E19" i="61"/>
  <c r="A19" i="61"/>
  <c r="I18" i="61"/>
  <c r="F18" i="61"/>
  <c r="E18" i="61"/>
  <c r="A18" i="61"/>
  <c r="I17" i="61"/>
  <c r="F17" i="61"/>
  <c r="E17" i="61"/>
  <c r="A17" i="61"/>
  <c r="I16" i="61"/>
  <c r="F16" i="61"/>
  <c r="E16" i="61"/>
  <c r="A16" i="61"/>
  <c r="I15" i="61"/>
  <c r="F15" i="61"/>
  <c r="E15" i="61"/>
  <c r="A15" i="61"/>
  <c r="I14" i="61"/>
  <c r="F14" i="61"/>
  <c r="E14" i="61"/>
  <c r="A14" i="61"/>
  <c r="I13" i="61"/>
  <c r="F13" i="61"/>
  <c r="E13" i="61"/>
  <c r="A13" i="61"/>
  <c r="I12" i="61"/>
  <c r="F12" i="61"/>
  <c r="E12" i="61"/>
  <c r="A12" i="61"/>
  <c r="I11" i="61"/>
  <c r="F11" i="61"/>
  <c r="E11" i="61"/>
  <c r="A11" i="61"/>
  <c r="I10" i="61"/>
  <c r="F10" i="61"/>
  <c r="E10" i="61"/>
  <c r="A10" i="61"/>
  <c r="I9" i="61"/>
  <c r="F9" i="61"/>
  <c r="E9" i="61"/>
  <c r="A9" i="61"/>
  <c r="I8" i="61"/>
  <c r="F8" i="61"/>
  <c r="E8" i="61"/>
  <c r="A8" i="61"/>
  <c r="I7" i="61"/>
  <c r="F7" i="61"/>
  <c r="E7" i="61"/>
  <c r="A7" i="61"/>
  <c r="I6" i="61"/>
  <c r="F6" i="61"/>
  <c r="E6" i="61"/>
  <c r="A6" i="61"/>
  <c r="I5" i="61"/>
  <c r="F5" i="61"/>
  <c r="E5" i="61"/>
  <c r="A5" i="61"/>
  <c r="F4" i="61"/>
  <c r="E4" i="61"/>
  <c r="A4" i="61"/>
  <c r="N4" i="55" l="1"/>
  <c r="M4" i="55"/>
  <c r="L4" i="55"/>
  <c r="K4" i="55"/>
  <c r="J4" i="55"/>
  <c r="EQ6" i="60"/>
  <c r="EP6" i="60"/>
  <c r="EO6" i="60"/>
  <c r="EN6" i="60"/>
  <c r="EM6" i="60"/>
  <c r="EL6" i="60"/>
  <c r="EK6" i="60"/>
  <c r="EJ6" i="60"/>
  <c r="EI6" i="60"/>
  <c r="EH6" i="60"/>
  <c r="EG6" i="60"/>
  <c r="EF6" i="60"/>
  <c r="EE6" i="60"/>
  <c r="ED6" i="60"/>
  <c r="EC6" i="60"/>
  <c r="EB6" i="60"/>
  <c r="EA6" i="60"/>
  <c r="DZ6" i="60"/>
  <c r="DY6" i="60"/>
  <c r="DX6" i="60"/>
  <c r="DW6" i="60"/>
  <c r="DV6" i="60"/>
  <c r="DU6" i="60"/>
  <c r="DT6" i="60"/>
  <c r="DS6" i="60"/>
  <c r="DR6" i="60"/>
  <c r="DQ6" i="60"/>
  <c r="DP6" i="60"/>
  <c r="DO6" i="60"/>
  <c r="DN6" i="60"/>
  <c r="DM6" i="60"/>
  <c r="DL6" i="60"/>
  <c r="DK6" i="60"/>
  <c r="DJ6" i="60"/>
  <c r="DI6" i="60"/>
  <c r="DH6" i="60"/>
  <c r="DG6" i="60"/>
  <c r="DF6" i="60"/>
  <c r="DE6" i="60"/>
  <c r="DD6" i="60"/>
  <c r="DC6" i="60"/>
  <c r="DB6" i="60"/>
  <c r="DA6" i="60"/>
  <c r="CZ6" i="60"/>
  <c r="CY6" i="60"/>
  <c r="CX6" i="60"/>
  <c r="CW6" i="60"/>
  <c r="CV6" i="60"/>
  <c r="CU6" i="60"/>
  <c r="CT6" i="60"/>
  <c r="CS6" i="60"/>
  <c r="CR6" i="60"/>
  <c r="CQ6" i="60"/>
  <c r="CP6" i="60"/>
  <c r="CO6" i="60"/>
  <c r="CN6" i="60"/>
  <c r="CM6" i="60"/>
  <c r="CL6" i="60"/>
  <c r="CK6" i="60"/>
  <c r="CJ6" i="60"/>
  <c r="CI6" i="60"/>
  <c r="CH6" i="60"/>
  <c r="CG6" i="60"/>
  <c r="CF6" i="60"/>
  <c r="CE6" i="60"/>
  <c r="CD6" i="60"/>
  <c r="CC6" i="60"/>
  <c r="CB6" i="60"/>
  <c r="CA6" i="60"/>
  <c r="BZ6" i="60"/>
  <c r="BY6" i="60"/>
  <c r="BX6" i="60"/>
  <c r="BW6" i="60"/>
  <c r="BV6" i="60"/>
  <c r="BU6" i="60"/>
  <c r="BT6" i="60"/>
  <c r="BS6" i="60"/>
  <c r="BR6" i="60"/>
  <c r="BQ6" i="60"/>
  <c r="BP6" i="60"/>
  <c r="BO6" i="60"/>
  <c r="BN6" i="60"/>
  <c r="BM6" i="60"/>
  <c r="BL6" i="60"/>
  <c r="BK6" i="60"/>
  <c r="BJ6" i="60"/>
  <c r="BI6" i="60"/>
  <c r="BH6" i="60"/>
  <c r="BG6" i="60"/>
  <c r="BF6" i="60"/>
  <c r="BE6" i="60"/>
  <c r="BD6" i="60"/>
  <c r="BC6" i="60"/>
  <c r="BB6" i="60"/>
  <c r="BA6" i="60"/>
  <c r="AZ6" i="60"/>
  <c r="AY6" i="60"/>
  <c r="AX6" i="60"/>
  <c r="AW6" i="60"/>
  <c r="AV6" i="60"/>
  <c r="AU6" i="60"/>
  <c r="AT6" i="60"/>
  <c r="AS6" i="60"/>
  <c r="AR6" i="60"/>
  <c r="AQ6" i="60"/>
  <c r="AP6" i="60"/>
  <c r="AO6" i="60"/>
  <c r="AN6" i="60"/>
  <c r="AM6" i="60"/>
  <c r="AL6" i="60"/>
  <c r="AK6" i="60"/>
  <c r="AJ6" i="60"/>
  <c r="AI6" i="60"/>
  <c r="AH6" i="60"/>
  <c r="AG6" i="60"/>
  <c r="AF6" i="60"/>
  <c r="AE6" i="60"/>
  <c r="AD6" i="60"/>
  <c r="AC6" i="60"/>
  <c r="AB6" i="60"/>
  <c r="AA6" i="60"/>
  <c r="Z6" i="60"/>
  <c r="Y6" i="60"/>
  <c r="X6" i="60"/>
  <c r="W6" i="60"/>
  <c r="V6" i="60"/>
  <c r="U6" i="60"/>
  <c r="T6" i="60"/>
  <c r="S6" i="60"/>
  <c r="R6" i="60"/>
  <c r="Q6" i="60"/>
  <c r="P6" i="60"/>
  <c r="O6" i="60"/>
  <c r="N6" i="60"/>
  <c r="M6" i="60"/>
  <c r="L6" i="60"/>
  <c r="K6" i="60"/>
  <c r="J6" i="60"/>
  <c r="I6" i="60"/>
  <c r="H6" i="60"/>
  <c r="G6" i="60"/>
  <c r="F6" i="60"/>
  <c r="E6" i="60"/>
  <c r="D6" i="60"/>
  <c r="C6" i="60"/>
  <c r="B6" i="60"/>
  <c r="G4" i="54"/>
  <c r="G5" i="54"/>
  <c r="G6" i="54"/>
  <c r="G7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G32" i="54"/>
  <c r="G33" i="54"/>
  <c r="G34" i="54"/>
  <c r="G35" i="54"/>
  <c r="G36" i="54"/>
  <c r="G37" i="54"/>
  <c r="G38" i="54"/>
  <c r="G39" i="54"/>
  <c r="G40" i="54"/>
  <c r="G41" i="54"/>
  <c r="G42" i="54"/>
  <c r="G43" i="54"/>
  <c r="G44" i="54"/>
  <c r="G45" i="54"/>
  <c r="G46" i="54"/>
  <c r="G47" i="54"/>
  <c r="G48" i="54"/>
  <c r="G49" i="54"/>
  <c r="G50" i="54"/>
  <c r="G51" i="54"/>
  <c r="G52" i="54"/>
  <c r="G53" i="54"/>
  <c r="G54" i="54"/>
  <c r="G55" i="54"/>
  <c r="G56" i="54"/>
  <c r="G57" i="54"/>
  <c r="G58" i="54"/>
  <c r="G59" i="54"/>
  <c r="G60" i="54"/>
  <c r="G61" i="54"/>
  <c r="G62" i="54"/>
  <c r="G63" i="54"/>
  <c r="G64" i="54"/>
  <c r="G65" i="54"/>
  <c r="G66" i="54"/>
  <c r="G67" i="54"/>
  <c r="G68" i="54"/>
  <c r="G69" i="54"/>
  <c r="G70" i="54"/>
  <c r="G71" i="54"/>
  <c r="G72" i="54"/>
  <c r="G73" i="54"/>
  <c r="G74" i="54"/>
  <c r="G75" i="54"/>
  <c r="G76" i="54"/>
  <c r="G77" i="54"/>
  <c r="G78" i="54"/>
  <c r="G79" i="54"/>
  <c r="G80" i="54"/>
  <c r="G81" i="54"/>
  <c r="G82" i="54"/>
  <c r="G83" i="54"/>
  <c r="G84" i="54"/>
  <c r="G85" i="54"/>
  <c r="G86" i="54"/>
  <c r="G87" i="54"/>
  <c r="G88" i="54"/>
  <c r="G89" i="54"/>
  <c r="G90" i="54"/>
  <c r="G91" i="54"/>
  <c r="G92" i="54"/>
  <c r="G93" i="54"/>
  <c r="G94" i="54"/>
  <c r="G95" i="54"/>
  <c r="G96" i="54"/>
  <c r="G97" i="54"/>
  <c r="G98" i="54"/>
  <c r="G99" i="54"/>
  <c r="G100" i="54"/>
  <c r="G101" i="54"/>
  <c r="G102" i="54"/>
  <c r="G103" i="54"/>
  <c r="G104" i="54"/>
  <c r="G105" i="54"/>
  <c r="G106" i="54"/>
  <c r="G107" i="54"/>
  <c r="G108" i="54"/>
  <c r="G109" i="54"/>
  <c r="G110" i="54"/>
  <c r="G111" i="54"/>
  <c r="G112" i="54"/>
  <c r="G113" i="54"/>
  <c r="G114" i="54"/>
  <c r="G115" i="54"/>
  <c r="G116" i="54"/>
  <c r="G117" i="54"/>
  <c r="G118" i="54"/>
  <c r="G119" i="54"/>
  <c r="G120" i="54"/>
  <c r="G121" i="54"/>
  <c r="G122" i="54"/>
  <c r="G123" i="54"/>
  <c r="G124" i="54"/>
  <c r="G125" i="54"/>
  <c r="G126" i="54"/>
  <c r="G127" i="54"/>
  <c r="G128" i="54"/>
  <c r="G129" i="54"/>
  <c r="G130" i="54"/>
  <c r="G131" i="54"/>
  <c r="G132" i="54"/>
  <c r="G133" i="54"/>
  <c r="G134" i="54"/>
  <c r="G135" i="54"/>
  <c r="G136" i="54"/>
  <c r="G137" i="54"/>
  <c r="G138" i="54"/>
  <c r="G139" i="54"/>
  <c r="G140" i="54"/>
  <c r="G141" i="54"/>
  <c r="G142" i="54"/>
  <c r="G143" i="54"/>
  <c r="G144" i="54"/>
  <c r="G145" i="54"/>
  <c r="G146" i="54"/>
  <c r="G147" i="54"/>
  <c r="G148" i="54"/>
  <c r="G149" i="54"/>
  <c r="C6" i="51"/>
  <c r="D6" i="51"/>
  <c r="E6" i="51"/>
  <c r="F6" i="51"/>
  <c r="G6" i="51"/>
  <c r="H6" i="51"/>
  <c r="I6" i="51"/>
  <c r="J6" i="51"/>
  <c r="K6" i="51"/>
  <c r="L6" i="51"/>
  <c r="M6" i="51"/>
  <c r="N6" i="51"/>
  <c r="O6" i="51"/>
  <c r="P6" i="51"/>
  <c r="Q6" i="51"/>
  <c r="R6" i="51"/>
  <c r="S6" i="51"/>
  <c r="T6" i="51"/>
  <c r="U6" i="51"/>
  <c r="V6" i="51"/>
  <c r="W6" i="51"/>
  <c r="X6" i="51"/>
  <c r="Y6" i="51"/>
  <c r="Z6" i="51"/>
  <c r="AA6" i="51"/>
  <c r="AB6" i="51"/>
  <c r="AC6" i="51"/>
  <c r="AD6" i="51"/>
  <c r="AE6" i="51"/>
  <c r="AF6" i="51"/>
  <c r="AG6" i="51"/>
  <c r="AH6" i="51"/>
  <c r="AI6" i="51"/>
  <c r="AJ6" i="51"/>
  <c r="AK6" i="51"/>
  <c r="AL6" i="51"/>
  <c r="AM6" i="51"/>
  <c r="AN6" i="51"/>
  <c r="AO6" i="51"/>
  <c r="AP6" i="51"/>
  <c r="AQ6" i="51"/>
  <c r="AR6" i="51"/>
  <c r="AS6" i="51"/>
  <c r="AT6" i="51"/>
  <c r="AU6" i="51"/>
  <c r="AV6" i="51"/>
  <c r="AW6" i="51"/>
  <c r="AX6" i="51"/>
  <c r="AY6" i="51"/>
  <c r="AZ6" i="51"/>
  <c r="BA6" i="51"/>
  <c r="BB6" i="51"/>
  <c r="BC6" i="51"/>
  <c r="BD6" i="51"/>
  <c r="BE6" i="51"/>
  <c r="BF6" i="51"/>
  <c r="BG6" i="51"/>
  <c r="BH6" i="51"/>
  <c r="BI6" i="51"/>
  <c r="BJ6" i="51"/>
  <c r="BK6" i="51"/>
  <c r="BL6" i="51"/>
  <c r="BM6" i="51"/>
  <c r="BN6" i="51"/>
  <c r="BO6" i="51"/>
  <c r="BP6" i="51"/>
  <c r="BQ6" i="51"/>
  <c r="BR6" i="51"/>
  <c r="BS6" i="51"/>
  <c r="BT6" i="51"/>
  <c r="BU6" i="51"/>
  <c r="BV6" i="51"/>
  <c r="BW6" i="51"/>
  <c r="BX6" i="51"/>
  <c r="BY6" i="51"/>
  <c r="BZ6" i="51"/>
  <c r="CA6" i="51"/>
  <c r="CB6" i="51"/>
  <c r="CC6" i="51"/>
  <c r="CD6" i="51"/>
  <c r="CE6" i="51"/>
  <c r="CF6" i="51"/>
  <c r="CG6" i="51"/>
  <c r="CH6" i="51"/>
  <c r="CI6" i="51"/>
  <c r="CJ6" i="51"/>
  <c r="CK6" i="51"/>
  <c r="CL6" i="51"/>
  <c r="CM6" i="51"/>
  <c r="CN6" i="51"/>
  <c r="CO6" i="51"/>
  <c r="CP6" i="51"/>
  <c r="CQ6" i="51"/>
  <c r="CR6" i="51"/>
  <c r="CS6" i="51"/>
  <c r="CT6" i="51"/>
  <c r="CU6" i="51"/>
  <c r="CV6" i="51"/>
  <c r="CW6" i="51"/>
  <c r="CX6" i="51"/>
  <c r="CY6" i="51"/>
  <c r="CZ6" i="51"/>
  <c r="DA6" i="51"/>
  <c r="DB6" i="51"/>
  <c r="DC6" i="51"/>
  <c r="DD6" i="51"/>
  <c r="DE6" i="51"/>
  <c r="DF6" i="51"/>
  <c r="DG6" i="51"/>
  <c r="DH6" i="51"/>
  <c r="DI6" i="51"/>
  <c r="DJ6" i="51"/>
  <c r="DK6" i="51"/>
  <c r="DL6" i="51"/>
  <c r="DM6" i="51"/>
  <c r="DN6" i="51"/>
  <c r="DO6" i="51"/>
  <c r="DP6" i="51"/>
  <c r="DQ6" i="51"/>
  <c r="DR6" i="51"/>
  <c r="DS6" i="51"/>
  <c r="DT6" i="51"/>
  <c r="DU6" i="51"/>
  <c r="DV6" i="51"/>
  <c r="DW6" i="51"/>
  <c r="DX6" i="51"/>
  <c r="DY6" i="51"/>
  <c r="DZ6" i="51"/>
  <c r="EA6" i="51"/>
  <c r="EB6" i="51"/>
  <c r="EC6" i="51"/>
  <c r="ED6" i="51"/>
  <c r="EE6" i="51"/>
  <c r="EF6" i="51"/>
  <c r="EG6" i="51"/>
  <c r="EH6" i="51"/>
  <c r="EI6" i="51"/>
  <c r="EJ6" i="51"/>
  <c r="EK6" i="51"/>
  <c r="EL6" i="51"/>
  <c r="EM6" i="51"/>
  <c r="EN6" i="51"/>
  <c r="EO6" i="51"/>
  <c r="EP6" i="51"/>
  <c r="EQ6" i="51"/>
  <c r="C10" i="1" a="1"/>
  <c r="C10" i="1" l="1"/>
  <c r="I15" i="43"/>
  <c r="C17" i="1" a="1"/>
  <c r="ET78" i="52" l="1"/>
  <c r="ET74" i="52"/>
  <c r="ET73" i="52"/>
  <c r="ES76" i="52"/>
  <c r="ET76" i="52"/>
  <c r="ES72" i="52"/>
  <c r="ET77" i="52"/>
  <c r="ET72" i="52"/>
  <c r="C17" i="1"/>
  <c r="C6" i="1" a="1"/>
  <c r="C15" i="1" a="1"/>
  <c r="C14" i="1" a="1"/>
  <c r="C9" i="1" a="1"/>
  <c r="C13" i="1" a="1"/>
  <c r="C16" i="1" a="1"/>
  <c r="C4" i="1" a="1"/>
  <c r="C8" i="1" a="1"/>
  <c r="C7" i="1" a="1"/>
  <c r="C12" i="1" a="1"/>
  <c r="C11" i="1" a="1"/>
  <c r="C5" i="1" a="1"/>
  <c r="ES77" i="52" l="1"/>
  <c r="ET71" i="52"/>
  <c r="ES79" i="52"/>
  <c r="ET75" i="52"/>
  <c r="ES78" i="52"/>
  <c r="ET79" i="52"/>
  <c r="ES75" i="52"/>
  <c r="ES71" i="52"/>
  <c r="ES74" i="52"/>
  <c r="ES73" i="52"/>
  <c r="C13" i="1"/>
  <c r="C14" i="1"/>
  <c r="C5" i="1"/>
  <c r="C7" i="1"/>
  <c r="C11" i="1"/>
  <c r="C15" i="1"/>
  <c r="C9" i="1"/>
  <c r="C8" i="1"/>
  <c r="C12" i="1"/>
  <c r="C16" i="1"/>
  <c r="C6" i="1"/>
  <c r="C4" i="1"/>
  <c r="D15" i="43" l="1"/>
  <c r="B15" i="43"/>
  <c r="E15" i="43"/>
  <c r="C15" i="4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<sst xmlns="http://schemas.openxmlformats.org/spreadsheetml/2006/main" count="335" uniqueCount="147">
  <si>
    <t>Introduction</t>
  </si>
  <si>
    <t>Document section</t>
  </si>
  <si>
    <t>Figure number</t>
  </si>
  <si>
    <t>Figure title</t>
  </si>
  <si>
    <t>Margins</t>
  </si>
  <si>
    <t>Figure 1</t>
  </si>
  <si>
    <t>Figure 2</t>
  </si>
  <si>
    <t>Figure 3</t>
  </si>
  <si>
    <t>Figure 4</t>
  </si>
  <si>
    <t>Figure 5</t>
  </si>
  <si>
    <t>Figure 6</t>
  </si>
  <si>
    <t>Figure 7</t>
  </si>
  <si>
    <t>Figure 8</t>
  </si>
  <si>
    <t>Figure 9</t>
  </si>
  <si>
    <t>Electricity supply</t>
  </si>
  <si>
    <t>Figure 10</t>
  </si>
  <si>
    <t>Europe and Interconnected Markets</t>
  </si>
  <si>
    <t>Figure 11</t>
  </si>
  <si>
    <t>Figure 12</t>
  </si>
  <si>
    <t>Figure 13</t>
  </si>
  <si>
    <t>Figure 14</t>
  </si>
  <si>
    <t>Date</t>
  </si>
  <si>
    <t>Assumed generation with high imports from Europe</t>
  </si>
  <si>
    <t>cdate</t>
  </si>
  <si>
    <t>Actual Available Generation</t>
  </si>
  <si>
    <t>Demand</t>
  </si>
  <si>
    <t>Actual Demand &amp; Reserve</t>
  </si>
  <si>
    <t>Indicative Surplus</t>
  </si>
  <si>
    <t>Indicative outturn surplus</t>
  </si>
  <si>
    <t>Wind output against equivalent firm capacity</t>
  </si>
  <si>
    <t>Nuclear</t>
  </si>
  <si>
    <t>Biomass</t>
  </si>
  <si>
    <t>CCGT</t>
  </si>
  <si>
    <t>Coal</t>
  </si>
  <si>
    <t>Hydro</t>
  </si>
  <si>
    <t>OCGT</t>
  </si>
  <si>
    <t xml:space="preserve">Other </t>
  </si>
  <si>
    <t>Pumped storage</t>
  </si>
  <si>
    <t>Wind (EFC)</t>
  </si>
  <si>
    <t>Wind</t>
  </si>
  <si>
    <t>Max</t>
  </si>
  <si>
    <t>Average</t>
  </si>
  <si>
    <t xml:space="preserve">Shortfall between generation availability notified in the Winter Outlook Report and actual generator availability </t>
  </si>
  <si>
    <t>Actual generator availability</t>
  </si>
  <si>
    <t>Winter Outlook forecast availability</t>
  </si>
  <si>
    <t>esi week</t>
  </si>
  <si>
    <t>Week commencing</t>
  </si>
  <si>
    <t>Weather corrected peak TSD (GW)</t>
  </si>
  <si>
    <t>Actual peak TSD (GW)</t>
  </si>
  <si>
    <t>Actual peak TSD (MW)</t>
  </si>
  <si>
    <t>Actual Temperature at 17:00GMT (°C)</t>
  </si>
  <si>
    <t>Seasonal normal temperature (30 yrs average of observed temp) at 17:00GMT (°C)</t>
  </si>
  <si>
    <t>Time Half hour ending</t>
  </si>
  <si>
    <t>National Demand (MW)</t>
  </si>
  <si>
    <t>Estimated* triad avoidance (HH corresponding with the peak) (MW)</t>
  </si>
  <si>
    <t>Fuel Type</t>
  </si>
  <si>
    <t>2019/20</t>
  </si>
  <si>
    <t>2020/21</t>
  </si>
  <si>
    <t>2021/22</t>
  </si>
  <si>
    <t>%</t>
  </si>
  <si>
    <t>MWh</t>
  </si>
  <si>
    <t>Interconnector imports</t>
  </si>
  <si>
    <t>Other</t>
  </si>
  <si>
    <t>Total</t>
  </si>
  <si>
    <t xml:space="preserve">IFA, IFA2, BritNed, and NemoLink flow at peak times </t>
  </si>
  <si>
    <t>IFA</t>
  </si>
  <si>
    <t>Britned</t>
  </si>
  <si>
    <t>Nemo</t>
  </si>
  <si>
    <t>IFA2</t>
  </si>
  <si>
    <t>NSL</t>
  </si>
  <si>
    <t>GB-France price differential</t>
  </si>
  <si>
    <t>Moyle</t>
  </si>
  <si>
    <t>EWIC</t>
  </si>
  <si>
    <t>Net flow from Ireland</t>
  </si>
  <si>
    <t>COAL</t>
  </si>
  <si>
    <t>NUCLEAR</t>
  </si>
  <si>
    <t>Figure 3 - Week-by-week view of generation capacity shortfall over the winter</t>
  </si>
  <si>
    <t>Week Beginning</t>
  </si>
  <si>
    <t>Fuel</t>
  </si>
  <si>
    <t>Shortfall</t>
  </si>
  <si>
    <t>Surplus</t>
  </si>
  <si>
    <t>Interconnector</t>
  </si>
  <si>
    <t xml:space="preserve">Figure 8 - Generation portfolio availability </t>
  </si>
  <si>
    <t>Daily Available Generation Real Time</t>
  </si>
  <si>
    <t>De-rated margin winter 2022/23 forecast range and outturn</t>
  </si>
  <si>
    <t>2022/23</t>
  </si>
  <si>
    <t>Actual generation availability winter 2022/23</t>
  </si>
  <si>
    <t>Forecast generation availability ahead of winter 2022/23</t>
  </si>
  <si>
    <t>Week-by-week actual view of operational surplus for winter 2022/23</t>
  </si>
  <si>
    <t>Percentage energy provided by each fuel type over Winter 2021/22 and Winter 2022/23 (transmission connected)</t>
  </si>
  <si>
    <t>ELECLINK</t>
  </si>
  <si>
    <t>Eleclink</t>
  </si>
  <si>
    <t>Daily actual and seasonal normal temperature for winter 2021/2022 and 2022/23 alongside the date of the three triads</t>
  </si>
  <si>
    <t>Peak Transmission System Demand (TSD) forecast and outturn for winter 2022/23 (weather corrected)</t>
  </si>
  <si>
    <t>Outturn Demand</t>
  </si>
  <si>
    <t>Average for winter 22/23</t>
  </si>
  <si>
    <t>GB Peak</t>
  </si>
  <si>
    <t>GB and European peak prices for winter 2022/23</t>
  </si>
  <si>
    <t>Netherlands Peak</t>
  </si>
  <si>
    <t>Belgian Peak</t>
  </si>
  <si>
    <t>French Peak</t>
  </si>
  <si>
    <t>Norwegian Peak</t>
  </si>
  <si>
    <t>German Peak</t>
  </si>
  <si>
    <t>£/MWh</t>
  </si>
  <si>
    <t>Dutch Peak</t>
  </si>
  <si>
    <t>Normal outturn 21/22</t>
  </si>
  <si>
    <t>Normal outturn 22/23</t>
  </si>
  <si>
    <t>Net flows over French Interconnectors</t>
  </si>
  <si>
    <t>Base Case Flow Assumptions</t>
  </si>
  <si>
    <t>Actual Availability</t>
  </si>
  <si>
    <t>Winter Outlook Known Availability</t>
  </si>
  <si>
    <t>Forwards prices in WO</t>
  </si>
  <si>
    <t>N/A</t>
  </si>
  <si>
    <t>Winter Outlook forecast Reserve requirement</t>
  </si>
  <si>
    <t>Winter Outlook forecast ACS demand inc. reserve requirement and exports to Ireland</t>
  </si>
  <si>
    <t>Actual Demand</t>
  </si>
  <si>
    <t>Actual Reserve</t>
  </si>
  <si>
    <t>Winter Outlook Forecast peak demand with normal weather (inc. Ireland export and no triad avoidance)</t>
  </si>
  <si>
    <t>Winter Outlook Forecast Demand + Reserve</t>
  </si>
  <si>
    <t>Winter Outlook Central Forecast</t>
  </si>
  <si>
    <t>Winter Outlook Surplus daily credible lower bound</t>
  </si>
  <si>
    <t>Winter Outlook Surplus daily credible upper bound</t>
  </si>
  <si>
    <t>Winter Outlook Forecast surplus - 90% confidence bound</t>
  </si>
  <si>
    <t>% Difference between normal outturn for 22/23 and 21/22</t>
  </si>
  <si>
    <t>Calendar Year</t>
  </si>
  <si>
    <t>Interconnector Trading with Indicative Outturn Surplus</t>
  </si>
  <si>
    <t>Net Interconnector Trades (GW)</t>
  </si>
  <si>
    <t>Indicative Outturn Surplus (GW)</t>
  </si>
  <si>
    <t>Indicative Outturn Surplus without Interconnector Trading (GW)</t>
  </si>
  <si>
    <t>Net IC Flow post-trading</t>
  </si>
  <si>
    <t xml:space="preserve">Net IC Flow pre-Trading </t>
  </si>
  <si>
    <t>Peak Hour (used for flow and trades)</t>
  </si>
  <si>
    <t>Peak Half-hour (used for surplus)</t>
  </si>
  <si>
    <t>Winter Outlook forecast demand daily credible lower bound</t>
  </si>
  <si>
    <t>Winter Outlook forecast demand daily credible upper bound</t>
  </si>
  <si>
    <t>Winter Outlook Forecast Demand - 90% confidence bound</t>
  </si>
  <si>
    <t>Outturn National Demand + Station load</t>
  </si>
  <si>
    <t>Maximum Triad Avoidance of the day</t>
  </si>
  <si>
    <t>Triad avoidance at time of final triad</t>
  </si>
  <si>
    <t>Settlement Period</t>
  </si>
  <si>
    <t>French Interconnector Flows and Price Differentials</t>
  </si>
  <si>
    <t>Net flow over Continental ICs</t>
  </si>
  <si>
    <t>Peak Time (GMT)</t>
  </si>
  <si>
    <t xml:space="preserve">EWIC and Moyle flow at peak times </t>
  </si>
  <si>
    <t>The workbook contains all graphs and data from the 2022/23 Winter Review and Consultation.
The Winter Review and Consultation can be downloaded from the National Grid ESO website.</t>
  </si>
  <si>
    <t>National demand winter 2022/23 forecast range and outturn</t>
  </si>
  <si>
    <t xml:space="preserve">Interconnector known availability in Winter Outlook and actual availability during peak times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</si>
</sst>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dd\-mmm\-yyyy"/>
    <numFmt numFmtId="166" formatCode="0.0%"/>
    <numFmt numFmtId="167" formatCode="_-* #,##0_-;\-* #,##0_-;_-* &quot;-&quot;??_-;_-@_-"/>
  </numFmts>
  <fonts count="3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sz val="1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name val="Calibri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rgb="FF000000"/>
      <name val="Calibri"/>
      <family val="2"/>
    </font>
    <font>
      <b/>
      <sz val="12"/>
      <color rgb="FF0A010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color rgb="FF454545"/>
      <name val="Arial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BF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30A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2"/>
      </patternFill>
    </fill>
    <fill>
      <patternFill patternType="solid">
        <fgColor theme="1" tint="0.39997558519241921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64"/>
      </bottom>
      <diagonal/>
    </border>
    <border>
      <left style="medium">
        <color theme="2"/>
      </left>
      <right/>
      <top/>
      <bottom style="medium">
        <color indexed="64"/>
      </bottom>
      <diagonal/>
    </border>
    <border>
      <left style="medium">
        <color theme="2"/>
      </left>
      <right/>
      <top style="medium">
        <color indexed="64"/>
      </top>
      <bottom/>
      <diagonal/>
    </border>
    <border>
      <left style="medium">
        <color theme="2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5">
    <xf numFmtId="0" fontId="0" fillId="0" borderId="0"/>
    <xf numFmtId="0" fontId="5" fillId="3" borderId="0" applyBorder="0" applyAlignment="0" applyProtection="0"/>
    <xf numFmtId="0" fontId="6" fillId="0" borderId="0"/>
    <xf numFmtId="0" fontId="6" fillId="0" borderId="0"/>
    <xf numFmtId="0" fontId="7" fillId="0" borderId="0"/>
    <xf numFmtId="0" fontId="2" fillId="0" borderId="1" applyNumberFormat="0" applyFill="0" applyAlignment="0" applyProtection="0"/>
    <xf numFmtId="0" fontId="1" fillId="0" borderId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9" applyNumberFormat="0" applyAlignment="0" applyProtection="0"/>
    <xf numFmtId="0" fontId="23" fillId="10" borderId="10" applyNumberFormat="0" applyAlignment="0" applyProtection="0"/>
    <xf numFmtId="0" fontId="24" fillId="10" borderId="9" applyNumberFormat="0" applyAlignment="0" applyProtection="0"/>
    <xf numFmtId="0" fontId="2" fillId="0" borderId="1" applyNumberFormat="0" applyFill="0" applyAlignment="0" applyProtection="0"/>
    <xf numFmtId="0" fontId="25" fillId="11" borderId="11" applyNumberFormat="0" applyAlignment="0" applyProtection="0"/>
    <xf numFmtId="0" fontId="13" fillId="0" borderId="0" applyNumberFormat="0" applyFill="0" applyBorder="0" applyAlignment="0" applyProtection="0"/>
    <xf numFmtId="0" fontId="1" fillId="12" borderId="12" applyNumberFormat="0" applyFont="0" applyAlignment="0" applyProtection="0"/>
    <xf numFmtId="0" fontId="26" fillId="0" borderId="0" applyNumberFormat="0" applyFill="0" applyBorder="0" applyAlignment="0" applyProtection="0"/>
    <xf numFmtId="0" fontId="3" fillId="0" borderId="13" applyNumberFormat="0" applyFill="0" applyAlignment="0" applyProtection="0"/>
    <xf numFmtId="0" fontId="1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0" fontId="36" fillId="44" borderId="0" applyNumberFormat="0" applyBorder="0" applyAlignment="0" applyProtection="0"/>
    <xf numFmtId="0" fontId="6" fillId="0" borderId="0"/>
    <xf numFmtId="43" fontId="1" fillId="0" borderId="0" applyFont="0" applyFill="0" applyBorder="0" applyAlignment="0" applyProtection="0"/>
  </cellStyleXfs>
  <cellXfs count="159">
    <xf numFmtId="0" fontId="0" fillId="0" borderId="0" xfId="0"/>
    <xf numFmtId="1" fontId="0" fillId="0" borderId="0" xfId="0" applyNumberFormat="1"/>
    <xf numFmtId="0" fontId="0" fillId="2" borderId="0" xfId="0" applyFill="1"/>
    <xf numFmtId="0" fontId="3" fillId="0" borderId="2" xfId="0" applyFont="1" applyBorder="1"/>
    <xf numFmtId="0" fontId="3" fillId="0" borderId="3" xfId="0" applyFont="1" applyBorder="1"/>
    <xf numFmtId="0" fontId="27" fillId="0" borderId="0" xfId="0" applyFont="1" applyAlignment="1">
      <alignment horizontal="left" vertical="center" indent="1" readingOrder="1"/>
    </xf>
    <xf numFmtId="0" fontId="0" fillId="0" borderId="0" xfId="0" applyAlignment="1">
      <alignment horizontal="center" vertical="center"/>
    </xf>
    <xf numFmtId="0" fontId="28" fillId="2" borderId="0" xfId="0" applyFont="1" applyFill="1"/>
    <xf numFmtId="0" fontId="28" fillId="0" borderId="0" xfId="0" applyFont="1"/>
    <xf numFmtId="0" fontId="0" fillId="0" borderId="14" xfId="0" applyBorder="1" applyAlignment="1">
      <alignment horizontal="center"/>
    </xf>
    <xf numFmtId="1" fontId="0" fillId="0" borderId="0" xfId="0" applyNumberFormat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14" fontId="0" fillId="0" borderId="14" xfId="0" applyNumberForma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11" fillId="0" borderId="14" xfId="0" applyFont="1" applyBorder="1" applyAlignment="1">
      <alignment horizontal="center" vertical="center" wrapText="1"/>
    </xf>
    <xf numFmtId="14" fontId="11" fillId="0" borderId="14" xfId="0" applyNumberFormat="1" applyFont="1" applyBorder="1" applyAlignment="1">
      <alignment horizontal="center" vertical="center" wrapText="1"/>
    </xf>
    <xf numFmtId="14" fontId="11" fillId="0" borderId="15" xfId="0" applyNumberFormat="1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9" fillId="0" borderId="0" xfId="7"/>
    <xf numFmtId="0" fontId="3" fillId="0" borderId="0" xfId="0" applyFont="1"/>
    <xf numFmtId="14" fontId="12" fillId="0" borderId="14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4" xfId="0" applyFont="1" applyBorder="1" applyAlignment="1">
      <alignment horizontal="center" wrapText="1"/>
    </xf>
    <xf numFmtId="16" fontId="12" fillId="0" borderId="14" xfId="0" applyNumberFormat="1" applyFont="1" applyBorder="1" applyAlignment="1">
      <alignment horizontal="center" wrapText="1"/>
    </xf>
    <xf numFmtId="164" fontId="12" fillId="0" borderId="14" xfId="0" applyNumberFormat="1" applyFont="1" applyBorder="1" applyAlignment="1">
      <alignment horizontal="center"/>
    </xf>
    <xf numFmtId="22" fontId="0" fillId="0" borderId="14" xfId="0" applyNumberFormat="1" applyBorder="1" applyAlignment="1">
      <alignment horizontal="center"/>
    </xf>
    <xf numFmtId="0" fontId="4" fillId="0" borderId="0" xfId="0" applyFont="1"/>
    <xf numFmtId="2" fontId="0" fillId="2" borderId="0" xfId="0" applyNumberFormat="1" applyFill="1"/>
    <xf numFmtId="2" fontId="0" fillId="0" borderId="0" xfId="0" applyNumberFormat="1"/>
    <xf numFmtId="2" fontId="0" fillId="0" borderId="15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30" xfId="0" applyBorder="1" applyAlignment="1">
      <alignment horizontal="center" wrapText="1"/>
    </xf>
    <xf numFmtId="2" fontId="0" fillId="0" borderId="31" xfId="0" applyNumberFormat="1" applyBorder="1" applyAlignment="1">
      <alignment horizontal="center" wrapText="1"/>
    </xf>
    <xf numFmtId="2" fontId="0" fillId="0" borderId="32" xfId="0" applyNumberFormat="1" applyBorder="1" applyAlignment="1">
      <alignment horizontal="center" wrapText="1"/>
    </xf>
    <xf numFmtId="1" fontId="12" fillId="0" borderId="15" xfId="0" applyNumberFormat="1" applyFont="1" applyBorder="1" applyAlignment="1">
      <alignment horizontal="center" wrapText="1"/>
    </xf>
    <xf numFmtId="0" fontId="0" fillId="40" borderId="0" xfId="0" applyFill="1"/>
    <xf numFmtId="14" fontId="0" fillId="0" borderId="0" xfId="0" applyNumberFormat="1"/>
    <xf numFmtId="9" fontId="0" fillId="0" borderId="0" xfId="0" applyNumberFormat="1"/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165" fontId="1" fillId="39" borderId="0" xfId="0" quotePrefix="1" applyNumberFormat="1" applyFont="1" applyFill="1"/>
    <xf numFmtId="165" fontId="1" fillId="39" borderId="0" xfId="0" applyNumberFormat="1" applyFont="1" applyFill="1"/>
    <xf numFmtId="165" fontId="3" fillId="39" borderId="0" xfId="0" quotePrefix="1" applyNumberFormat="1" applyFont="1" applyFill="1"/>
    <xf numFmtId="0" fontId="31" fillId="40" borderId="0" xfId="0" applyFont="1" applyFill="1"/>
    <xf numFmtId="14" fontId="32" fillId="0" borderId="33" xfId="0" applyNumberFormat="1" applyFont="1" applyBorder="1"/>
    <xf numFmtId="0" fontId="32" fillId="0" borderId="33" xfId="0" applyFont="1" applyBorder="1"/>
    <xf numFmtId="0" fontId="32" fillId="0" borderId="34" xfId="0" applyFont="1" applyBorder="1"/>
    <xf numFmtId="14" fontId="0" fillId="0" borderId="33" xfId="0" applyNumberFormat="1" applyBorder="1"/>
    <xf numFmtId="0" fontId="0" fillId="0" borderId="33" xfId="0" applyBorder="1"/>
    <xf numFmtId="14" fontId="0" fillId="0" borderId="34" xfId="0" applyNumberFormat="1" applyBorder="1"/>
    <xf numFmtId="0" fontId="0" fillId="0" borderId="34" xfId="0" applyBorder="1"/>
    <xf numFmtId="0" fontId="11" fillId="0" borderId="0" xfId="0" applyFont="1"/>
    <xf numFmtId="0" fontId="0" fillId="0" borderId="16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39" borderId="14" xfId="0" applyNumberFormat="1" applyFill="1" applyBorder="1"/>
    <xf numFmtId="0" fontId="0" fillId="0" borderId="14" xfId="0" applyBorder="1"/>
    <xf numFmtId="0" fontId="33" fillId="0" borderId="0" xfId="0" applyFont="1"/>
    <xf numFmtId="9" fontId="0" fillId="0" borderId="0" xfId="51" applyFont="1"/>
    <xf numFmtId="164" fontId="0" fillId="0" borderId="0" xfId="0" applyNumberForma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1" fontId="0" fillId="0" borderId="14" xfId="0" applyNumberFormat="1" applyBorder="1" applyAlignment="1">
      <alignment horizontal="center"/>
    </xf>
    <xf numFmtId="0" fontId="0" fillId="0" borderId="0" xfId="0" applyAlignment="1">
      <alignment horizontal="center" wrapText="1"/>
    </xf>
    <xf numFmtId="0" fontId="4" fillId="40" borderId="0" xfId="0" applyFont="1" applyFill="1"/>
    <xf numFmtId="0" fontId="34" fillId="42" borderId="0" xfId="0" applyFont="1" applyFill="1"/>
    <xf numFmtId="0" fontId="10" fillId="42" borderId="0" xfId="0" applyFont="1" applyFill="1"/>
    <xf numFmtId="0" fontId="34" fillId="2" borderId="0" xfId="0" applyFont="1" applyFill="1"/>
    <xf numFmtId="1" fontId="10" fillId="2" borderId="0" xfId="0" applyNumberFormat="1" applyFont="1" applyFill="1"/>
    <xf numFmtId="0" fontId="10" fillId="2" borderId="0" xfId="0" applyFont="1" applyFill="1"/>
    <xf numFmtId="0" fontId="0" fillId="0" borderId="0" xfId="0"/>
    <xf numFmtId="14" fontId="0" fillId="39" borderId="14" xfId="0" applyNumberFormat="1" applyFill="1" applyBorder="1"/>
    <xf numFmtId="1" fontId="0" fillId="0" borderId="14" xfId="0" applyNumberFormat="1" applyBorder="1"/>
    <xf numFmtId="14" fontId="0" fillId="0" borderId="14" xfId="0" applyNumberFormat="1" applyBorder="1"/>
    <xf numFmtId="0" fontId="3" fillId="41" borderId="35" xfId="49" applyFont="1" applyFill="1" applyBorder="1" applyAlignment="1">
      <alignment horizontal="left"/>
    </xf>
    <xf numFmtId="0" fontId="35" fillId="43" borderId="14" xfId="0" applyFont="1" applyFill="1" applyBorder="1"/>
    <xf numFmtId="0" fontId="35" fillId="0" borderId="14" xfId="0" applyFont="1" applyBorder="1"/>
    <xf numFmtId="165" fontId="3" fillId="0" borderId="14" xfId="0" applyNumberFormat="1" applyFont="1" applyBorder="1"/>
    <xf numFmtId="0" fontId="3" fillId="41" borderId="14" xfId="49" applyFont="1" applyFill="1" applyBorder="1" applyAlignment="1">
      <alignment horizontal="left"/>
    </xf>
    <xf numFmtId="0" fontId="37" fillId="0" borderId="34" xfId="0" applyFont="1" applyBorder="1"/>
    <xf numFmtId="0" fontId="37" fillId="0" borderId="33" xfId="0" applyFont="1" applyBorder="1"/>
    <xf numFmtId="1" fontId="11" fillId="0" borderId="0" xfId="0" applyNumberFormat="1" applyFont="1"/>
    <xf numFmtId="1" fontId="37" fillId="0" borderId="34" xfId="0" applyNumberFormat="1" applyFont="1" applyBorder="1"/>
    <xf numFmtId="1" fontId="32" fillId="0" borderId="34" xfId="0" applyNumberFormat="1" applyFont="1" applyBorder="1"/>
    <xf numFmtId="1" fontId="37" fillId="0" borderId="33" xfId="0" applyNumberFormat="1" applyFont="1" applyBorder="1"/>
    <xf numFmtId="1" fontId="32" fillId="0" borderId="33" xfId="0" applyNumberFormat="1" applyFont="1" applyBorder="1"/>
    <xf numFmtId="14" fontId="37" fillId="0" borderId="0" xfId="0" applyNumberFormat="1" applyFont="1"/>
    <xf numFmtId="0" fontId="37" fillId="0" borderId="0" xfId="0" applyFont="1"/>
    <xf numFmtId="14" fontId="37" fillId="0" borderId="33" xfId="0" applyNumberFormat="1" applyFont="1" applyBorder="1"/>
    <xf numFmtId="0" fontId="0" fillId="0" borderId="0" xfId="0" applyAlignment="1">
      <alignment horizontal="center" vertical="center"/>
    </xf>
    <xf numFmtId="0" fontId="0" fillId="0" borderId="34" xfId="0" applyFill="1" applyBorder="1"/>
    <xf numFmtId="0" fontId="0" fillId="0" borderId="33" xfId="0" applyFill="1" applyBorder="1"/>
    <xf numFmtId="22" fontId="0" fillId="0" borderId="0" xfId="0" applyNumberFormat="1"/>
    <xf numFmtId="0" fontId="34" fillId="0" borderId="0" xfId="0" applyFont="1" applyFill="1"/>
    <xf numFmtId="0" fontId="10" fillId="0" borderId="0" xfId="0" applyFont="1" applyFill="1"/>
    <xf numFmtId="0" fontId="5" fillId="0" borderId="0" xfId="0" applyFont="1" applyFill="1"/>
    <xf numFmtId="1" fontId="0" fillId="0" borderId="14" xfId="0" applyNumberFormat="1" applyBorder="1" applyAlignment="1">
      <alignment horizontal="right"/>
    </xf>
    <xf numFmtId="0" fontId="0" fillId="45" borderId="0" xfId="0" applyFill="1"/>
    <xf numFmtId="0" fontId="34" fillId="45" borderId="0" xfId="0" applyFont="1" applyFill="1"/>
    <xf numFmtId="9" fontId="12" fillId="0" borderId="14" xfId="51" applyFont="1" applyBorder="1" applyAlignment="1">
      <alignment horizontal="center"/>
    </xf>
    <xf numFmtId="22" fontId="0" fillId="0" borderId="14" xfId="0" applyNumberFormat="1" applyFill="1" applyBorder="1"/>
    <xf numFmtId="14" fontId="0" fillId="0" borderId="14" xfId="0" applyNumberFormat="1" applyFill="1" applyBorder="1"/>
    <xf numFmtId="164" fontId="0" fillId="0" borderId="14" xfId="0" applyNumberFormat="1" applyFill="1" applyBorder="1"/>
    <xf numFmtId="0" fontId="14" fillId="0" borderId="0" xfId="0" applyFont="1" applyFill="1" applyBorder="1" applyAlignment="1">
      <alignment horizontal="center" vertical="center" wrapText="1"/>
    </xf>
    <xf numFmtId="0" fontId="14" fillId="41" borderId="14" xfId="0" applyFont="1" applyFill="1" applyBorder="1" applyAlignment="1">
      <alignment horizontal="center" vertical="center" wrapText="1"/>
    </xf>
    <xf numFmtId="0" fontId="3" fillId="41" borderId="21" xfId="0" applyFont="1" applyFill="1" applyBorder="1" applyAlignment="1">
      <alignment horizontal="center" vertical="center"/>
    </xf>
    <xf numFmtId="1" fontId="3" fillId="41" borderId="22" xfId="0" applyNumberFormat="1" applyFont="1" applyFill="1" applyBorder="1" applyAlignment="1">
      <alignment horizontal="center" vertical="center"/>
    </xf>
    <xf numFmtId="0" fontId="3" fillId="41" borderId="22" xfId="0" applyFont="1" applyFill="1" applyBorder="1" applyAlignment="1">
      <alignment horizontal="center" vertical="center"/>
    </xf>
    <xf numFmtId="9" fontId="8" fillId="0" borderId="27" xfId="0" applyNumberFormat="1" applyFont="1" applyBorder="1" applyAlignment="1">
      <alignment horizontal="right" vertical="center"/>
    </xf>
    <xf numFmtId="9" fontId="8" fillId="0" borderId="19" xfId="0" applyNumberFormat="1" applyFont="1" applyBorder="1" applyAlignment="1">
      <alignment horizontal="right" vertical="center"/>
    </xf>
    <xf numFmtId="166" fontId="8" fillId="0" borderId="19" xfId="0" applyNumberFormat="1" applyFont="1" applyBorder="1" applyAlignment="1">
      <alignment horizontal="right" vertical="center"/>
    </xf>
    <xf numFmtId="9" fontId="8" fillId="0" borderId="21" xfId="0" applyNumberFormat="1" applyFont="1" applyBorder="1" applyAlignment="1">
      <alignment horizontal="right" vertical="center"/>
    </xf>
    <xf numFmtId="167" fontId="8" fillId="0" borderId="28" xfId="54" applyNumberFormat="1" applyFont="1" applyBorder="1" applyAlignment="1">
      <alignment horizontal="right" vertical="center"/>
    </xf>
    <xf numFmtId="167" fontId="8" fillId="0" borderId="20" xfId="54" applyNumberFormat="1" applyFont="1" applyBorder="1" applyAlignment="1">
      <alignment horizontal="right" vertical="center"/>
    </xf>
    <xf numFmtId="167" fontId="8" fillId="0" borderId="22" xfId="54" applyNumberFormat="1" applyFont="1" applyBorder="1" applyAlignment="1">
      <alignment horizontal="right" vertical="center"/>
    </xf>
    <xf numFmtId="165" fontId="3" fillId="41" borderId="14" xfId="0" quotePrefix="1" applyNumberFormat="1" applyFont="1" applyFill="1" applyBorder="1"/>
    <xf numFmtId="0" fontId="3" fillId="41" borderId="14" xfId="0" applyFont="1" applyFill="1" applyBorder="1" applyAlignment="1">
      <alignment horizontal="center" vertical="center" wrapText="1"/>
    </xf>
    <xf numFmtId="14" fontId="32" fillId="0" borderId="34" xfId="0" applyNumberFormat="1" applyFont="1" applyBorder="1"/>
    <xf numFmtId="14" fontId="32" fillId="0" borderId="0" xfId="0" applyNumberFormat="1" applyFont="1" applyBorder="1"/>
    <xf numFmtId="0" fontId="32" fillId="0" borderId="0" xfId="0" applyFont="1" applyBorder="1"/>
    <xf numFmtId="0" fontId="0" fillId="0" borderId="0" xfId="0" applyBorder="1"/>
    <xf numFmtId="1" fontId="37" fillId="0" borderId="0" xfId="0" applyNumberFormat="1" applyFont="1" applyBorder="1"/>
    <xf numFmtId="22" fontId="0" fillId="0" borderId="0" xfId="0" applyNumberFormat="1" applyBorder="1"/>
    <xf numFmtId="14" fontId="0" fillId="0" borderId="14" xfId="0" applyNumberFormat="1" applyFont="1" applyBorder="1"/>
    <xf numFmtId="0" fontId="29" fillId="0" borderId="14" xfId="0" applyFont="1" applyBorder="1"/>
    <xf numFmtId="1" fontId="29" fillId="0" borderId="14" xfId="0" applyNumberFormat="1" applyFont="1" applyBorder="1"/>
    <xf numFmtId="14" fontId="29" fillId="0" borderId="14" xfId="0" applyNumberFormat="1" applyFont="1" applyBorder="1"/>
    <xf numFmtId="0" fontId="0" fillId="0" borderId="0" xfId="0" applyFill="1" applyBorder="1"/>
    <xf numFmtId="14" fontId="0" fillId="0" borderId="0" xfId="0" applyNumberFormat="1" applyFill="1" applyBorder="1"/>
    <xf numFmtId="0" fontId="0" fillId="0" borderId="14" xfId="0" applyFont="1" applyBorder="1"/>
    <xf numFmtId="14" fontId="12" fillId="0" borderId="15" xfId="0" applyNumberFormat="1" applyFont="1" applyBorder="1" applyAlignment="1">
      <alignment horizontal="center" vertical="center" wrapText="1" readingOrder="1"/>
    </xf>
    <xf numFmtId="20" fontId="12" fillId="0" borderId="15" xfId="0" applyNumberFormat="1" applyFont="1" applyBorder="1" applyAlignment="1">
      <alignment horizontal="center" vertical="center" wrapText="1" readingOrder="1"/>
    </xf>
    <xf numFmtId="0" fontId="12" fillId="0" borderId="15" xfId="0" applyFont="1" applyBorder="1" applyAlignment="1">
      <alignment horizontal="center" vertical="center" wrapText="1" readingOrder="1"/>
    </xf>
    <xf numFmtId="14" fontId="12" fillId="0" borderId="14" xfId="0" applyNumberFormat="1" applyFont="1" applyBorder="1" applyAlignment="1">
      <alignment horizontal="center" vertical="center" wrapText="1" readingOrder="1"/>
    </xf>
    <xf numFmtId="0" fontId="12" fillId="0" borderId="14" xfId="0" applyFont="1" applyBorder="1" applyAlignment="1">
      <alignment horizontal="center" vertical="center" wrapText="1" readingOrder="1"/>
    </xf>
    <xf numFmtId="20" fontId="12" fillId="0" borderId="14" xfId="0" applyNumberFormat="1" applyFont="1" applyBorder="1" applyAlignment="1">
      <alignment horizontal="center" vertical="center" wrapText="1" readingOrder="1"/>
    </xf>
    <xf numFmtId="0" fontId="11" fillId="0" borderId="14" xfId="0" applyFont="1" applyBorder="1"/>
    <xf numFmtId="14" fontId="37" fillId="0" borderId="34" xfId="0" applyNumberFormat="1" applyFont="1" applyBorder="1"/>
    <xf numFmtId="164" fontId="0" fillId="0" borderId="14" xfId="0" applyNumberFormat="1" applyBorder="1"/>
    <xf numFmtId="0" fontId="10" fillId="37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38" borderId="0" xfId="0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41" borderId="17" xfId="0" applyFont="1" applyFill="1" applyBorder="1" applyAlignment="1">
      <alignment horizontal="center" vertical="center"/>
    </xf>
    <xf numFmtId="0" fontId="3" fillId="41" borderId="18" xfId="0" applyFont="1" applyFill="1" applyBorder="1" applyAlignment="1">
      <alignment horizontal="center" vertical="center"/>
    </xf>
    <xf numFmtId="0" fontId="3" fillId="41" borderId="23" xfId="0" applyFont="1" applyFill="1" applyBorder="1" applyAlignment="1">
      <alignment horizontal="center" vertical="center"/>
    </xf>
    <xf numFmtId="0" fontId="3" fillId="41" borderId="2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41" borderId="16" xfId="49" applyFont="1" applyFill="1" applyBorder="1" applyAlignment="1">
      <alignment horizontal="left"/>
    </xf>
    <xf numFmtId="0" fontId="3" fillId="41" borderId="14" xfId="0" applyFont="1" applyFill="1" applyBorder="1" applyAlignment="1">
      <alignment horizontal="center" vertical="center" wrapText="1" readingOrder="1"/>
    </xf>
  </cellXfs>
  <cellStyles count="55">
    <cellStyle name="20% - Accent1" xfId="26" builtinId="30" customBuiltin="1"/>
    <cellStyle name="20% - Accent2" xfId="30" builtinId="34" customBuiltin="1"/>
    <cellStyle name="20% - Accent3" xfId="34" builtinId="38" customBuiltin="1"/>
    <cellStyle name="20% - Accent3 14 2" xfId="52" xr:uid="{623C20B2-944A-4B9F-B019-3A19EE27A8E6}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54" builtinId="3"/>
    <cellStyle name="Explanatory Text" xfId="23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Hyperlink" xfId="7" builtinId="8"/>
    <cellStyle name="Input" xfId="16" builtinId="20" customBuiltin="1"/>
    <cellStyle name="Linked Cell" xfId="19" builtinId="24" customBuiltin="1"/>
    <cellStyle name="Linked Cell 3" xfId="5" xr:uid="{089EBA11-754C-4C4D-98AF-9D2ACF6467DC}"/>
    <cellStyle name="Neutral" xfId="15" builtinId="28" customBuiltin="1"/>
    <cellStyle name="Normal" xfId="0" builtinId="0"/>
    <cellStyle name="Normal 11" xfId="2" xr:uid="{E7DC2260-6443-420C-8F9E-3418EE498720}"/>
    <cellStyle name="Normal 14" xfId="4" xr:uid="{CB385878-F54D-4B91-9F67-87D624934615}"/>
    <cellStyle name="Normal 2" xfId="6" xr:uid="{A53E1F59-3CA1-4C23-B881-53C0128A8D23}"/>
    <cellStyle name="Normal 2 2" xfId="3" xr:uid="{35D1A156-6AEF-424E-8238-CE8867514CAD}"/>
    <cellStyle name="Normal 3" xfId="53" xr:uid="{B63FEA35-419C-411D-A33E-4A864CC7E4C6}"/>
    <cellStyle name="Normal 30" xfId="50" xr:uid="{38B67C3D-48AD-4C76-97DA-98E17B599A6F}"/>
    <cellStyle name="Normal 6" xfId="49" xr:uid="{EF6BB478-87A4-45E8-90E4-B13B7E968AEB}"/>
    <cellStyle name="Note" xfId="22" builtinId="10" customBuiltin="1"/>
    <cellStyle name="Output" xfId="17" builtinId="21" customBuiltin="1"/>
    <cellStyle name="Percent" xfId="51" builtinId="5"/>
    <cellStyle name="Title" xfId="8" builtinId="15" customBuiltin="1"/>
    <cellStyle name="Title 1" xfId="1" xr:uid="{043D270F-307B-42B0-A4FC-2B07739C4D19}"/>
    <cellStyle name="Total" xfId="24" builtinId="25" customBuiltin="1"/>
    <cellStyle name="Warning Text" xfId="21" builtinId="11" customBuiltin="1"/>
  </cellStyles>
  <dxfs count="0"/>
  <tableStyles count="0" defaultTableStyle="TableStyleMedium2" defaultPivotStyle="PivotStyleLight16"/>
  <colors>
    <mruColors>
      <color rgb="FFB6DF89"/>
      <color rgb="FF00C85A"/>
      <color rgb="FF00E668"/>
      <color rgb="FF00D05E"/>
      <color rgb="FFBF8FDD"/>
      <color rgb="FF25A2FF"/>
      <color rgb="FF00A400"/>
      <color rgb="FF00CC00"/>
      <color rgb="FF0080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182427682249554E-2"/>
          <c:y val="3.313253012048193E-2"/>
          <c:w val="0.9125660562033896"/>
          <c:h val="0.64427437438342439"/>
        </c:manualLayout>
      </c:layout>
      <c:barChart>
        <c:barDir val="col"/>
        <c:grouping val="stacked"/>
        <c:varyColors val="0"/>
        <c:ser>
          <c:idx val="0"/>
          <c:order val="0"/>
          <c:tx>
            <c:v>Winter Outlook Forecast peak demand with normal weather (no triad avoidance)</c:v>
          </c:tx>
          <c:spPr>
            <a:solidFill>
              <a:schemeClr val="accent4">
                <a:lumMod val="75000"/>
                <a:alpha val="31000"/>
              </a:schemeClr>
            </a:solidFill>
            <a:ln>
              <a:solidFill>
                <a:srgbClr val="B6DF89">
                  <a:alpha val="0"/>
                </a:srgbClr>
              </a:solidFill>
            </a:ln>
            <a:effectLst/>
          </c:spPr>
          <c:invertIfNegative val="0"/>
          <c:cat>
            <c:numRef>
              <c:f>'Figure 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1'!$B$4:$B$149</c:f>
              <c:numCache>
                <c:formatCode>0</c:formatCode>
                <c:ptCount val="146"/>
                <c:pt idx="0">
                  <c:v>40664</c:v>
                </c:pt>
                <c:pt idx="1">
                  <c:v>40786</c:v>
                </c:pt>
                <c:pt idx="2">
                  <c:v>40932</c:v>
                </c:pt>
                <c:pt idx="3">
                  <c:v>41024</c:v>
                </c:pt>
                <c:pt idx="4">
                  <c:v>39661</c:v>
                </c:pt>
                <c:pt idx="5">
                  <c:v>36460</c:v>
                </c:pt>
                <c:pt idx="6">
                  <c:v>37576</c:v>
                </c:pt>
                <c:pt idx="7">
                  <c:v>41552</c:v>
                </c:pt>
                <c:pt idx="8">
                  <c:v>41654</c:v>
                </c:pt>
                <c:pt idx="9">
                  <c:v>41842</c:v>
                </c:pt>
                <c:pt idx="10">
                  <c:v>41928</c:v>
                </c:pt>
                <c:pt idx="11">
                  <c:v>40410</c:v>
                </c:pt>
                <c:pt idx="12">
                  <c:v>37194</c:v>
                </c:pt>
                <c:pt idx="13">
                  <c:v>38307</c:v>
                </c:pt>
                <c:pt idx="14">
                  <c:v>42161</c:v>
                </c:pt>
                <c:pt idx="15">
                  <c:v>42285</c:v>
                </c:pt>
                <c:pt idx="16">
                  <c:v>42441</c:v>
                </c:pt>
                <c:pt idx="17">
                  <c:v>42652</c:v>
                </c:pt>
                <c:pt idx="18">
                  <c:v>41317</c:v>
                </c:pt>
                <c:pt idx="19">
                  <c:v>38165</c:v>
                </c:pt>
                <c:pt idx="20">
                  <c:v>39387</c:v>
                </c:pt>
                <c:pt idx="21">
                  <c:v>43359</c:v>
                </c:pt>
                <c:pt idx="22">
                  <c:v>43457</c:v>
                </c:pt>
                <c:pt idx="23">
                  <c:v>43425</c:v>
                </c:pt>
                <c:pt idx="24">
                  <c:v>43406</c:v>
                </c:pt>
                <c:pt idx="25">
                  <c:v>41871</c:v>
                </c:pt>
                <c:pt idx="26">
                  <c:v>38575</c:v>
                </c:pt>
                <c:pt idx="27">
                  <c:v>39624</c:v>
                </c:pt>
                <c:pt idx="28">
                  <c:v>43515</c:v>
                </c:pt>
                <c:pt idx="29">
                  <c:v>43613</c:v>
                </c:pt>
                <c:pt idx="30">
                  <c:v>43698</c:v>
                </c:pt>
                <c:pt idx="31">
                  <c:v>43741</c:v>
                </c:pt>
                <c:pt idx="32">
                  <c:v>42300</c:v>
                </c:pt>
                <c:pt idx="33">
                  <c:v>39055</c:v>
                </c:pt>
                <c:pt idx="34">
                  <c:v>40128</c:v>
                </c:pt>
                <c:pt idx="35">
                  <c:v>43967</c:v>
                </c:pt>
                <c:pt idx="36">
                  <c:v>44024</c:v>
                </c:pt>
                <c:pt idx="37">
                  <c:v>44061</c:v>
                </c:pt>
                <c:pt idx="38">
                  <c:v>44096</c:v>
                </c:pt>
                <c:pt idx="39">
                  <c:v>42587</c:v>
                </c:pt>
                <c:pt idx="40">
                  <c:v>39319</c:v>
                </c:pt>
                <c:pt idx="41">
                  <c:v>40322</c:v>
                </c:pt>
                <c:pt idx="42">
                  <c:v>44123</c:v>
                </c:pt>
                <c:pt idx="43">
                  <c:v>44140</c:v>
                </c:pt>
                <c:pt idx="44">
                  <c:v>44193</c:v>
                </c:pt>
                <c:pt idx="45">
                  <c:v>44262</c:v>
                </c:pt>
                <c:pt idx="46">
                  <c:v>42808</c:v>
                </c:pt>
                <c:pt idx="47">
                  <c:v>39545</c:v>
                </c:pt>
                <c:pt idx="48">
                  <c:v>40590</c:v>
                </c:pt>
                <c:pt idx="49">
                  <c:v>44485</c:v>
                </c:pt>
                <c:pt idx="50">
                  <c:v>44581</c:v>
                </c:pt>
                <c:pt idx="51">
                  <c:v>44607</c:v>
                </c:pt>
                <c:pt idx="52">
                  <c:v>42176</c:v>
                </c:pt>
                <c:pt idx="53">
                  <c:v>39149</c:v>
                </c:pt>
                <c:pt idx="54">
                  <c:v>36101</c:v>
                </c:pt>
                <c:pt idx="55">
                  <c:v>30564</c:v>
                </c:pt>
                <c:pt idx="56">
                  <c:v>32611</c:v>
                </c:pt>
                <c:pt idx="57">
                  <c:v>35900</c:v>
                </c:pt>
                <c:pt idx="58">
                  <c:v>38898</c:v>
                </c:pt>
                <c:pt idx="59">
                  <c:v>39088</c:v>
                </c:pt>
                <c:pt idx="60">
                  <c:v>38334</c:v>
                </c:pt>
                <c:pt idx="61">
                  <c:v>36689</c:v>
                </c:pt>
                <c:pt idx="62">
                  <c:v>33026</c:v>
                </c:pt>
                <c:pt idx="63">
                  <c:v>38558</c:v>
                </c:pt>
                <c:pt idx="64">
                  <c:v>43811</c:v>
                </c:pt>
                <c:pt idx="65">
                  <c:v>44649</c:v>
                </c:pt>
                <c:pt idx="66">
                  <c:v>44577</c:v>
                </c:pt>
                <c:pt idx="67">
                  <c:v>42935</c:v>
                </c:pt>
                <c:pt idx="68">
                  <c:v>39549</c:v>
                </c:pt>
                <c:pt idx="69">
                  <c:v>40475</c:v>
                </c:pt>
                <c:pt idx="70">
                  <c:v>44189</c:v>
                </c:pt>
                <c:pt idx="71">
                  <c:v>44085</c:v>
                </c:pt>
                <c:pt idx="72">
                  <c:v>43953</c:v>
                </c:pt>
                <c:pt idx="73">
                  <c:v>43824</c:v>
                </c:pt>
                <c:pt idx="74">
                  <c:v>42312</c:v>
                </c:pt>
                <c:pt idx="75">
                  <c:v>38986</c:v>
                </c:pt>
                <c:pt idx="76">
                  <c:v>40067</c:v>
                </c:pt>
                <c:pt idx="77">
                  <c:v>43885</c:v>
                </c:pt>
                <c:pt idx="78">
                  <c:v>43964</c:v>
                </c:pt>
                <c:pt idx="79">
                  <c:v>43992</c:v>
                </c:pt>
                <c:pt idx="80">
                  <c:v>43997</c:v>
                </c:pt>
                <c:pt idx="81">
                  <c:v>42559</c:v>
                </c:pt>
                <c:pt idx="82">
                  <c:v>39273</c:v>
                </c:pt>
                <c:pt idx="83">
                  <c:v>40348</c:v>
                </c:pt>
                <c:pt idx="84">
                  <c:v>44123</c:v>
                </c:pt>
                <c:pt idx="85">
                  <c:v>44052</c:v>
                </c:pt>
                <c:pt idx="86">
                  <c:v>44018</c:v>
                </c:pt>
                <c:pt idx="87">
                  <c:v>43919</c:v>
                </c:pt>
                <c:pt idx="88">
                  <c:v>42352</c:v>
                </c:pt>
                <c:pt idx="89">
                  <c:v>38918</c:v>
                </c:pt>
                <c:pt idx="90">
                  <c:v>39934</c:v>
                </c:pt>
                <c:pt idx="91">
                  <c:v>43717</c:v>
                </c:pt>
                <c:pt idx="92">
                  <c:v>43710</c:v>
                </c:pt>
                <c:pt idx="93">
                  <c:v>43599</c:v>
                </c:pt>
                <c:pt idx="94">
                  <c:v>43469</c:v>
                </c:pt>
                <c:pt idx="95">
                  <c:v>41800</c:v>
                </c:pt>
                <c:pt idx="96">
                  <c:v>38352</c:v>
                </c:pt>
                <c:pt idx="97">
                  <c:v>39282</c:v>
                </c:pt>
                <c:pt idx="98">
                  <c:v>43080</c:v>
                </c:pt>
                <c:pt idx="99">
                  <c:v>43078</c:v>
                </c:pt>
                <c:pt idx="100">
                  <c:v>43119</c:v>
                </c:pt>
                <c:pt idx="101">
                  <c:v>43151</c:v>
                </c:pt>
                <c:pt idx="102">
                  <c:v>41654</c:v>
                </c:pt>
                <c:pt idx="103">
                  <c:v>38232</c:v>
                </c:pt>
                <c:pt idx="104">
                  <c:v>39123</c:v>
                </c:pt>
                <c:pt idx="105">
                  <c:v>42790</c:v>
                </c:pt>
                <c:pt idx="106">
                  <c:v>42606</c:v>
                </c:pt>
                <c:pt idx="107">
                  <c:v>42383</c:v>
                </c:pt>
                <c:pt idx="108">
                  <c:v>42162</c:v>
                </c:pt>
                <c:pt idx="109">
                  <c:v>40585</c:v>
                </c:pt>
                <c:pt idx="110">
                  <c:v>37334</c:v>
                </c:pt>
                <c:pt idx="111">
                  <c:v>38227</c:v>
                </c:pt>
                <c:pt idx="112">
                  <c:v>42048</c:v>
                </c:pt>
                <c:pt idx="113">
                  <c:v>41988</c:v>
                </c:pt>
                <c:pt idx="114">
                  <c:v>41913</c:v>
                </c:pt>
                <c:pt idx="115">
                  <c:v>41871</c:v>
                </c:pt>
                <c:pt idx="116">
                  <c:v>40292</c:v>
                </c:pt>
                <c:pt idx="117">
                  <c:v>36901</c:v>
                </c:pt>
                <c:pt idx="118">
                  <c:v>37823</c:v>
                </c:pt>
                <c:pt idx="119">
                  <c:v>41605</c:v>
                </c:pt>
                <c:pt idx="120">
                  <c:v>41694</c:v>
                </c:pt>
                <c:pt idx="121">
                  <c:v>41723</c:v>
                </c:pt>
                <c:pt idx="122">
                  <c:v>41721</c:v>
                </c:pt>
                <c:pt idx="123">
                  <c:v>40153</c:v>
                </c:pt>
                <c:pt idx="124">
                  <c:v>36733</c:v>
                </c:pt>
                <c:pt idx="125">
                  <c:v>37761</c:v>
                </c:pt>
                <c:pt idx="126">
                  <c:v>41205</c:v>
                </c:pt>
                <c:pt idx="127">
                  <c:v>40897</c:v>
                </c:pt>
                <c:pt idx="128">
                  <c:v>40613</c:v>
                </c:pt>
                <c:pt idx="129">
                  <c:v>40368</c:v>
                </c:pt>
                <c:pt idx="130">
                  <c:v>38585</c:v>
                </c:pt>
                <c:pt idx="131">
                  <c:v>35295</c:v>
                </c:pt>
                <c:pt idx="132">
                  <c:v>36259</c:v>
                </c:pt>
                <c:pt idx="133">
                  <c:v>39944</c:v>
                </c:pt>
                <c:pt idx="134">
                  <c:v>39817</c:v>
                </c:pt>
                <c:pt idx="135">
                  <c:v>39601</c:v>
                </c:pt>
                <c:pt idx="136">
                  <c:v>39449</c:v>
                </c:pt>
                <c:pt idx="137">
                  <c:v>37855</c:v>
                </c:pt>
                <c:pt idx="138">
                  <c:v>34654</c:v>
                </c:pt>
                <c:pt idx="139">
                  <c:v>35729</c:v>
                </c:pt>
                <c:pt idx="140">
                  <c:v>39405</c:v>
                </c:pt>
                <c:pt idx="141">
                  <c:v>39346</c:v>
                </c:pt>
                <c:pt idx="142">
                  <c:v>39112</c:v>
                </c:pt>
                <c:pt idx="143">
                  <c:v>38903</c:v>
                </c:pt>
                <c:pt idx="144">
                  <c:v>37253</c:v>
                </c:pt>
                <c:pt idx="145">
                  <c:v>34246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3-4927-BFCA-D958A463B0F9}"/>
            </c:ext>
          </c:extLst>
        </c:ser>
        <c:ser>
          <c:idx val="1"/>
          <c:order val="1"/>
          <c:tx>
            <c:v>Winter Outlook Forecast Reserve Requirement</c:v>
          </c:tx>
          <c:spPr>
            <a:solidFill>
              <a:schemeClr val="accent1">
                <a:alpha val="31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'Figure 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1'!$C$4:$C$149</c:f>
              <c:numCache>
                <c:formatCode>0</c:formatCode>
                <c:ptCount val="146"/>
                <c:pt idx="0">
                  <c:v>1500</c:v>
                </c:pt>
                <c:pt idx="1">
                  <c:v>1500</c:v>
                </c:pt>
                <c:pt idx="2">
                  <c:v>1500</c:v>
                </c:pt>
                <c:pt idx="3">
                  <c:v>1500</c:v>
                </c:pt>
                <c:pt idx="4">
                  <c:v>1500</c:v>
                </c:pt>
                <c:pt idx="5">
                  <c:v>1500</c:v>
                </c:pt>
                <c:pt idx="6">
                  <c:v>1500</c:v>
                </c:pt>
                <c:pt idx="7">
                  <c:v>1500</c:v>
                </c:pt>
                <c:pt idx="8">
                  <c:v>1500</c:v>
                </c:pt>
                <c:pt idx="9">
                  <c:v>1500</c:v>
                </c:pt>
                <c:pt idx="10">
                  <c:v>1500</c:v>
                </c:pt>
                <c:pt idx="11">
                  <c:v>1500</c:v>
                </c:pt>
                <c:pt idx="12">
                  <c:v>1500</c:v>
                </c:pt>
                <c:pt idx="13">
                  <c:v>1500</c:v>
                </c:pt>
                <c:pt idx="14">
                  <c:v>1500</c:v>
                </c:pt>
                <c:pt idx="15">
                  <c:v>1500</c:v>
                </c:pt>
                <c:pt idx="16">
                  <c:v>1500</c:v>
                </c:pt>
                <c:pt idx="17">
                  <c:v>1500</c:v>
                </c:pt>
                <c:pt idx="18">
                  <c:v>1500</c:v>
                </c:pt>
                <c:pt idx="19">
                  <c:v>1500</c:v>
                </c:pt>
                <c:pt idx="20">
                  <c:v>1500</c:v>
                </c:pt>
                <c:pt idx="21">
                  <c:v>1500</c:v>
                </c:pt>
                <c:pt idx="22">
                  <c:v>1500</c:v>
                </c:pt>
                <c:pt idx="23">
                  <c:v>1500</c:v>
                </c:pt>
                <c:pt idx="24">
                  <c:v>1500</c:v>
                </c:pt>
                <c:pt idx="25">
                  <c:v>1500</c:v>
                </c:pt>
                <c:pt idx="26">
                  <c:v>1500</c:v>
                </c:pt>
                <c:pt idx="27">
                  <c:v>1500</c:v>
                </c:pt>
                <c:pt idx="28">
                  <c:v>1500</c:v>
                </c:pt>
                <c:pt idx="29">
                  <c:v>1500</c:v>
                </c:pt>
                <c:pt idx="30">
                  <c:v>1500</c:v>
                </c:pt>
                <c:pt idx="31">
                  <c:v>1500</c:v>
                </c:pt>
                <c:pt idx="32">
                  <c:v>1500</c:v>
                </c:pt>
                <c:pt idx="33">
                  <c:v>1500</c:v>
                </c:pt>
                <c:pt idx="34">
                  <c:v>1500</c:v>
                </c:pt>
                <c:pt idx="35">
                  <c:v>1500</c:v>
                </c:pt>
                <c:pt idx="36">
                  <c:v>1500</c:v>
                </c:pt>
                <c:pt idx="37">
                  <c:v>1500</c:v>
                </c:pt>
                <c:pt idx="38">
                  <c:v>1500</c:v>
                </c:pt>
                <c:pt idx="39">
                  <c:v>1500</c:v>
                </c:pt>
                <c:pt idx="40">
                  <c:v>1500</c:v>
                </c:pt>
                <c:pt idx="41">
                  <c:v>1500</c:v>
                </c:pt>
                <c:pt idx="42">
                  <c:v>1500</c:v>
                </c:pt>
                <c:pt idx="43">
                  <c:v>1500</c:v>
                </c:pt>
                <c:pt idx="44">
                  <c:v>1500</c:v>
                </c:pt>
                <c:pt idx="45">
                  <c:v>1500</c:v>
                </c:pt>
                <c:pt idx="46">
                  <c:v>1500</c:v>
                </c:pt>
                <c:pt idx="47">
                  <c:v>1500</c:v>
                </c:pt>
                <c:pt idx="48">
                  <c:v>1500</c:v>
                </c:pt>
                <c:pt idx="49">
                  <c:v>1500</c:v>
                </c:pt>
                <c:pt idx="50">
                  <c:v>1500</c:v>
                </c:pt>
                <c:pt idx="51">
                  <c:v>1500</c:v>
                </c:pt>
                <c:pt idx="52">
                  <c:v>1500</c:v>
                </c:pt>
                <c:pt idx="53">
                  <c:v>1500</c:v>
                </c:pt>
                <c:pt idx="54">
                  <c:v>1500</c:v>
                </c:pt>
                <c:pt idx="55">
                  <c:v>1500</c:v>
                </c:pt>
                <c:pt idx="56">
                  <c:v>1500</c:v>
                </c:pt>
                <c:pt idx="57">
                  <c:v>1500</c:v>
                </c:pt>
                <c:pt idx="58">
                  <c:v>1500</c:v>
                </c:pt>
                <c:pt idx="59">
                  <c:v>1500</c:v>
                </c:pt>
                <c:pt idx="60">
                  <c:v>1500</c:v>
                </c:pt>
                <c:pt idx="61">
                  <c:v>1500</c:v>
                </c:pt>
                <c:pt idx="62">
                  <c:v>1500</c:v>
                </c:pt>
                <c:pt idx="63">
                  <c:v>1500</c:v>
                </c:pt>
                <c:pt idx="64">
                  <c:v>1500</c:v>
                </c:pt>
                <c:pt idx="65">
                  <c:v>1500</c:v>
                </c:pt>
                <c:pt idx="66">
                  <c:v>1500</c:v>
                </c:pt>
                <c:pt idx="67">
                  <c:v>1500</c:v>
                </c:pt>
                <c:pt idx="68">
                  <c:v>1500</c:v>
                </c:pt>
                <c:pt idx="69">
                  <c:v>1500</c:v>
                </c:pt>
                <c:pt idx="70">
                  <c:v>1500</c:v>
                </c:pt>
                <c:pt idx="71">
                  <c:v>1500</c:v>
                </c:pt>
                <c:pt idx="72">
                  <c:v>1500</c:v>
                </c:pt>
                <c:pt idx="73">
                  <c:v>1500</c:v>
                </c:pt>
                <c:pt idx="74">
                  <c:v>1500</c:v>
                </c:pt>
                <c:pt idx="75">
                  <c:v>1500</c:v>
                </c:pt>
                <c:pt idx="76">
                  <c:v>1500</c:v>
                </c:pt>
                <c:pt idx="77">
                  <c:v>1500</c:v>
                </c:pt>
                <c:pt idx="78">
                  <c:v>1500</c:v>
                </c:pt>
                <c:pt idx="79">
                  <c:v>1500</c:v>
                </c:pt>
                <c:pt idx="80">
                  <c:v>1500</c:v>
                </c:pt>
                <c:pt idx="81">
                  <c:v>1500</c:v>
                </c:pt>
                <c:pt idx="82">
                  <c:v>1500</c:v>
                </c:pt>
                <c:pt idx="83">
                  <c:v>1500</c:v>
                </c:pt>
                <c:pt idx="84">
                  <c:v>1500</c:v>
                </c:pt>
                <c:pt idx="85">
                  <c:v>1500</c:v>
                </c:pt>
                <c:pt idx="86">
                  <c:v>1500</c:v>
                </c:pt>
                <c:pt idx="87">
                  <c:v>1500</c:v>
                </c:pt>
                <c:pt idx="88">
                  <c:v>1500</c:v>
                </c:pt>
                <c:pt idx="89">
                  <c:v>1500</c:v>
                </c:pt>
                <c:pt idx="90">
                  <c:v>1500</c:v>
                </c:pt>
                <c:pt idx="91">
                  <c:v>1500</c:v>
                </c:pt>
                <c:pt idx="92">
                  <c:v>1500</c:v>
                </c:pt>
                <c:pt idx="93">
                  <c:v>1500</c:v>
                </c:pt>
                <c:pt idx="94">
                  <c:v>1500</c:v>
                </c:pt>
                <c:pt idx="95">
                  <c:v>1500</c:v>
                </c:pt>
                <c:pt idx="96">
                  <c:v>1500</c:v>
                </c:pt>
                <c:pt idx="97">
                  <c:v>1500</c:v>
                </c:pt>
                <c:pt idx="98">
                  <c:v>1500</c:v>
                </c:pt>
                <c:pt idx="99">
                  <c:v>1500</c:v>
                </c:pt>
                <c:pt idx="100">
                  <c:v>1500</c:v>
                </c:pt>
                <c:pt idx="101">
                  <c:v>1500</c:v>
                </c:pt>
                <c:pt idx="102">
                  <c:v>1500</c:v>
                </c:pt>
                <c:pt idx="103">
                  <c:v>1500</c:v>
                </c:pt>
                <c:pt idx="104">
                  <c:v>1500</c:v>
                </c:pt>
                <c:pt idx="105">
                  <c:v>1500</c:v>
                </c:pt>
                <c:pt idx="106">
                  <c:v>1500</c:v>
                </c:pt>
                <c:pt idx="107">
                  <c:v>1500</c:v>
                </c:pt>
                <c:pt idx="108">
                  <c:v>1500</c:v>
                </c:pt>
                <c:pt idx="109">
                  <c:v>1500</c:v>
                </c:pt>
                <c:pt idx="110">
                  <c:v>1500</c:v>
                </c:pt>
                <c:pt idx="111">
                  <c:v>1500</c:v>
                </c:pt>
                <c:pt idx="112">
                  <c:v>1500</c:v>
                </c:pt>
                <c:pt idx="113">
                  <c:v>1500</c:v>
                </c:pt>
                <c:pt idx="114">
                  <c:v>1500</c:v>
                </c:pt>
                <c:pt idx="115">
                  <c:v>1500</c:v>
                </c:pt>
                <c:pt idx="116">
                  <c:v>1500</c:v>
                </c:pt>
                <c:pt idx="117">
                  <c:v>1500</c:v>
                </c:pt>
                <c:pt idx="118">
                  <c:v>1500</c:v>
                </c:pt>
                <c:pt idx="119">
                  <c:v>1500</c:v>
                </c:pt>
                <c:pt idx="120">
                  <c:v>1500</c:v>
                </c:pt>
                <c:pt idx="121">
                  <c:v>1500</c:v>
                </c:pt>
                <c:pt idx="122">
                  <c:v>1500</c:v>
                </c:pt>
                <c:pt idx="123">
                  <c:v>1500</c:v>
                </c:pt>
                <c:pt idx="124">
                  <c:v>1500</c:v>
                </c:pt>
                <c:pt idx="125">
                  <c:v>1500</c:v>
                </c:pt>
                <c:pt idx="126">
                  <c:v>1500</c:v>
                </c:pt>
                <c:pt idx="127">
                  <c:v>1500</c:v>
                </c:pt>
                <c:pt idx="128">
                  <c:v>1500</c:v>
                </c:pt>
                <c:pt idx="129">
                  <c:v>1500</c:v>
                </c:pt>
                <c:pt idx="130">
                  <c:v>1500</c:v>
                </c:pt>
                <c:pt idx="131">
                  <c:v>1500</c:v>
                </c:pt>
                <c:pt idx="132">
                  <c:v>1500</c:v>
                </c:pt>
                <c:pt idx="133">
                  <c:v>1500</c:v>
                </c:pt>
                <c:pt idx="134">
                  <c:v>1500</c:v>
                </c:pt>
                <c:pt idx="135">
                  <c:v>1500</c:v>
                </c:pt>
                <c:pt idx="136">
                  <c:v>1500</c:v>
                </c:pt>
                <c:pt idx="137">
                  <c:v>1500</c:v>
                </c:pt>
                <c:pt idx="138">
                  <c:v>1500</c:v>
                </c:pt>
                <c:pt idx="139">
                  <c:v>1500</c:v>
                </c:pt>
                <c:pt idx="140">
                  <c:v>1500</c:v>
                </c:pt>
                <c:pt idx="141">
                  <c:v>1500</c:v>
                </c:pt>
                <c:pt idx="142">
                  <c:v>1500</c:v>
                </c:pt>
                <c:pt idx="143">
                  <c:v>1500</c:v>
                </c:pt>
                <c:pt idx="144">
                  <c:v>1500</c:v>
                </c:pt>
                <c:pt idx="145">
                  <c:v>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3-4927-BFCA-D958A463B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31747104"/>
        <c:axId val="731749072"/>
      </c:barChart>
      <c:lineChart>
        <c:grouping val="standard"/>
        <c:varyColors val="0"/>
        <c:ser>
          <c:idx val="2"/>
          <c:order val="2"/>
          <c:tx>
            <c:v>Winter Outlook Forecast ACS demand (inc. reserve requirements)</c:v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'Figure 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1'!$E$4:$E$149</c:f>
              <c:numCache>
                <c:formatCode>0</c:formatCode>
                <c:ptCount val="146"/>
                <c:pt idx="28">
                  <c:v>48200</c:v>
                </c:pt>
                <c:pt idx="29">
                  <c:v>48200</c:v>
                </c:pt>
                <c:pt idx="30">
                  <c:v>48200</c:v>
                </c:pt>
                <c:pt idx="31">
                  <c:v>48200</c:v>
                </c:pt>
                <c:pt idx="32">
                  <c:v>48200</c:v>
                </c:pt>
                <c:pt idx="35">
                  <c:v>48200</c:v>
                </c:pt>
                <c:pt idx="36">
                  <c:v>48200</c:v>
                </c:pt>
                <c:pt idx="37">
                  <c:v>48200</c:v>
                </c:pt>
                <c:pt idx="38">
                  <c:v>48200</c:v>
                </c:pt>
                <c:pt idx="39">
                  <c:v>48200</c:v>
                </c:pt>
                <c:pt idx="42">
                  <c:v>48200</c:v>
                </c:pt>
                <c:pt idx="43">
                  <c:v>48200</c:v>
                </c:pt>
                <c:pt idx="44">
                  <c:v>48200</c:v>
                </c:pt>
                <c:pt idx="45">
                  <c:v>48200</c:v>
                </c:pt>
                <c:pt idx="46">
                  <c:v>48200</c:v>
                </c:pt>
                <c:pt idx="63">
                  <c:v>48200</c:v>
                </c:pt>
                <c:pt idx="64">
                  <c:v>48200</c:v>
                </c:pt>
                <c:pt idx="65">
                  <c:v>48200</c:v>
                </c:pt>
                <c:pt idx="66">
                  <c:v>48200</c:v>
                </c:pt>
                <c:pt idx="67">
                  <c:v>48200</c:v>
                </c:pt>
                <c:pt idx="70">
                  <c:v>48200</c:v>
                </c:pt>
                <c:pt idx="71">
                  <c:v>48200</c:v>
                </c:pt>
                <c:pt idx="72">
                  <c:v>48200</c:v>
                </c:pt>
                <c:pt idx="73">
                  <c:v>48200</c:v>
                </c:pt>
                <c:pt idx="74">
                  <c:v>48200</c:v>
                </c:pt>
                <c:pt idx="77">
                  <c:v>48200</c:v>
                </c:pt>
                <c:pt idx="78">
                  <c:v>48200</c:v>
                </c:pt>
                <c:pt idx="79">
                  <c:v>48200</c:v>
                </c:pt>
                <c:pt idx="80">
                  <c:v>48200</c:v>
                </c:pt>
                <c:pt idx="81">
                  <c:v>48200</c:v>
                </c:pt>
                <c:pt idx="84">
                  <c:v>48200</c:v>
                </c:pt>
                <c:pt idx="85">
                  <c:v>48200</c:v>
                </c:pt>
                <c:pt idx="86">
                  <c:v>48200</c:v>
                </c:pt>
                <c:pt idx="87">
                  <c:v>48200</c:v>
                </c:pt>
                <c:pt idx="88">
                  <c:v>48200</c:v>
                </c:pt>
                <c:pt idx="91">
                  <c:v>48200</c:v>
                </c:pt>
                <c:pt idx="92">
                  <c:v>48200</c:v>
                </c:pt>
                <c:pt idx="93">
                  <c:v>48200</c:v>
                </c:pt>
                <c:pt idx="94">
                  <c:v>48200</c:v>
                </c:pt>
                <c:pt idx="95">
                  <c:v>48200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73-4927-BFCA-D958A463B0F9}"/>
            </c:ext>
          </c:extLst>
        </c:ser>
        <c:ser>
          <c:idx val="3"/>
          <c:order val="3"/>
          <c:tx>
            <c:strRef>
              <c:f>'Figure 1'!$F$3</c:f>
              <c:strCache>
                <c:ptCount val="1"/>
                <c:pt idx="0">
                  <c:v>Actual Available Generation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1'!$F$4:$F$156</c:f>
              <c:numCache>
                <c:formatCode>0</c:formatCode>
                <c:ptCount val="153"/>
                <c:pt idx="0">
                  <c:v>46860.016000000003</c:v>
                </c:pt>
                <c:pt idx="1">
                  <c:v>52345.714</c:v>
                </c:pt>
                <c:pt idx="2">
                  <c:v>50237.133999999998</c:v>
                </c:pt>
                <c:pt idx="3">
                  <c:v>45458.813999999998</c:v>
                </c:pt>
                <c:pt idx="4">
                  <c:v>46226.936000000002</c:v>
                </c:pt>
                <c:pt idx="5">
                  <c:v>47640.18</c:v>
                </c:pt>
                <c:pt idx="6">
                  <c:v>52367.182000000001</c:v>
                </c:pt>
                <c:pt idx="7">
                  <c:v>50550.616000000002</c:v>
                </c:pt>
                <c:pt idx="8">
                  <c:v>50981.046000000002</c:v>
                </c:pt>
                <c:pt idx="9">
                  <c:v>48655.647999999899</c:v>
                </c:pt>
                <c:pt idx="10">
                  <c:v>50073.165999999997</c:v>
                </c:pt>
                <c:pt idx="11">
                  <c:v>47540.262000000002</c:v>
                </c:pt>
                <c:pt idx="12">
                  <c:v>40182.894</c:v>
                </c:pt>
                <c:pt idx="13">
                  <c:v>42535.98</c:v>
                </c:pt>
                <c:pt idx="14">
                  <c:v>45848.941999999995</c:v>
                </c:pt>
                <c:pt idx="15">
                  <c:v>45531.432000000001</c:v>
                </c:pt>
                <c:pt idx="16">
                  <c:v>47233</c:v>
                </c:pt>
                <c:pt idx="17">
                  <c:v>45601.381999999998</c:v>
                </c:pt>
                <c:pt idx="18">
                  <c:v>43923.301999999996</c:v>
                </c:pt>
                <c:pt idx="19">
                  <c:v>42285.13</c:v>
                </c:pt>
                <c:pt idx="20">
                  <c:v>41388.498</c:v>
                </c:pt>
                <c:pt idx="21">
                  <c:v>48618.315999999999</c:v>
                </c:pt>
                <c:pt idx="22">
                  <c:v>45951.048000000003</c:v>
                </c:pt>
                <c:pt idx="23">
                  <c:v>50789.464000000007</c:v>
                </c:pt>
                <c:pt idx="24">
                  <c:v>48461.112000000001</c:v>
                </c:pt>
                <c:pt idx="25">
                  <c:v>47592.928</c:v>
                </c:pt>
                <c:pt idx="26">
                  <c:v>47232.5</c:v>
                </c:pt>
                <c:pt idx="27">
                  <c:v>43011.457999999999</c:v>
                </c:pt>
                <c:pt idx="28">
                  <c:v>42844.445999999996</c:v>
                </c:pt>
                <c:pt idx="29">
                  <c:v>44278.078000000001</c:v>
                </c:pt>
                <c:pt idx="30">
                  <c:v>44163.178</c:v>
                </c:pt>
                <c:pt idx="31">
                  <c:v>44841.337999999996</c:v>
                </c:pt>
                <c:pt idx="32">
                  <c:v>48594.248000000007</c:v>
                </c:pt>
                <c:pt idx="33">
                  <c:v>44420.096000000005</c:v>
                </c:pt>
                <c:pt idx="34">
                  <c:v>49776.95</c:v>
                </c:pt>
                <c:pt idx="35">
                  <c:v>47167.447999999997</c:v>
                </c:pt>
                <c:pt idx="36">
                  <c:v>47343.113999999994</c:v>
                </c:pt>
                <c:pt idx="37">
                  <c:v>48159.347999999998</c:v>
                </c:pt>
                <c:pt idx="38">
                  <c:v>48826.05000000001</c:v>
                </c:pt>
                <c:pt idx="39">
                  <c:v>46381.853999999999</c:v>
                </c:pt>
                <c:pt idx="40">
                  <c:v>46745.98</c:v>
                </c:pt>
                <c:pt idx="41">
                  <c:v>46046.184000000001</c:v>
                </c:pt>
                <c:pt idx="42">
                  <c:v>47705.718000000008</c:v>
                </c:pt>
                <c:pt idx="43">
                  <c:v>47572.901999999995</c:v>
                </c:pt>
                <c:pt idx="44">
                  <c:v>50189.248</c:v>
                </c:pt>
                <c:pt idx="45">
                  <c:v>50133.401999999995</c:v>
                </c:pt>
                <c:pt idx="46">
                  <c:v>49229.485999999997</c:v>
                </c:pt>
                <c:pt idx="47">
                  <c:v>52717.101999999999</c:v>
                </c:pt>
                <c:pt idx="48">
                  <c:v>60748.520000000004</c:v>
                </c:pt>
                <c:pt idx="49">
                  <c:v>56193.896000000001</c:v>
                </c:pt>
                <c:pt idx="50">
                  <c:v>55773.343999999997</c:v>
                </c:pt>
                <c:pt idx="51">
                  <c:v>54890.496000000006</c:v>
                </c:pt>
                <c:pt idx="52">
                  <c:v>46033.096000000005</c:v>
                </c:pt>
                <c:pt idx="53">
                  <c:v>52170.031999999999</c:v>
                </c:pt>
                <c:pt idx="54">
                  <c:v>55186.748</c:v>
                </c:pt>
                <c:pt idx="55">
                  <c:v>52680.661999999997</c:v>
                </c:pt>
                <c:pt idx="56">
                  <c:v>58190.080000000002</c:v>
                </c:pt>
                <c:pt idx="57">
                  <c:v>57420.483999999997</c:v>
                </c:pt>
                <c:pt idx="58">
                  <c:v>55659.297999999995</c:v>
                </c:pt>
                <c:pt idx="59">
                  <c:v>55224.815999999992</c:v>
                </c:pt>
                <c:pt idx="60">
                  <c:v>56888.718000000001</c:v>
                </c:pt>
                <c:pt idx="61">
                  <c:v>51909.836000000003</c:v>
                </c:pt>
                <c:pt idx="62">
                  <c:v>48630.864000000001</c:v>
                </c:pt>
                <c:pt idx="63">
                  <c:v>49535.03</c:v>
                </c:pt>
                <c:pt idx="64">
                  <c:v>54127.633999999998</c:v>
                </c:pt>
                <c:pt idx="65">
                  <c:v>54683.662000000004</c:v>
                </c:pt>
                <c:pt idx="66">
                  <c:v>50513.534</c:v>
                </c:pt>
                <c:pt idx="67">
                  <c:v>52308.267999999996</c:v>
                </c:pt>
                <c:pt idx="68">
                  <c:v>55817.198000000004</c:v>
                </c:pt>
                <c:pt idx="69">
                  <c:v>55115.199999999997</c:v>
                </c:pt>
                <c:pt idx="70">
                  <c:v>57210.031999999992</c:v>
                </c:pt>
                <c:pt idx="71">
                  <c:v>57431.75</c:v>
                </c:pt>
                <c:pt idx="72">
                  <c:v>57236.399999999994</c:v>
                </c:pt>
                <c:pt idx="73">
                  <c:v>54750.548000000003</c:v>
                </c:pt>
                <c:pt idx="74">
                  <c:v>52589.229999999996</c:v>
                </c:pt>
                <c:pt idx="75">
                  <c:v>53034.885999999999</c:v>
                </c:pt>
                <c:pt idx="76">
                  <c:v>49010.950000000004</c:v>
                </c:pt>
                <c:pt idx="77">
                  <c:v>52958.362000000001</c:v>
                </c:pt>
                <c:pt idx="78">
                  <c:v>50444.667999999998</c:v>
                </c:pt>
                <c:pt idx="79">
                  <c:v>51059.977999999996</c:v>
                </c:pt>
                <c:pt idx="80">
                  <c:v>47889.679999999993</c:v>
                </c:pt>
                <c:pt idx="81">
                  <c:v>49755.828000000001</c:v>
                </c:pt>
                <c:pt idx="82">
                  <c:v>51334.083999999995</c:v>
                </c:pt>
                <c:pt idx="83">
                  <c:v>49422.366000000002</c:v>
                </c:pt>
                <c:pt idx="84">
                  <c:v>48180.38</c:v>
                </c:pt>
                <c:pt idx="85">
                  <c:v>47945.563999999998</c:v>
                </c:pt>
                <c:pt idx="86">
                  <c:v>49043.624000000003</c:v>
                </c:pt>
                <c:pt idx="87">
                  <c:v>49851.060000000005</c:v>
                </c:pt>
                <c:pt idx="88">
                  <c:v>49295.348000000005</c:v>
                </c:pt>
                <c:pt idx="89">
                  <c:v>47733.114000000001</c:v>
                </c:pt>
                <c:pt idx="90">
                  <c:v>57244.897999999994</c:v>
                </c:pt>
                <c:pt idx="91">
                  <c:v>50694.05</c:v>
                </c:pt>
                <c:pt idx="92">
                  <c:v>52729.764000000003</c:v>
                </c:pt>
                <c:pt idx="93">
                  <c:v>56821.998000000007</c:v>
                </c:pt>
                <c:pt idx="94">
                  <c:v>55120.277999999998</c:v>
                </c:pt>
                <c:pt idx="95">
                  <c:v>52970.098000000005</c:v>
                </c:pt>
                <c:pt idx="96">
                  <c:v>50656.616000000002</c:v>
                </c:pt>
                <c:pt idx="97">
                  <c:v>51126.65</c:v>
                </c:pt>
                <c:pt idx="98">
                  <c:v>47429.813999999998</c:v>
                </c:pt>
                <c:pt idx="99">
                  <c:v>47149.726000000002</c:v>
                </c:pt>
                <c:pt idx="100">
                  <c:v>51203.964</c:v>
                </c:pt>
                <c:pt idx="101">
                  <c:v>47311.662000000004</c:v>
                </c:pt>
                <c:pt idx="102">
                  <c:v>55016.648000000001</c:v>
                </c:pt>
                <c:pt idx="103">
                  <c:v>45629.381999999998</c:v>
                </c:pt>
                <c:pt idx="104">
                  <c:v>46892.880000000005</c:v>
                </c:pt>
                <c:pt idx="105">
                  <c:v>46919.515999999996</c:v>
                </c:pt>
                <c:pt idx="106">
                  <c:v>47555.247999999992</c:v>
                </c:pt>
                <c:pt idx="107">
                  <c:v>50773.614000000001</c:v>
                </c:pt>
                <c:pt idx="108">
                  <c:v>52126.266000000003</c:v>
                </c:pt>
                <c:pt idx="109">
                  <c:v>51711.695999999996</c:v>
                </c:pt>
                <c:pt idx="110">
                  <c:v>48664.214000000007</c:v>
                </c:pt>
                <c:pt idx="111">
                  <c:v>51869.182000000001</c:v>
                </c:pt>
                <c:pt idx="112">
                  <c:v>52070.672000000006</c:v>
                </c:pt>
                <c:pt idx="113">
                  <c:v>46767.75</c:v>
                </c:pt>
                <c:pt idx="114">
                  <c:v>46836.162000000004</c:v>
                </c:pt>
                <c:pt idx="115">
                  <c:v>50295.813999999998</c:v>
                </c:pt>
                <c:pt idx="116">
                  <c:v>54094.794000000002</c:v>
                </c:pt>
                <c:pt idx="117">
                  <c:v>52382.497999999898</c:v>
                </c:pt>
                <c:pt idx="118">
                  <c:v>50429.815999999999</c:v>
                </c:pt>
                <c:pt idx="119">
                  <c:v>48952.46</c:v>
                </c:pt>
                <c:pt idx="120">
                  <c:v>47397.864000000001</c:v>
                </c:pt>
                <c:pt idx="121">
                  <c:v>47545.262000000002</c:v>
                </c:pt>
                <c:pt idx="122">
                  <c:v>46913.729999999996</c:v>
                </c:pt>
                <c:pt idx="123">
                  <c:v>47803.409999999996</c:v>
                </c:pt>
                <c:pt idx="124">
                  <c:v>44263.474000000002</c:v>
                </c:pt>
                <c:pt idx="125">
                  <c:v>44364.066000000006</c:v>
                </c:pt>
                <c:pt idx="126">
                  <c:v>49589.832000000002</c:v>
                </c:pt>
                <c:pt idx="127">
                  <c:v>44768.123999999996</c:v>
                </c:pt>
                <c:pt idx="128">
                  <c:v>49188.481999999996</c:v>
                </c:pt>
                <c:pt idx="129">
                  <c:v>52402.5</c:v>
                </c:pt>
                <c:pt idx="130">
                  <c:v>51055.411999999997</c:v>
                </c:pt>
                <c:pt idx="131">
                  <c:v>49884.232000000004</c:v>
                </c:pt>
                <c:pt idx="132">
                  <c:v>52965.584000000003</c:v>
                </c:pt>
                <c:pt idx="133">
                  <c:v>55356.942000000003</c:v>
                </c:pt>
                <c:pt idx="134">
                  <c:v>48280.928</c:v>
                </c:pt>
                <c:pt idx="135">
                  <c:v>48698.381999999998</c:v>
                </c:pt>
                <c:pt idx="136">
                  <c:v>53185.775999999998</c:v>
                </c:pt>
                <c:pt idx="137">
                  <c:v>45283.296000000002</c:v>
                </c:pt>
                <c:pt idx="138">
                  <c:v>45735.792000000001</c:v>
                </c:pt>
                <c:pt idx="139">
                  <c:v>46328.164000000004</c:v>
                </c:pt>
                <c:pt idx="140">
                  <c:v>46073.764000000003</c:v>
                </c:pt>
                <c:pt idx="141">
                  <c:v>51934.646000000001</c:v>
                </c:pt>
                <c:pt idx="142">
                  <c:v>54785.481999999996</c:v>
                </c:pt>
                <c:pt idx="143">
                  <c:v>53324.38</c:v>
                </c:pt>
                <c:pt idx="144">
                  <c:v>53777.828000000001</c:v>
                </c:pt>
                <c:pt idx="145">
                  <c:v>45804.925999999999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73-4927-BFCA-D958A463B0F9}"/>
            </c:ext>
          </c:extLst>
        </c:ser>
        <c:ser>
          <c:idx val="5"/>
          <c:order val="4"/>
          <c:tx>
            <c:strRef>
              <c:f>'Figure 1'!$I$3</c:f>
              <c:strCache>
                <c:ptCount val="1"/>
                <c:pt idx="0">
                  <c:v>Actual Demand &amp; Reserve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'Figure 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1'!$I$4:$I$156</c:f>
              <c:numCache>
                <c:formatCode>0</c:formatCode>
                <c:ptCount val="153"/>
                <c:pt idx="0">
                  <c:v>36822</c:v>
                </c:pt>
                <c:pt idx="1">
                  <c:v>38598</c:v>
                </c:pt>
                <c:pt idx="2">
                  <c:v>36972</c:v>
                </c:pt>
                <c:pt idx="3">
                  <c:v>39857</c:v>
                </c:pt>
                <c:pt idx="4">
                  <c:v>38735</c:v>
                </c:pt>
                <c:pt idx="5">
                  <c:v>35898</c:v>
                </c:pt>
                <c:pt idx="6">
                  <c:v>36125</c:v>
                </c:pt>
                <c:pt idx="7">
                  <c:v>38222</c:v>
                </c:pt>
                <c:pt idx="8">
                  <c:v>37865</c:v>
                </c:pt>
                <c:pt idx="9">
                  <c:v>38489</c:v>
                </c:pt>
                <c:pt idx="10">
                  <c:v>36882</c:v>
                </c:pt>
                <c:pt idx="11">
                  <c:v>36396</c:v>
                </c:pt>
                <c:pt idx="12">
                  <c:v>34426</c:v>
                </c:pt>
                <c:pt idx="13">
                  <c:v>35901</c:v>
                </c:pt>
                <c:pt idx="14">
                  <c:v>40293</c:v>
                </c:pt>
                <c:pt idx="15">
                  <c:v>40168</c:v>
                </c:pt>
                <c:pt idx="16">
                  <c:v>39814</c:v>
                </c:pt>
                <c:pt idx="17">
                  <c:v>38937</c:v>
                </c:pt>
                <c:pt idx="18">
                  <c:v>38511</c:v>
                </c:pt>
                <c:pt idx="19">
                  <c:v>37060</c:v>
                </c:pt>
                <c:pt idx="20">
                  <c:v>38347</c:v>
                </c:pt>
                <c:pt idx="21">
                  <c:v>42272</c:v>
                </c:pt>
                <c:pt idx="22">
                  <c:v>41930</c:v>
                </c:pt>
                <c:pt idx="23">
                  <c:v>40981</c:v>
                </c:pt>
                <c:pt idx="24">
                  <c:v>40060</c:v>
                </c:pt>
                <c:pt idx="25">
                  <c:v>39504</c:v>
                </c:pt>
                <c:pt idx="26">
                  <c:v>35069</c:v>
                </c:pt>
                <c:pt idx="27">
                  <c:v>38373</c:v>
                </c:pt>
                <c:pt idx="28">
                  <c:v>41188</c:v>
                </c:pt>
                <c:pt idx="29">
                  <c:v>42316</c:v>
                </c:pt>
                <c:pt idx="30">
                  <c:v>42259</c:v>
                </c:pt>
                <c:pt idx="31">
                  <c:v>42809</c:v>
                </c:pt>
                <c:pt idx="32">
                  <c:v>42836</c:v>
                </c:pt>
                <c:pt idx="33">
                  <c:v>38854</c:v>
                </c:pt>
                <c:pt idx="34">
                  <c:v>40625</c:v>
                </c:pt>
                <c:pt idx="35">
                  <c:v>43676</c:v>
                </c:pt>
                <c:pt idx="36">
                  <c:v>44056</c:v>
                </c:pt>
                <c:pt idx="37">
                  <c:v>45040</c:v>
                </c:pt>
                <c:pt idx="38">
                  <c:v>45505</c:v>
                </c:pt>
                <c:pt idx="39">
                  <c:v>45001</c:v>
                </c:pt>
                <c:pt idx="40">
                  <c:v>43419</c:v>
                </c:pt>
                <c:pt idx="41">
                  <c:v>44121</c:v>
                </c:pt>
                <c:pt idx="42">
                  <c:v>47295</c:v>
                </c:pt>
                <c:pt idx="43">
                  <c:v>47285</c:v>
                </c:pt>
                <c:pt idx="44">
                  <c:v>46967</c:v>
                </c:pt>
                <c:pt idx="45">
                  <c:v>48247</c:v>
                </c:pt>
                <c:pt idx="46">
                  <c:v>45899</c:v>
                </c:pt>
                <c:pt idx="47">
                  <c:v>42964</c:v>
                </c:pt>
                <c:pt idx="48">
                  <c:v>42832</c:v>
                </c:pt>
                <c:pt idx="49">
                  <c:v>40580</c:v>
                </c:pt>
                <c:pt idx="50">
                  <c:v>41079</c:v>
                </c:pt>
                <c:pt idx="51">
                  <c:v>41026</c:v>
                </c:pt>
                <c:pt idx="52">
                  <c:v>41973</c:v>
                </c:pt>
                <c:pt idx="53">
                  <c:v>37588</c:v>
                </c:pt>
                <c:pt idx="54">
                  <c:v>34139</c:v>
                </c:pt>
                <c:pt idx="55">
                  <c:v>33048</c:v>
                </c:pt>
                <c:pt idx="56">
                  <c:v>32898</c:v>
                </c:pt>
                <c:pt idx="57">
                  <c:v>35783</c:v>
                </c:pt>
                <c:pt idx="58">
                  <c:v>36356</c:v>
                </c:pt>
                <c:pt idx="59">
                  <c:v>37040</c:v>
                </c:pt>
                <c:pt idx="60">
                  <c:v>35644</c:v>
                </c:pt>
                <c:pt idx="61">
                  <c:v>35569</c:v>
                </c:pt>
                <c:pt idx="62">
                  <c:v>34728</c:v>
                </c:pt>
                <c:pt idx="63">
                  <c:v>40135</c:v>
                </c:pt>
                <c:pt idx="64">
                  <c:v>40430</c:v>
                </c:pt>
                <c:pt idx="65">
                  <c:v>39217</c:v>
                </c:pt>
                <c:pt idx="66">
                  <c:v>39180</c:v>
                </c:pt>
                <c:pt idx="67">
                  <c:v>39447</c:v>
                </c:pt>
                <c:pt idx="68">
                  <c:v>35927</c:v>
                </c:pt>
                <c:pt idx="69">
                  <c:v>39549</c:v>
                </c:pt>
                <c:pt idx="70">
                  <c:v>41802</c:v>
                </c:pt>
                <c:pt idx="71">
                  <c:v>40908</c:v>
                </c:pt>
                <c:pt idx="72">
                  <c:v>41616</c:v>
                </c:pt>
                <c:pt idx="73">
                  <c:v>40172</c:v>
                </c:pt>
                <c:pt idx="74">
                  <c:v>40136</c:v>
                </c:pt>
                <c:pt idx="75">
                  <c:v>36533</c:v>
                </c:pt>
                <c:pt idx="76">
                  <c:v>40864</c:v>
                </c:pt>
                <c:pt idx="77">
                  <c:v>45871</c:v>
                </c:pt>
                <c:pt idx="78">
                  <c:v>46077</c:v>
                </c:pt>
                <c:pt idx="79">
                  <c:v>45474</c:v>
                </c:pt>
                <c:pt idx="80">
                  <c:v>45212</c:v>
                </c:pt>
                <c:pt idx="81">
                  <c:v>44757</c:v>
                </c:pt>
                <c:pt idx="82">
                  <c:v>42127</c:v>
                </c:pt>
                <c:pt idx="83">
                  <c:v>43226</c:v>
                </c:pt>
                <c:pt idx="84">
                  <c:v>46209</c:v>
                </c:pt>
                <c:pt idx="85">
                  <c:v>45346</c:v>
                </c:pt>
                <c:pt idx="86">
                  <c:v>44273</c:v>
                </c:pt>
                <c:pt idx="87">
                  <c:v>44858</c:v>
                </c:pt>
                <c:pt idx="88">
                  <c:v>44170</c:v>
                </c:pt>
                <c:pt idx="89">
                  <c:v>41965</c:v>
                </c:pt>
                <c:pt idx="90">
                  <c:v>38923</c:v>
                </c:pt>
                <c:pt idx="91">
                  <c:v>43323</c:v>
                </c:pt>
                <c:pt idx="92">
                  <c:v>41833</c:v>
                </c:pt>
                <c:pt idx="93">
                  <c:v>41510</c:v>
                </c:pt>
                <c:pt idx="94">
                  <c:v>40476</c:v>
                </c:pt>
                <c:pt idx="95">
                  <c:v>40226</c:v>
                </c:pt>
                <c:pt idx="96">
                  <c:v>37350</c:v>
                </c:pt>
                <c:pt idx="97">
                  <c:v>41714</c:v>
                </c:pt>
                <c:pt idx="98">
                  <c:v>42771</c:v>
                </c:pt>
                <c:pt idx="99">
                  <c:v>42932</c:v>
                </c:pt>
                <c:pt idx="100">
                  <c:v>42033</c:v>
                </c:pt>
                <c:pt idx="101">
                  <c:v>42002</c:v>
                </c:pt>
                <c:pt idx="102">
                  <c:v>40840</c:v>
                </c:pt>
                <c:pt idx="103">
                  <c:v>37620</c:v>
                </c:pt>
                <c:pt idx="104">
                  <c:v>38746</c:v>
                </c:pt>
                <c:pt idx="105">
                  <c:v>41188</c:v>
                </c:pt>
                <c:pt idx="106">
                  <c:v>41484</c:v>
                </c:pt>
                <c:pt idx="107">
                  <c:v>40854</c:v>
                </c:pt>
                <c:pt idx="108">
                  <c:v>40199</c:v>
                </c:pt>
                <c:pt idx="109">
                  <c:v>38080</c:v>
                </c:pt>
                <c:pt idx="110">
                  <c:v>35481</c:v>
                </c:pt>
                <c:pt idx="111">
                  <c:v>35496</c:v>
                </c:pt>
                <c:pt idx="112">
                  <c:v>39605</c:v>
                </c:pt>
                <c:pt idx="113">
                  <c:v>40133</c:v>
                </c:pt>
                <c:pt idx="114">
                  <c:v>41155</c:v>
                </c:pt>
                <c:pt idx="115">
                  <c:v>41773</c:v>
                </c:pt>
                <c:pt idx="116">
                  <c:v>39403</c:v>
                </c:pt>
                <c:pt idx="117">
                  <c:v>37911</c:v>
                </c:pt>
                <c:pt idx="118">
                  <c:v>39602</c:v>
                </c:pt>
                <c:pt idx="119">
                  <c:v>42447</c:v>
                </c:pt>
                <c:pt idx="120">
                  <c:v>42109</c:v>
                </c:pt>
                <c:pt idx="121">
                  <c:v>42546</c:v>
                </c:pt>
                <c:pt idx="122">
                  <c:v>42227</c:v>
                </c:pt>
                <c:pt idx="123">
                  <c:v>41683</c:v>
                </c:pt>
                <c:pt idx="124">
                  <c:v>38675</c:v>
                </c:pt>
                <c:pt idx="125">
                  <c:v>39232</c:v>
                </c:pt>
                <c:pt idx="126">
                  <c:v>42996</c:v>
                </c:pt>
                <c:pt idx="127">
                  <c:v>42793</c:v>
                </c:pt>
                <c:pt idx="128">
                  <c:v>44485</c:v>
                </c:pt>
                <c:pt idx="129">
                  <c:v>43047</c:v>
                </c:pt>
                <c:pt idx="130">
                  <c:v>42421</c:v>
                </c:pt>
                <c:pt idx="131">
                  <c:v>38447</c:v>
                </c:pt>
                <c:pt idx="132">
                  <c:v>36286</c:v>
                </c:pt>
                <c:pt idx="133">
                  <c:v>38326</c:v>
                </c:pt>
                <c:pt idx="134">
                  <c:v>41663</c:v>
                </c:pt>
                <c:pt idx="135">
                  <c:v>41514</c:v>
                </c:pt>
                <c:pt idx="136">
                  <c:v>38385</c:v>
                </c:pt>
                <c:pt idx="137">
                  <c:v>37122</c:v>
                </c:pt>
                <c:pt idx="138">
                  <c:v>33903</c:v>
                </c:pt>
                <c:pt idx="139">
                  <c:v>35668</c:v>
                </c:pt>
                <c:pt idx="140">
                  <c:v>38805</c:v>
                </c:pt>
                <c:pt idx="141">
                  <c:v>37142</c:v>
                </c:pt>
                <c:pt idx="142">
                  <c:v>36621</c:v>
                </c:pt>
                <c:pt idx="143">
                  <c:v>37277</c:v>
                </c:pt>
                <c:pt idx="144">
                  <c:v>35456</c:v>
                </c:pt>
                <c:pt idx="145">
                  <c:v>34340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73-4927-BFCA-D958A463B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1747104"/>
        <c:axId val="731749072"/>
      </c:lineChart>
      <c:dateAx>
        <c:axId val="731747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chemeClr val="tx1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Date</a:t>
                </a:r>
              </a:p>
            </c:rich>
          </c:tx>
          <c:layout>
            <c:manualLayout>
              <c:xMode val="edge"/>
              <c:yMode val="edge"/>
              <c:x val="0.46124689706546995"/>
              <c:y val="0.799527643400744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  <c:crossAx val="731749072"/>
        <c:crosses val="autoZero"/>
        <c:auto val="1"/>
        <c:lblOffset val="100"/>
        <c:baseTimeUnit val="days"/>
      </c:dateAx>
      <c:valAx>
        <c:axId val="731749072"/>
        <c:scaling>
          <c:orientation val="minMax"/>
          <c:max val="60000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solidFill>
                      <a:schemeClr val="tx1">
                        <a:lumMod val="75000"/>
                      </a:schemeClr>
                    </a:solidFill>
                  </a:rPr>
                  <a:t>GW</a:t>
                </a:r>
              </a:p>
            </c:rich>
          </c:tx>
          <c:layout>
            <c:manualLayout>
              <c:xMode val="edge"/>
              <c:yMode val="edge"/>
              <c:x val="8.1673551982812086E-3"/>
              <c:y val="0.315996509666123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47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4886022187991461E-2"/>
          <c:y val="0.84020234702430852"/>
          <c:w val="0.7451179068249032"/>
          <c:h val="0.159797616632568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'Figure 10'!$G$3</c:f>
              <c:strCache>
                <c:ptCount val="1"/>
                <c:pt idx="0">
                  <c:v>Net flows over French Interconnectors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'Figure 10'!$A$4:$A$179</c:f>
              <c:numCache>
                <c:formatCode>m/d/yyyy</c:formatCode>
                <c:ptCount val="17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10'!$G$4:$G$179</c:f>
              <c:numCache>
                <c:formatCode>0</c:formatCode>
                <c:ptCount val="176"/>
                <c:pt idx="0">
                  <c:v>-442</c:v>
                </c:pt>
                <c:pt idx="1">
                  <c:v>882</c:v>
                </c:pt>
                <c:pt idx="2">
                  <c:v>-2524</c:v>
                </c:pt>
                <c:pt idx="3">
                  <c:v>2992</c:v>
                </c:pt>
                <c:pt idx="4">
                  <c:v>-1338</c:v>
                </c:pt>
                <c:pt idx="5">
                  <c:v>-926</c:v>
                </c:pt>
                <c:pt idx="6">
                  <c:v>2700</c:v>
                </c:pt>
                <c:pt idx="7">
                  <c:v>-2182</c:v>
                </c:pt>
                <c:pt idx="8">
                  <c:v>-1424</c:v>
                </c:pt>
                <c:pt idx="9">
                  <c:v>-3044</c:v>
                </c:pt>
                <c:pt idx="10">
                  <c:v>-3052</c:v>
                </c:pt>
                <c:pt idx="11">
                  <c:v>-1626</c:v>
                </c:pt>
                <c:pt idx="12">
                  <c:v>-1984</c:v>
                </c:pt>
                <c:pt idx="13">
                  <c:v>-2242</c:v>
                </c:pt>
                <c:pt idx="14">
                  <c:v>-1558</c:v>
                </c:pt>
                <c:pt idx="15">
                  <c:v>-1392</c:v>
                </c:pt>
                <c:pt idx="16">
                  <c:v>-1108</c:v>
                </c:pt>
                <c:pt idx="17">
                  <c:v>-2082</c:v>
                </c:pt>
                <c:pt idx="18">
                  <c:v>-1538</c:v>
                </c:pt>
                <c:pt idx="19">
                  <c:v>-2124</c:v>
                </c:pt>
                <c:pt idx="20">
                  <c:v>-2692</c:v>
                </c:pt>
                <c:pt idx="21">
                  <c:v>-1248</c:v>
                </c:pt>
                <c:pt idx="22">
                  <c:v>2982</c:v>
                </c:pt>
                <c:pt idx="23">
                  <c:v>-1516</c:v>
                </c:pt>
                <c:pt idx="24">
                  <c:v>-2364</c:v>
                </c:pt>
                <c:pt idx="25">
                  <c:v>-2642</c:v>
                </c:pt>
                <c:pt idx="26">
                  <c:v>-3084</c:v>
                </c:pt>
                <c:pt idx="27">
                  <c:v>-2782</c:v>
                </c:pt>
                <c:pt idx="28">
                  <c:v>2502</c:v>
                </c:pt>
                <c:pt idx="29">
                  <c:v>2498</c:v>
                </c:pt>
                <c:pt idx="30">
                  <c:v>1236</c:v>
                </c:pt>
                <c:pt idx="31">
                  <c:v>1152</c:v>
                </c:pt>
                <c:pt idx="32">
                  <c:v>-304</c:v>
                </c:pt>
                <c:pt idx="33">
                  <c:v>920</c:v>
                </c:pt>
                <c:pt idx="34">
                  <c:v>174</c:v>
                </c:pt>
                <c:pt idx="35">
                  <c:v>-2206</c:v>
                </c:pt>
                <c:pt idx="36">
                  <c:v>-1088</c:v>
                </c:pt>
                <c:pt idx="37">
                  <c:v>-2372</c:v>
                </c:pt>
                <c:pt idx="38">
                  <c:v>1096</c:v>
                </c:pt>
                <c:pt idx="39">
                  <c:v>1276</c:v>
                </c:pt>
                <c:pt idx="40">
                  <c:v>2990</c:v>
                </c:pt>
                <c:pt idx="41">
                  <c:v>2992</c:v>
                </c:pt>
                <c:pt idx="42">
                  <c:v>2998</c:v>
                </c:pt>
                <c:pt idx="43">
                  <c:v>1600</c:v>
                </c:pt>
                <c:pt idx="44">
                  <c:v>-740</c:v>
                </c:pt>
                <c:pt idx="45">
                  <c:v>1344</c:v>
                </c:pt>
                <c:pt idx="46">
                  <c:v>600</c:v>
                </c:pt>
                <c:pt idx="47">
                  <c:v>1584</c:v>
                </c:pt>
                <c:pt idx="48">
                  <c:v>2118</c:v>
                </c:pt>
                <c:pt idx="49">
                  <c:v>2132</c:v>
                </c:pt>
                <c:pt idx="50">
                  <c:v>2160</c:v>
                </c:pt>
                <c:pt idx="51">
                  <c:v>2838</c:v>
                </c:pt>
                <c:pt idx="52">
                  <c:v>2994</c:v>
                </c:pt>
                <c:pt idx="53">
                  <c:v>2692</c:v>
                </c:pt>
                <c:pt idx="54">
                  <c:v>2682</c:v>
                </c:pt>
                <c:pt idx="55">
                  <c:v>2996</c:v>
                </c:pt>
                <c:pt idx="56">
                  <c:v>2982</c:v>
                </c:pt>
                <c:pt idx="57">
                  <c:v>2996</c:v>
                </c:pt>
                <c:pt idx="58">
                  <c:v>2996</c:v>
                </c:pt>
                <c:pt idx="59">
                  <c:v>2996</c:v>
                </c:pt>
                <c:pt idx="60">
                  <c:v>2996</c:v>
                </c:pt>
                <c:pt idx="61">
                  <c:v>2996</c:v>
                </c:pt>
                <c:pt idx="62">
                  <c:v>2996</c:v>
                </c:pt>
                <c:pt idx="63">
                  <c:v>2996</c:v>
                </c:pt>
                <c:pt idx="64">
                  <c:v>2468</c:v>
                </c:pt>
                <c:pt idx="65">
                  <c:v>2988</c:v>
                </c:pt>
                <c:pt idx="66">
                  <c:v>-1014</c:v>
                </c:pt>
                <c:pt idx="67">
                  <c:v>2664</c:v>
                </c:pt>
                <c:pt idx="68">
                  <c:v>2966</c:v>
                </c:pt>
                <c:pt idx="69">
                  <c:v>3492</c:v>
                </c:pt>
                <c:pt idx="70">
                  <c:v>3492</c:v>
                </c:pt>
                <c:pt idx="71">
                  <c:v>3492</c:v>
                </c:pt>
                <c:pt idx="72">
                  <c:v>3492</c:v>
                </c:pt>
                <c:pt idx="73">
                  <c:v>2994</c:v>
                </c:pt>
                <c:pt idx="74">
                  <c:v>2994</c:v>
                </c:pt>
                <c:pt idx="75">
                  <c:v>2994</c:v>
                </c:pt>
                <c:pt idx="76">
                  <c:v>2990</c:v>
                </c:pt>
                <c:pt idx="77">
                  <c:v>1866</c:v>
                </c:pt>
                <c:pt idx="78">
                  <c:v>1426</c:v>
                </c:pt>
                <c:pt idx="79">
                  <c:v>-562</c:v>
                </c:pt>
                <c:pt idx="80">
                  <c:v>-1410</c:v>
                </c:pt>
                <c:pt idx="81">
                  <c:v>1760</c:v>
                </c:pt>
                <c:pt idx="82">
                  <c:v>2994</c:v>
                </c:pt>
                <c:pt idx="83">
                  <c:v>2804</c:v>
                </c:pt>
                <c:pt idx="84">
                  <c:v>2074</c:v>
                </c:pt>
                <c:pt idx="85">
                  <c:v>144</c:v>
                </c:pt>
                <c:pt idx="86">
                  <c:v>-2562</c:v>
                </c:pt>
                <c:pt idx="87">
                  <c:v>1828</c:v>
                </c:pt>
                <c:pt idx="88">
                  <c:v>2792</c:v>
                </c:pt>
                <c:pt idx="89">
                  <c:v>3048</c:v>
                </c:pt>
                <c:pt idx="90">
                  <c:v>2896</c:v>
                </c:pt>
                <c:pt idx="91">
                  <c:v>386</c:v>
                </c:pt>
                <c:pt idx="92">
                  <c:v>-2284</c:v>
                </c:pt>
                <c:pt idx="93">
                  <c:v>3382</c:v>
                </c:pt>
                <c:pt idx="94">
                  <c:v>222</c:v>
                </c:pt>
                <c:pt idx="95">
                  <c:v>3660</c:v>
                </c:pt>
                <c:pt idx="96">
                  <c:v>3492</c:v>
                </c:pt>
                <c:pt idx="97">
                  <c:v>3986</c:v>
                </c:pt>
                <c:pt idx="98">
                  <c:v>1934</c:v>
                </c:pt>
                <c:pt idx="99">
                  <c:v>3880</c:v>
                </c:pt>
                <c:pt idx="100">
                  <c:v>-2110</c:v>
                </c:pt>
                <c:pt idx="101">
                  <c:v>2036</c:v>
                </c:pt>
                <c:pt idx="102">
                  <c:v>-224</c:v>
                </c:pt>
                <c:pt idx="103">
                  <c:v>2996</c:v>
                </c:pt>
                <c:pt idx="104">
                  <c:v>3988</c:v>
                </c:pt>
                <c:pt idx="105">
                  <c:v>1388</c:v>
                </c:pt>
                <c:pt idx="106">
                  <c:v>1508</c:v>
                </c:pt>
                <c:pt idx="107">
                  <c:v>2106</c:v>
                </c:pt>
                <c:pt idx="108">
                  <c:v>2510</c:v>
                </c:pt>
                <c:pt idx="109">
                  <c:v>3932</c:v>
                </c:pt>
                <c:pt idx="110">
                  <c:v>3990</c:v>
                </c:pt>
                <c:pt idx="111">
                  <c:v>3242</c:v>
                </c:pt>
                <c:pt idx="112">
                  <c:v>2736</c:v>
                </c:pt>
                <c:pt idx="113">
                  <c:v>2706</c:v>
                </c:pt>
                <c:pt idx="114">
                  <c:v>1360</c:v>
                </c:pt>
                <c:pt idx="115">
                  <c:v>3990</c:v>
                </c:pt>
                <c:pt idx="116">
                  <c:v>2762</c:v>
                </c:pt>
                <c:pt idx="117">
                  <c:v>3992</c:v>
                </c:pt>
                <c:pt idx="118">
                  <c:v>3790</c:v>
                </c:pt>
                <c:pt idx="119">
                  <c:v>2836</c:v>
                </c:pt>
                <c:pt idx="120">
                  <c:v>-1640</c:v>
                </c:pt>
                <c:pt idx="121">
                  <c:v>220</c:v>
                </c:pt>
                <c:pt idx="122">
                  <c:v>-46</c:v>
                </c:pt>
                <c:pt idx="123">
                  <c:v>2130</c:v>
                </c:pt>
                <c:pt idx="124">
                  <c:v>1324</c:v>
                </c:pt>
                <c:pt idx="125">
                  <c:v>1164</c:v>
                </c:pt>
                <c:pt idx="126">
                  <c:v>-2186</c:v>
                </c:pt>
                <c:pt idx="127">
                  <c:v>2298</c:v>
                </c:pt>
                <c:pt idx="128">
                  <c:v>776</c:v>
                </c:pt>
                <c:pt idx="129">
                  <c:v>-80</c:v>
                </c:pt>
                <c:pt idx="130">
                  <c:v>3974</c:v>
                </c:pt>
                <c:pt idx="131">
                  <c:v>3336</c:v>
                </c:pt>
                <c:pt idx="132">
                  <c:v>3490</c:v>
                </c:pt>
                <c:pt idx="133">
                  <c:v>3490</c:v>
                </c:pt>
                <c:pt idx="134">
                  <c:v>3436</c:v>
                </c:pt>
                <c:pt idx="135">
                  <c:v>450</c:v>
                </c:pt>
                <c:pt idx="136">
                  <c:v>3458</c:v>
                </c:pt>
                <c:pt idx="137">
                  <c:v>3484</c:v>
                </c:pt>
                <c:pt idx="138">
                  <c:v>2328</c:v>
                </c:pt>
                <c:pt idx="139">
                  <c:v>2582</c:v>
                </c:pt>
                <c:pt idx="140">
                  <c:v>534</c:v>
                </c:pt>
                <c:pt idx="141">
                  <c:v>130</c:v>
                </c:pt>
                <c:pt idx="142">
                  <c:v>3474</c:v>
                </c:pt>
                <c:pt idx="143">
                  <c:v>3440</c:v>
                </c:pt>
                <c:pt idx="144">
                  <c:v>3298</c:v>
                </c:pt>
                <c:pt idx="145">
                  <c:v>3492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2B-4511-A813-6FB5EE07F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8674288"/>
        <c:axId val="868676256"/>
      </c:barChart>
      <c:lineChart>
        <c:grouping val="standard"/>
        <c:varyColors val="0"/>
        <c:ser>
          <c:idx val="0"/>
          <c:order val="0"/>
          <c:tx>
            <c:strRef>
              <c:f>'Figure 10'!$F$3</c:f>
              <c:strCache>
                <c:ptCount val="1"/>
                <c:pt idx="0">
                  <c:v>GB-France price differential</c:v>
                </c:pt>
              </c:strCache>
            </c:strRef>
          </c:tx>
          <c:spPr>
            <a:ln w="28575" cap="rnd">
              <a:solidFill>
                <a:schemeClr val="tx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10'!$A$4:$A$179</c:f>
              <c:numCache>
                <c:formatCode>m/d/yyyy</c:formatCode>
                <c:ptCount val="17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10'!$F$4:$F$179</c:f>
              <c:numCache>
                <c:formatCode>0</c:formatCode>
                <c:ptCount val="176"/>
                <c:pt idx="0">
                  <c:v>5.0520000000000103</c:v>
                </c:pt>
                <c:pt idx="1">
                  <c:v>-50.868000000000002</c:v>
                </c:pt>
                <c:pt idx="2">
                  <c:v>14.404500000000001</c:v>
                </c:pt>
                <c:pt idx="3">
                  <c:v>-5.9349999999999996</c:v>
                </c:pt>
                <c:pt idx="4">
                  <c:v>-11.992000000000001</c:v>
                </c:pt>
                <c:pt idx="5">
                  <c:v>13.525</c:v>
                </c:pt>
                <c:pt idx="6">
                  <c:v>-5.6130000000000004</c:v>
                </c:pt>
                <c:pt idx="7">
                  <c:v>-9.0980000000000008</c:v>
                </c:pt>
                <c:pt idx="8">
                  <c:v>-20.763000000000002</c:v>
                </c:pt>
                <c:pt idx="9">
                  <c:v>-50.158999999999999</c:v>
                </c:pt>
                <c:pt idx="10">
                  <c:v>-39.764000000000003</c:v>
                </c:pt>
                <c:pt idx="11">
                  <c:v>-47.832999999999998</c:v>
                </c:pt>
                <c:pt idx="12">
                  <c:v>-25.427</c:v>
                </c:pt>
                <c:pt idx="13">
                  <c:v>-11.515000000000001</c:v>
                </c:pt>
                <c:pt idx="14">
                  <c:v>-59.287999999999997</c:v>
                </c:pt>
                <c:pt idx="15">
                  <c:v>-74.539000000000001</c:v>
                </c:pt>
                <c:pt idx="16">
                  <c:v>-76.757999999999996</c:v>
                </c:pt>
                <c:pt idx="17">
                  <c:v>-120.928</c:v>
                </c:pt>
                <c:pt idx="18">
                  <c:v>-59.148000000000003</c:v>
                </c:pt>
                <c:pt idx="19">
                  <c:v>-46.716999999999999</c:v>
                </c:pt>
                <c:pt idx="20">
                  <c:v>-110.26600000000001</c:v>
                </c:pt>
                <c:pt idx="21">
                  <c:v>23.643000000000001</c:v>
                </c:pt>
                <c:pt idx="22">
                  <c:v>-34.061999999999998</c:v>
                </c:pt>
                <c:pt idx="23">
                  <c:v>-129.6815</c:v>
                </c:pt>
                <c:pt idx="24">
                  <c:v>-136.304</c:v>
                </c:pt>
                <c:pt idx="25">
                  <c:v>-111.304</c:v>
                </c:pt>
                <c:pt idx="26">
                  <c:v>7.9204999999999997</c:v>
                </c:pt>
                <c:pt idx="27">
                  <c:v>141.61349999999999</c:v>
                </c:pt>
                <c:pt idx="28">
                  <c:v>184.94200000000001</c:v>
                </c:pt>
                <c:pt idx="29">
                  <c:v>1.9685000000000099</c:v>
                </c:pt>
                <c:pt idx="30">
                  <c:v>15.186</c:v>
                </c:pt>
                <c:pt idx="31">
                  <c:v>36.822000000000003</c:v>
                </c:pt>
                <c:pt idx="32">
                  <c:v>-9.1505000000000205</c:v>
                </c:pt>
                <c:pt idx="33">
                  <c:v>-2.9784999999999999</c:v>
                </c:pt>
                <c:pt idx="34">
                  <c:v>0.22999999999996101</c:v>
                </c:pt>
                <c:pt idx="35">
                  <c:v>-26.010999999999999</c:v>
                </c:pt>
                <c:pt idx="36">
                  <c:v>-58.207999999999998</c:v>
                </c:pt>
                <c:pt idx="37">
                  <c:v>71.320999999999998</c:v>
                </c:pt>
                <c:pt idx="38">
                  <c:v>78.852999999999994</c:v>
                </c:pt>
                <c:pt idx="39">
                  <c:v>14.804</c:v>
                </c:pt>
                <c:pt idx="40">
                  <c:v>55.506500000000003</c:v>
                </c:pt>
                <c:pt idx="41">
                  <c:v>866.65949999999998</c:v>
                </c:pt>
                <c:pt idx="42">
                  <c:v>-52.947000000000003</c:v>
                </c:pt>
                <c:pt idx="43">
                  <c:v>-39.790999999999997</c:v>
                </c:pt>
                <c:pt idx="44">
                  <c:v>32.860999999999997</c:v>
                </c:pt>
                <c:pt idx="45">
                  <c:v>23.819500000000001</c:v>
                </c:pt>
                <c:pt idx="46">
                  <c:v>3.85299999999995</c:v>
                </c:pt>
                <c:pt idx="47">
                  <c:v>20.573</c:v>
                </c:pt>
                <c:pt idx="48">
                  <c:v>-4.0014999999999903</c:v>
                </c:pt>
                <c:pt idx="49">
                  <c:v>4.0854999999999997</c:v>
                </c:pt>
                <c:pt idx="50">
                  <c:v>3.0689999999999902</c:v>
                </c:pt>
                <c:pt idx="51">
                  <c:v>58.400500000000001</c:v>
                </c:pt>
                <c:pt idx="52">
                  <c:v>6.9459999999999997</c:v>
                </c:pt>
                <c:pt idx="53">
                  <c:v>21.728999999999999</c:v>
                </c:pt>
                <c:pt idx="54">
                  <c:v>43.902000000000001</c:v>
                </c:pt>
                <c:pt idx="55">
                  <c:v>61.494999999999997</c:v>
                </c:pt>
                <c:pt idx="56">
                  <c:v>30.123000000000001</c:v>
                </c:pt>
                <c:pt idx="57">
                  <c:v>88.784499999999994</c:v>
                </c:pt>
                <c:pt idx="58">
                  <c:v>81.757999999999996</c:v>
                </c:pt>
                <c:pt idx="59">
                  <c:v>89.668000000000006</c:v>
                </c:pt>
                <c:pt idx="60">
                  <c:v>148.065</c:v>
                </c:pt>
                <c:pt idx="61">
                  <c:v>99.549000000000007</c:v>
                </c:pt>
                <c:pt idx="62">
                  <c:v>44.381500000000003</c:v>
                </c:pt>
                <c:pt idx="63">
                  <c:v>16.170000000000002</c:v>
                </c:pt>
                <c:pt idx="64">
                  <c:v>37.651000000000003</c:v>
                </c:pt>
                <c:pt idx="65">
                  <c:v>-6.3630000000000004</c:v>
                </c:pt>
                <c:pt idx="66">
                  <c:v>9.8149999999999995</c:v>
                </c:pt>
                <c:pt idx="67">
                  <c:v>28.5335</c:v>
                </c:pt>
                <c:pt idx="68">
                  <c:v>70.506</c:v>
                </c:pt>
                <c:pt idx="69">
                  <c:v>1.012</c:v>
                </c:pt>
                <c:pt idx="70">
                  <c:v>17.388000000000002</c:v>
                </c:pt>
                <c:pt idx="71">
                  <c:v>37.415999999999997</c:v>
                </c:pt>
                <c:pt idx="72">
                  <c:v>37.47</c:v>
                </c:pt>
                <c:pt idx="73">
                  <c:v>50.033999999999999</c:v>
                </c:pt>
                <c:pt idx="74">
                  <c:v>96.126000000000005</c:v>
                </c:pt>
                <c:pt idx="75">
                  <c:v>130.16999999999999</c:v>
                </c:pt>
                <c:pt idx="76">
                  <c:v>33.076000000000001</c:v>
                </c:pt>
                <c:pt idx="77">
                  <c:v>16.937000000000001</c:v>
                </c:pt>
                <c:pt idx="78">
                  <c:v>3.5934999999999802</c:v>
                </c:pt>
                <c:pt idx="79">
                  <c:v>-6.7859999999999996</c:v>
                </c:pt>
                <c:pt idx="80">
                  <c:v>4.0670000000000099</c:v>
                </c:pt>
                <c:pt idx="81">
                  <c:v>12.744999999999999</c:v>
                </c:pt>
                <c:pt idx="82">
                  <c:v>23.925000000000001</c:v>
                </c:pt>
                <c:pt idx="83">
                  <c:v>7.4040000000000203</c:v>
                </c:pt>
                <c:pt idx="84">
                  <c:v>-3.5610000000000102</c:v>
                </c:pt>
                <c:pt idx="85">
                  <c:v>-2.8539999999999801</c:v>
                </c:pt>
                <c:pt idx="86">
                  <c:v>5.5424999999999898</c:v>
                </c:pt>
                <c:pt idx="87">
                  <c:v>8.1160000000000103</c:v>
                </c:pt>
                <c:pt idx="88">
                  <c:v>14.041</c:v>
                </c:pt>
                <c:pt idx="89">
                  <c:v>0.873999999999995</c:v>
                </c:pt>
                <c:pt idx="90">
                  <c:v>-12.003500000000001</c:v>
                </c:pt>
                <c:pt idx="91">
                  <c:v>-0.81699999999997897</c:v>
                </c:pt>
                <c:pt idx="92">
                  <c:v>-4.05200000000002</c:v>
                </c:pt>
                <c:pt idx="93">
                  <c:v>-9.4809999999999892</c:v>
                </c:pt>
                <c:pt idx="94">
                  <c:v>23.492000000000001</c:v>
                </c:pt>
                <c:pt idx="95">
                  <c:v>-2.6620000000000101</c:v>
                </c:pt>
                <c:pt idx="96">
                  <c:v>27.347999999999999</c:v>
                </c:pt>
                <c:pt idx="97">
                  <c:v>7.8539999999999797</c:v>
                </c:pt>
                <c:pt idx="98">
                  <c:v>14.375999999999999</c:v>
                </c:pt>
                <c:pt idx="99">
                  <c:v>1.53399999999999</c:v>
                </c:pt>
                <c:pt idx="100">
                  <c:v>-1.5680000000000101</c:v>
                </c:pt>
                <c:pt idx="101">
                  <c:v>5.0999999999987701E-2</c:v>
                </c:pt>
                <c:pt idx="102">
                  <c:v>9.5459999999999905</c:v>
                </c:pt>
                <c:pt idx="103">
                  <c:v>7.5310000000000104</c:v>
                </c:pt>
                <c:pt idx="104">
                  <c:v>-1.2049999999999801</c:v>
                </c:pt>
                <c:pt idx="105">
                  <c:v>-5.6759999999999904</c:v>
                </c:pt>
                <c:pt idx="106">
                  <c:v>1.7224999999999999</c:v>
                </c:pt>
                <c:pt idx="107">
                  <c:v>5.8135000000000003</c:v>
                </c:pt>
                <c:pt idx="108">
                  <c:v>2.8779999999999899</c:v>
                </c:pt>
                <c:pt idx="109">
                  <c:v>11.875999999999999</c:v>
                </c:pt>
                <c:pt idx="110">
                  <c:v>7.06200000000001</c:v>
                </c:pt>
                <c:pt idx="111">
                  <c:v>7.4215000000000098</c:v>
                </c:pt>
                <c:pt idx="112">
                  <c:v>4.6450000000000102</c:v>
                </c:pt>
                <c:pt idx="113">
                  <c:v>1.40899999999999</c:v>
                </c:pt>
                <c:pt idx="114">
                  <c:v>10.5335</c:v>
                </c:pt>
                <c:pt idx="115">
                  <c:v>3.49200000000002</c:v>
                </c:pt>
                <c:pt idx="116">
                  <c:v>18.541</c:v>
                </c:pt>
                <c:pt idx="117">
                  <c:v>33.256500000000003</c:v>
                </c:pt>
                <c:pt idx="118">
                  <c:v>10.494</c:v>
                </c:pt>
                <c:pt idx="119">
                  <c:v>4.1560000000000104</c:v>
                </c:pt>
                <c:pt idx="120">
                  <c:v>5.048</c:v>
                </c:pt>
                <c:pt idx="121">
                  <c:v>-5.0800000000000098</c:v>
                </c:pt>
                <c:pt idx="122">
                  <c:v>8.6479999999999997</c:v>
                </c:pt>
                <c:pt idx="123">
                  <c:v>6.9419999999999797</c:v>
                </c:pt>
                <c:pt idx="124">
                  <c:v>7.4470000000000001</c:v>
                </c:pt>
                <c:pt idx="125">
                  <c:v>-0.71899999999999398</c:v>
                </c:pt>
                <c:pt idx="126">
                  <c:v>15.292</c:v>
                </c:pt>
                <c:pt idx="127">
                  <c:v>7.1790000000000003</c:v>
                </c:pt>
                <c:pt idx="128">
                  <c:v>7.9019999999999904</c:v>
                </c:pt>
                <c:pt idx="129">
                  <c:v>9.8360000000000092</c:v>
                </c:pt>
                <c:pt idx="130">
                  <c:v>24.77</c:v>
                </c:pt>
                <c:pt idx="131">
                  <c:v>45.966999999999999</c:v>
                </c:pt>
                <c:pt idx="132">
                  <c:v>68.191500000000005</c:v>
                </c:pt>
                <c:pt idx="133">
                  <c:v>7.9910000000000103</c:v>
                </c:pt>
                <c:pt idx="134">
                  <c:v>-10.788</c:v>
                </c:pt>
                <c:pt idx="135">
                  <c:v>19.869</c:v>
                </c:pt>
                <c:pt idx="136">
                  <c:v>19.712</c:v>
                </c:pt>
                <c:pt idx="137">
                  <c:v>-20.738636363636001</c:v>
                </c:pt>
                <c:pt idx="138">
                  <c:v>-12.252454545455</c:v>
                </c:pt>
                <c:pt idx="139">
                  <c:v>-33.35</c:v>
                </c:pt>
                <c:pt idx="140">
                  <c:v>8.7870000000000097</c:v>
                </c:pt>
                <c:pt idx="141">
                  <c:v>10.863</c:v>
                </c:pt>
                <c:pt idx="142">
                  <c:v>5.399</c:v>
                </c:pt>
                <c:pt idx="143">
                  <c:v>26.927</c:v>
                </c:pt>
                <c:pt idx="144">
                  <c:v>74.270499999999998</c:v>
                </c:pt>
                <c:pt idx="145">
                  <c:v>24.844000000000001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2B-4511-A813-6FB5EE07F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649440"/>
        <c:axId val="862600160"/>
      </c:lineChart>
      <c:dateAx>
        <c:axId val="868674288"/>
        <c:scaling>
          <c:orientation val="minMax"/>
          <c:min val="44865"/>
        </c:scaling>
        <c:delete val="0"/>
        <c:axPos val="b"/>
        <c:numFmt formatCode="dd\ mmm\ 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676256"/>
        <c:crosses val="autoZero"/>
        <c:auto val="1"/>
        <c:lblOffset val="100"/>
        <c:baseTimeUnit val="days"/>
        <c:majorUnit val="7"/>
        <c:majorTimeUnit val="days"/>
      </c:dateAx>
      <c:valAx>
        <c:axId val="86867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Net Interconnector flows (GW)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674288"/>
        <c:crosses val="autoZero"/>
        <c:crossBetween val="between"/>
        <c:dispUnits>
          <c:builtInUnit val="thousands"/>
        </c:dispUnits>
      </c:valAx>
      <c:valAx>
        <c:axId val="862600160"/>
        <c:scaling>
          <c:orientation val="minMax"/>
          <c:max val="500"/>
          <c:min val="-4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GB</a:t>
                </a:r>
                <a:r>
                  <a:rPr lang="en-US" b="1" baseline="0"/>
                  <a:t> </a:t>
                </a:r>
                <a:r>
                  <a:rPr lang="en-US" b="1"/>
                  <a:t>France price differential (£/MWh)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649440"/>
        <c:crosses val="max"/>
        <c:crossBetween val="between"/>
      </c:valAx>
      <c:dateAx>
        <c:axId val="62964944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626001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11'!$B$3</c:f>
              <c:strCache>
                <c:ptCount val="1"/>
                <c:pt idx="0">
                  <c:v>Actual Availability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11'!$A$4:$A$149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11'!$B$4:$B$149</c:f>
              <c:numCache>
                <c:formatCode>General</c:formatCode>
                <c:ptCount val="146"/>
                <c:pt idx="0">
                  <c:v>5400</c:v>
                </c:pt>
                <c:pt idx="1">
                  <c:v>5400</c:v>
                </c:pt>
                <c:pt idx="2">
                  <c:v>5400</c:v>
                </c:pt>
                <c:pt idx="3">
                  <c:v>5400</c:v>
                </c:pt>
                <c:pt idx="4">
                  <c:v>5400</c:v>
                </c:pt>
                <c:pt idx="5">
                  <c:v>5400</c:v>
                </c:pt>
                <c:pt idx="6">
                  <c:v>5400</c:v>
                </c:pt>
                <c:pt idx="7">
                  <c:v>5400</c:v>
                </c:pt>
                <c:pt idx="8">
                  <c:v>5400</c:v>
                </c:pt>
                <c:pt idx="9">
                  <c:v>5400</c:v>
                </c:pt>
                <c:pt idx="10">
                  <c:v>5400</c:v>
                </c:pt>
                <c:pt idx="11">
                  <c:v>5400</c:v>
                </c:pt>
                <c:pt idx="12">
                  <c:v>4400</c:v>
                </c:pt>
                <c:pt idx="13">
                  <c:v>5400</c:v>
                </c:pt>
                <c:pt idx="14">
                  <c:v>5400</c:v>
                </c:pt>
                <c:pt idx="15">
                  <c:v>5400</c:v>
                </c:pt>
                <c:pt idx="16">
                  <c:v>5400</c:v>
                </c:pt>
                <c:pt idx="17">
                  <c:v>5400</c:v>
                </c:pt>
                <c:pt idx="18">
                  <c:v>5400</c:v>
                </c:pt>
                <c:pt idx="19">
                  <c:v>5400</c:v>
                </c:pt>
                <c:pt idx="20">
                  <c:v>5400</c:v>
                </c:pt>
                <c:pt idx="21">
                  <c:v>5400</c:v>
                </c:pt>
                <c:pt idx="22">
                  <c:v>5400</c:v>
                </c:pt>
                <c:pt idx="23">
                  <c:v>5400</c:v>
                </c:pt>
                <c:pt idx="24">
                  <c:v>5400</c:v>
                </c:pt>
                <c:pt idx="25">
                  <c:v>5400</c:v>
                </c:pt>
                <c:pt idx="26">
                  <c:v>5400</c:v>
                </c:pt>
                <c:pt idx="27">
                  <c:v>5400</c:v>
                </c:pt>
                <c:pt idx="28">
                  <c:v>5400</c:v>
                </c:pt>
                <c:pt idx="29">
                  <c:v>5400</c:v>
                </c:pt>
                <c:pt idx="30">
                  <c:v>5400</c:v>
                </c:pt>
                <c:pt idx="31">
                  <c:v>5400</c:v>
                </c:pt>
                <c:pt idx="32">
                  <c:v>5400</c:v>
                </c:pt>
                <c:pt idx="33">
                  <c:v>4400</c:v>
                </c:pt>
                <c:pt idx="34">
                  <c:v>5400</c:v>
                </c:pt>
                <c:pt idx="35">
                  <c:v>5400</c:v>
                </c:pt>
                <c:pt idx="36">
                  <c:v>4900</c:v>
                </c:pt>
                <c:pt idx="37">
                  <c:v>4900</c:v>
                </c:pt>
                <c:pt idx="38">
                  <c:v>5400</c:v>
                </c:pt>
                <c:pt idx="39">
                  <c:v>5400</c:v>
                </c:pt>
                <c:pt idx="40">
                  <c:v>5400</c:v>
                </c:pt>
                <c:pt idx="41">
                  <c:v>5400</c:v>
                </c:pt>
                <c:pt idx="42">
                  <c:v>5400</c:v>
                </c:pt>
                <c:pt idx="43">
                  <c:v>5400</c:v>
                </c:pt>
                <c:pt idx="44">
                  <c:v>5400</c:v>
                </c:pt>
                <c:pt idx="45">
                  <c:v>5400</c:v>
                </c:pt>
                <c:pt idx="46">
                  <c:v>5400</c:v>
                </c:pt>
                <c:pt idx="47">
                  <c:v>5400</c:v>
                </c:pt>
                <c:pt idx="48">
                  <c:v>5400</c:v>
                </c:pt>
                <c:pt idx="49">
                  <c:v>5400</c:v>
                </c:pt>
                <c:pt idx="50">
                  <c:v>5400</c:v>
                </c:pt>
                <c:pt idx="51">
                  <c:v>5400</c:v>
                </c:pt>
                <c:pt idx="52">
                  <c:v>5400</c:v>
                </c:pt>
                <c:pt idx="53">
                  <c:v>5400</c:v>
                </c:pt>
                <c:pt idx="54">
                  <c:v>5400</c:v>
                </c:pt>
                <c:pt idx="55">
                  <c:v>5400</c:v>
                </c:pt>
                <c:pt idx="56">
                  <c:v>5400</c:v>
                </c:pt>
                <c:pt idx="57">
                  <c:v>5400</c:v>
                </c:pt>
                <c:pt idx="58">
                  <c:v>5400</c:v>
                </c:pt>
                <c:pt idx="59">
                  <c:v>4400</c:v>
                </c:pt>
                <c:pt idx="60">
                  <c:v>5400</c:v>
                </c:pt>
                <c:pt idx="61">
                  <c:v>5400</c:v>
                </c:pt>
                <c:pt idx="62">
                  <c:v>5400</c:v>
                </c:pt>
                <c:pt idx="63">
                  <c:v>5400</c:v>
                </c:pt>
                <c:pt idx="64">
                  <c:v>5400</c:v>
                </c:pt>
                <c:pt idx="65">
                  <c:v>5400</c:v>
                </c:pt>
                <c:pt idx="66">
                  <c:v>5400</c:v>
                </c:pt>
                <c:pt idx="67">
                  <c:v>5400</c:v>
                </c:pt>
                <c:pt idx="68">
                  <c:v>5400</c:v>
                </c:pt>
                <c:pt idx="69">
                  <c:v>5900</c:v>
                </c:pt>
                <c:pt idx="70">
                  <c:v>5900</c:v>
                </c:pt>
                <c:pt idx="71">
                  <c:v>5900</c:v>
                </c:pt>
                <c:pt idx="72">
                  <c:v>5900</c:v>
                </c:pt>
                <c:pt idx="73">
                  <c:v>5900</c:v>
                </c:pt>
                <c:pt idx="74">
                  <c:v>5400</c:v>
                </c:pt>
                <c:pt idx="75">
                  <c:v>5400</c:v>
                </c:pt>
                <c:pt idx="76">
                  <c:v>5900</c:v>
                </c:pt>
                <c:pt idx="77">
                  <c:v>5900</c:v>
                </c:pt>
                <c:pt idx="78">
                  <c:v>5900</c:v>
                </c:pt>
                <c:pt idx="79">
                  <c:v>5900</c:v>
                </c:pt>
                <c:pt idx="80">
                  <c:v>5900</c:v>
                </c:pt>
                <c:pt idx="81">
                  <c:v>5400</c:v>
                </c:pt>
                <c:pt idx="82">
                  <c:v>5400</c:v>
                </c:pt>
                <c:pt idx="83">
                  <c:v>5400</c:v>
                </c:pt>
                <c:pt idx="84">
                  <c:v>5400</c:v>
                </c:pt>
                <c:pt idx="85">
                  <c:v>5400</c:v>
                </c:pt>
                <c:pt idx="86">
                  <c:v>5400</c:v>
                </c:pt>
                <c:pt idx="87">
                  <c:v>5400</c:v>
                </c:pt>
                <c:pt idx="88">
                  <c:v>5400</c:v>
                </c:pt>
                <c:pt idx="89">
                  <c:v>6400</c:v>
                </c:pt>
                <c:pt idx="90">
                  <c:v>6400</c:v>
                </c:pt>
                <c:pt idx="91">
                  <c:v>6400</c:v>
                </c:pt>
                <c:pt idx="92">
                  <c:v>6400</c:v>
                </c:pt>
                <c:pt idx="93">
                  <c:v>6400</c:v>
                </c:pt>
                <c:pt idx="94">
                  <c:v>6400</c:v>
                </c:pt>
                <c:pt idx="95">
                  <c:v>6400</c:v>
                </c:pt>
                <c:pt idx="96">
                  <c:v>6400</c:v>
                </c:pt>
                <c:pt idx="97">
                  <c:v>6400</c:v>
                </c:pt>
                <c:pt idx="98">
                  <c:v>6400</c:v>
                </c:pt>
                <c:pt idx="99">
                  <c:v>6400</c:v>
                </c:pt>
                <c:pt idx="100">
                  <c:v>5900</c:v>
                </c:pt>
                <c:pt idx="101">
                  <c:v>4900</c:v>
                </c:pt>
                <c:pt idx="102">
                  <c:v>4900</c:v>
                </c:pt>
                <c:pt idx="103">
                  <c:v>6400</c:v>
                </c:pt>
                <c:pt idx="104">
                  <c:v>6400</c:v>
                </c:pt>
                <c:pt idx="105">
                  <c:v>6400</c:v>
                </c:pt>
                <c:pt idx="106">
                  <c:v>6400</c:v>
                </c:pt>
                <c:pt idx="107">
                  <c:v>6400</c:v>
                </c:pt>
                <c:pt idx="108">
                  <c:v>6400</c:v>
                </c:pt>
                <c:pt idx="109">
                  <c:v>6400</c:v>
                </c:pt>
                <c:pt idx="110">
                  <c:v>6400</c:v>
                </c:pt>
                <c:pt idx="111">
                  <c:v>6400</c:v>
                </c:pt>
                <c:pt idx="112">
                  <c:v>6400</c:v>
                </c:pt>
                <c:pt idx="113">
                  <c:v>6400</c:v>
                </c:pt>
                <c:pt idx="114">
                  <c:v>6400</c:v>
                </c:pt>
                <c:pt idx="115">
                  <c:v>6400</c:v>
                </c:pt>
                <c:pt idx="116">
                  <c:v>6400</c:v>
                </c:pt>
                <c:pt idx="117">
                  <c:v>6400</c:v>
                </c:pt>
                <c:pt idx="118">
                  <c:v>6400</c:v>
                </c:pt>
                <c:pt idx="119">
                  <c:v>6400</c:v>
                </c:pt>
                <c:pt idx="120">
                  <c:v>6400</c:v>
                </c:pt>
                <c:pt idx="121">
                  <c:v>6400</c:v>
                </c:pt>
                <c:pt idx="122">
                  <c:v>6400</c:v>
                </c:pt>
                <c:pt idx="123">
                  <c:v>6400</c:v>
                </c:pt>
                <c:pt idx="124">
                  <c:v>6400</c:v>
                </c:pt>
                <c:pt idx="125">
                  <c:v>6400</c:v>
                </c:pt>
                <c:pt idx="126">
                  <c:v>6400</c:v>
                </c:pt>
                <c:pt idx="127">
                  <c:v>6400</c:v>
                </c:pt>
                <c:pt idx="128">
                  <c:v>6400</c:v>
                </c:pt>
                <c:pt idx="129">
                  <c:v>6400</c:v>
                </c:pt>
                <c:pt idx="130">
                  <c:v>6400</c:v>
                </c:pt>
                <c:pt idx="131">
                  <c:v>6400</c:v>
                </c:pt>
                <c:pt idx="132">
                  <c:v>5900</c:v>
                </c:pt>
                <c:pt idx="133">
                  <c:v>5900</c:v>
                </c:pt>
                <c:pt idx="134">
                  <c:v>5900</c:v>
                </c:pt>
                <c:pt idx="135">
                  <c:v>5900</c:v>
                </c:pt>
                <c:pt idx="136">
                  <c:v>5900</c:v>
                </c:pt>
                <c:pt idx="137">
                  <c:v>5900</c:v>
                </c:pt>
                <c:pt idx="138">
                  <c:v>5600</c:v>
                </c:pt>
                <c:pt idx="139">
                  <c:v>6100</c:v>
                </c:pt>
                <c:pt idx="140">
                  <c:v>6100</c:v>
                </c:pt>
                <c:pt idx="141">
                  <c:v>5600</c:v>
                </c:pt>
                <c:pt idx="142">
                  <c:v>5600</c:v>
                </c:pt>
                <c:pt idx="143">
                  <c:v>5600</c:v>
                </c:pt>
                <c:pt idx="144">
                  <c:v>5600</c:v>
                </c:pt>
                <c:pt idx="145">
                  <c:v>5600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84-4AB4-B719-FF98D43EFED5}"/>
            </c:ext>
          </c:extLst>
        </c:ser>
        <c:ser>
          <c:idx val="1"/>
          <c:order val="1"/>
          <c:tx>
            <c:strRef>
              <c:f>'Figure 11'!$C$3</c:f>
              <c:strCache>
                <c:ptCount val="1"/>
                <c:pt idx="0">
                  <c:v>Base Case Flow Assumptions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11'!$A$4:$A$149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11'!$C$4:$C$149</c:f>
              <c:numCache>
                <c:formatCode>General</c:formatCode>
                <c:ptCount val="146"/>
                <c:pt idx="0">
                  <c:v>4069</c:v>
                </c:pt>
                <c:pt idx="1">
                  <c:v>4068</c:v>
                </c:pt>
                <c:pt idx="2">
                  <c:v>4068</c:v>
                </c:pt>
                <c:pt idx="3">
                  <c:v>4068</c:v>
                </c:pt>
                <c:pt idx="4">
                  <c:v>4068</c:v>
                </c:pt>
                <c:pt idx="5">
                  <c:v>4068</c:v>
                </c:pt>
                <c:pt idx="6">
                  <c:v>4068</c:v>
                </c:pt>
                <c:pt idx="7">
                  <c:v>4069</c:v>
                </c:pt>
                <c:pt idx="8">
                  <c:v>4069</c:v>
                </c:pt>
                <c:pt idx="9">
                  <c:v>4068</c:v>
                </c:pt>
                <c:pt idx="10">
                  <c:v>4068</c:v>
                </c:pt>
                <c:pt idx="11">
                  <c:v>4068</c:v>
                </c:pt>
                <c:pt idx="12">
                  <c:v>4068</c:v>
                </c:pt>
                <c:pt idx="13">
                  <c:v>4069</c:v>
                </c:pt>
                <c:pt idx="14">
                  <c:v>4068</c:v>
                </c:pt>
                <c:pt idx="15">
                  <c:v>4068</c:v>
                </c:pt>
                <c:pt idx="16">
                  <c:v>4068</c:v>
                </c:pt>
                <c:pt idx="17">
                  <c:v>4068</c:v>
                </c:pt>
                <c:pt idx="18">
                  <c:v>4068</c:v>
                </c:pt>
                <c:pt idx="19">
                  <c:v>4068</c:v>
                </c:pt>
                <c:pt idx="20">
                  <c:v>4068</c:v>
                </c:pt>
                <c:pt idx="21">
                  <c:v>4068</c:v>
                </c:pt>
                <c:pt idx="22">
                  <c:v>4068</c:v>
                </c:pt>
                <c:pt idx="23">
                  <c:v>4068</c:v>
                </c:pt>
                <c:pt idx="24">
                  <c:v>4068</c:v>
                </c:pt>
                <c:pt idx="25">
                  <c:v>4068</c:v>
                </c:pt>
                <c:pt idx="26">
                  <c:v>4068</c:v>
                </c:pt>
                <c:pt idx="27">
                  <c:v>4069</c:v>
                </c:pt>
                <c:pt idx="28">
                  <c:v>4068</c:v>
                </c:pt>
                <c:pt idx="29">
                  <c:v>4068</c:v>
                </c:pt>
                <c:pt idx="30">
                  <c:v>4068</c:v>
                </c:pt>
                <c:pt idx="31">
                  <c:v>4068</c:v>
                </c:pt>
                <c:pt idx="32">
                  <c:v>4068</c:v>
                </c:pt>
                <c:pt idx="33">
                  <c:v>4069</c:v>
                </c:pt>
                <c:pt idx="34">
                  <c:v>4068</c:v>
                </c:pt>
                <c:pt idx="35">
                  <c:v>4068</c:v>
                </c:pt>
                <c:pt idx="36">
                  <c:v>4068</c:v>
                </c:pt>
                <c:pt idx="37">
                  <c:v>4068</c:v>
                </c:pt>
                <c:pt idx="38">
                  <c:v>4069</c:v>
                </c:pt>
                <c:pt idx="39">
                  <c:v>4068</c:v>
                </c:pt>
                <c:pt idx="40">
                  <c:v>4068</c:v>
                </c:pt>
                <c:pt idx="41">
                  <c:v>4068</c:v>
                </c:pt>
                <c:pt idx="42">
                  <c:v>4069</c:v>
                </c:pt>
                <c:pt idx="43">
                  <c:v>4068</c:v>
                </c:pt>
                <c:pt idx="44">
                  <c:v>4069</c:v>
                </c:pt>
                <c:pt idx="45">
                  <c:v>4069</c:v>
                </c:pt>
                <c:pt idx="46">
                  <c:v>4414</c:v>
                </c:pt>
                <c:pt idx="47">
                  <c:v>4413</c:v>
                </c:pt>
                <c:pt idx="48">
                  <c:v>4414</c:v>
                </c:pt>
                <c:pt idx="49">
                  <c:v>4414</c:v>
                </c:pt>
                <c:pt idx="50">
                  <c:v>4413</c:v>
                </c:pt>
                <c:pt idx="51">
                  <c:v>4413</c:v>
                </c:pt>
                <c:pt idx="52">
                  <c:v>4413</c:v>
                </c:pt>
                <c:pt idx="53">
                  <c:v>4413</c:v>
                </c:pt>
                <c:pt idx="54">
                  <c:v>4413</c:v>
                </c:pt>
                <c:pt idx="55">
                  <c:v>4413</c:v>
                </c:pt>
                <c:pt idx="56">
                  <c:v>4413</c:v>
                </c:pt>
                <c:pt idx="57">
                  <c:v>4413</c:v>
                </c:pt>
                <c:pt idx="58">
                  <c:v>4413</c:v>
                </c:pt>
                <c:pt idx="59">
                  <c:v>4413</c:v>
                </c:pt>
                <c:pt idx="60">
                  <c:v>4413</c:v>
                </c:pt>
                <c:pt idx="61">
                  <c:v>4413</c:v>
                </c:pt>
                <c:pt idx="62">
                  <c:v>4413</c:v>
                </c:pt>
                <c:pt idx="63">
                  <c:v>4413</c:v>
                </c:pt>
                <c:pt idx="64">
                  <c:v>4413</c:v>
                </c:pt>
                <c:pt idx="65">
                  <c:v>4413</c:v>
                </c:pt>
                <c:pt idx="66">
                  <c:v>4413</c:v>
                </c:pt>
                <c:pt idx="67">
                  <c:v>4413</c:v>
                </c:pt>
                <c:pt idx="68">
                  <c:v>4413</c:v>
                </c:pt>
                <c:pt idx="69">
                  <c:v>4414</c:v>
                </c:pt>
                <c:pt idx="70">
                  <c:v>4414</c:v>
                </c:pt>
                <c:pt idx="71">
                  <c:v>4414</c:v>
                </c:pt>
                <c:pt idx="72">
                  <c:v>4414</c:v>
                </c:pt>
                <c:pt idx="73">
                  <c:v>4414</c:v>
                </c:pt>
                <c:pt idx="74">
                  <c:v>4414</c:v>
                </c:pt>
                <c:pt idx="75">
                  <c:v>4414</c:v>
                </c:pt>
                <c:pt idx="76">
                  <c:v>4413</c:v>
                </c:pt>
                <c:pt idx="77">
                  <c:v>4414</c:v>
                </c:pt>
                <c:pt idx="78">
                  <c:v>4414</c:v>
                </c:pt>
                <c:pt idx="79">
                  <c:v>4414</c:v>
                </c:pt>
                <c:pt idx="80">
                  <c:v>4414</c:v>
                </c:pt>
                <c:pt idx="81">
                  <c:v>4413</c:v>
                </c:pt>
                <c:pt idx="82">
                  <c:v>4414</c:v>
                </c:pt>
                <c:pt idx="83">
                  <c:v>4413</c:v>
                </c:pt>
                <c:pt idx="84">
                  <c:v>4413</c:v>
                </c:pt>
                <c:pt idx="85">
                  <c:v>4414</c:v>
                </c:pt>
                <c:pt idx="86">
                  <c:v>4413</c:v>
                </c:pt>
                <c:pt idx="87">
                  <c:v>4413</c:v>
                </c:pt>
                <c:pt idx="88">
                  <c:v>4413</c:v>
                </c:pt>
                <c:pt idx="89">
                  <c:v>4413</c:v>
                </c:pt>
                <c:pt idx="90">
                  <c:v>4414</c:v>
                </c:pt>
                <c:pt idx="91">
                  <c:v>4413</c:v>
                </c:pt>
                <c:pt idx="92">
                  <c:v>4413</c:v>
                </c:pt>
                <c:pt idx="93">
                  <c:v>4413</c:v>
                </c:pt>
                <c:pt idx="94">
                  <c:v>4414</c:v>
                </c:pt>
                <c:pt idx="95">
                  <c:v>4413</c:v>
                </c:pt>
                <c:pt idx="96">
                  <c:v>4413</c:v>
                </c:pt>
                <c:pt idx="97">
                  <c:v>4414</c:v>
                </c:pt>
                <c:pt idx="98">
                  <c:v>4413</c:v>
                </c:pt>
                <c:pt idx="99">
                  <c:v>4413</c:v>
                </c:pt>
                <c:pt idx="100">
                  <c:v>4413</c:v>
                </c:pt>
                <c:pt idx="101">
                  <c:v>4414</c:v>
                </c:pt>
                <c:pt idx="102">
                  <c:v>4413</c:v>
                </c:pt>
                <c:pt idx="103">
                  <c:v>4413</c:v>
                </c:pt>
                <c:pt idx="104">
                  <c:v>4414</c:v>
                </c:pt>
                <c:pt idx="105">
                  <c:v>4413</c:v>
                </c:pt>
                <c:pt idx="106">
                  <c:v>4414</c:v>
                </c:pt>
                <c:pt idx="107">
                  <c:v>4413</c:v>
                </c:pt>
                <c:pt idx="108">
                  <c:v>4413</c:v>
                </c:pt>
                <c:pt idx="109">
                  <c:v>4414</c:v>
                </c:pt>
                <c:pt idx="110">
                  <c:v>4413</c:v>
                </c:pt>
                <c:pt idx="111">
                  <c:v>4414</c:v>
                </c:pt>
                <c:pt idx="112">
                  <c:v>4413</c:v>
                </c:pt>
                <c:pt idx="113">
                  <c:v>4413</c:v>
                </c:pt>
                <c:pt idx="114">
                  <c:v>4414</c:v>
                </c:pt>
                <c:pt idx="115">
                  <c:v>4414</c:v>
                </c:pt>
                <c:pt idx="116">
                  <c:v>4413</c:v>
                </c:pt>
                <c:pt idx="117">
                  <c:v>4414</c:v>
                </c:pt>
                <c:pt idx="118">
                  <c:v>4413</c:v>
                </c:pt>
                <c:pt idx="119">
                  <c:v>4413</c:v>
                </c:pt>
                <c:pt idx="120">
                  <c:v>4413</c:v>
                </c:pt>
                <c:pt idx="121">
                  <c:v>4414</c:v>
                </c:pt>
                <c:pt idx="122">
                  <c:v>4413</c:v>
                </c:pt>
                <c:pt idx="123">
                  <c:v>4413</c:v>
                </c:pt>
                <c:pt idx="124">
                  <c:v>4413</c:v>
                </c:pt>
                <c:pt idx="125">
                  <c:v>4413</c:v>
                </c:pt>
                <c:pt idx="126">
                  <c:v>4413</c:v>
                </c:pt>
                <c:pt idx="127">
                  <c:v>4413</c:v>
                </c:pt>
                <c:pt idx="128">
                  <c:v>4413</c:v>
                </c:pt>
                <c:pt idx="129">
                  <c:v>4413</c:v>
                </c:pt>
                <c:pt idx="130">
                  <c:v>4413</c:v>
                </c:pt>
                <c:pt idx="131">
                  <c:v>4413</c:v>
                </c:pt>
                <c:pt idx="132">
                  <c:v>4413</c:v>
                </c:pt>
                <c:pt idx="133">
                  <c:v>4413</c:v>
                </c:pt>
                <c:pt idx="134">
                  <c:v>4413</c:v>
                </c:pt>
                <c:pt idx="135">
                  <c:v>4413</c:v>
                </c:pt>
                <c:pt idx="136">
                  <c:v>4413</c:v>
                </c:pt>
                <c:pt idx="137">
                  <c:v>4413</c:v>
                </c:pt>
                <c:pt idx="138">
                  <c:v>4413</c:v>
                </c:pt>
                <c:pt idx="139">
                  <c:v>4414</c:v>
                </c:pt>
                <c:pt idx="140">
                  <c:v>4413</c:v>
                </c:pt>
                <c:pt idx="141">
                  <c:v>4414</c:v>
                </c:pt>
                <c:pt idx="142">
                  <c:v>4413</c:v>
                </c:pt>
                <c:pt idx="143">
                  <c:v>4413</c:v>
                </c:pt>
                <c:pt idx="144">
                  <c:v>4414</c:v>
                </c:pt>
                <c:pt idx="145">
                  <c:v>4413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84-4AB4-B719-FF98D43EFED5}"/>
            </c:ext>
          </c:extLst>
        </c:ser>
        <c:ser>
          <c:idx val="2"/>
          <c:order val="2"/>
          <c:tx>
            <c:strRef>
              <c:f>'Figure 11'!$D$3</c:f>
              <c:strCache>
                <c:ptCount val="1"/>
                <c:pt idx="0">
                  <c:v>Winter Outlook Known Availability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11'!$A$4:$A$149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11'!$D$4:$D$149</c:f>
              <c:numCache>
                <c:formatCode>General</c:formatCode>
                <c:ptCount val="146"/>
                <c:pt idx="0">
                  <c:v>5900</c:v>
                </c:pt>
                <c:pt idx="1">
                  <c:v>5900</c:v>
                </c:pt>
                <c:pt idx="2">
                  <c:v>5900</c:v>
                </c:pt>
                <c:pt idx="3">
                  <c:v>5900</c:v>
                </c:pt>
                <c:pt idx="4">
                  <c:v>5900</c:v>
                </c:pt>
                <c:pt idx="5">
                  <c:v>5900</c:v>
                </c:pt>
                <c:pt idx="6">
                  <c:v>5900</c:v>
                </c:pt>
                <c:pt idx="7">
                  <c:v>5900</c:v>
                </c:pt>
                <c:pt idx="8">
                  <c:v>5900</c:v>
                </c:pt>
                <c:pt idx="9">
                  <c:v>5900</c:v>
                </c:pt>
                <c:pt idx="10">
                  <c:v>5900</c:v>
                </c:pt>
                <c:pt idx="11">
                  <c:v>5900</c:v>
                </c:pt>
                <c:pt idx="12">
                  <c:v>5900</c:v>
                </c:pt>
                <c:pt idx="13">
                  <c:v>5900</c:v>
                </c:pt>
                <c:pt idx="14">
                  <c:v>5900</c:v>
                </c:pt>
                <c:pt idx="15">
                  <c:v>5900</c:v>
                </c:pt>
                <c:pt idx="16">
                  <c:v>5900</c:v>
                </c:pt>
                <c:pt idx="17">
                  <c:v>5900</c:v>
                </c:pt>
                <c:pt idx="18">
                  <c:v>5900</c:v>
                </c:pt>
                <c:pt idx="19">
                  <c:v>5900</c:v>
                </c:pt>
                <c:pt idx="20">
                  <c:v>5900</c:v>
                </c:pt>
                <c:pt idx="21">
                  <c:v>5900</c:v>
                </c:pt>
                <c:pt idx="22">
                  <c:v>5900</c:v>
                </c:pt>
                <c:pt idx="23">
                  <c:v>5900</c:v>
                </c:pt>
                <c:pt idx="24">
                  <c:v>5900</c:v>
                </c:pt>
                <c:pt idx="25">
                  <c:v>5900</c:v>
                </c:pt>
                <c:pt idx="26">
                  <c:v>5900</c:v>
                </c:pt>
                <c:pt idx="27">
                  <c:v>5900</c:v>
                </c:pt>
                <c:pt idx="28">
                  <c:v>5900</c:v>
                </c:pt>
                <c:pt idx="29">
                  <c:v>5900</c:v>
                </c:pt>
                <c:pt idx="30">
                  <c:v>5900</c:v>
                </c:pt>
                <c:pt idx="31">
                  <c:v>5900</c:v>
                </c:pt>
                <c:pt idx="32">
                  <c:v>5900</c:v>
                </c:pt>
                <c:pt idx="33">
                  <c:v>5900</c:v>
                </c:pt>
                <c:pt idx="34">
                  <c:v>5900</c:v>
                </c:pt>
                <c:pt idx="35">
                  <c:v>5900</c:v>
                </c:pt>
                <c:pt idx="36">
                  <c:v>5900</c:v>
                </c:pt>
                <c:pt idx="37">
                  <c:v>5900</c:v>
                </c:pt>
                <c:pt idx="38">
                  <c:v>5900</c:v>
                </c:pt>
                <c:pt idx="39">
                  <c:v>5900</c:v>
                </c:pt>
                <c:pt idx="40">
                  <c:v>5900</c:v>
                </c:pt>
                <c:pt idx="41">
                  <c:v>5900</c:v>
                </c:pt>
                <c:pt idx="42">
                  <c:v>5900</c:v>
                </c:pt>
                <c:pt idx="43">
                  <c:v>5900</c:v>
                </c:pt>
                <c:pt idx="44">
                  <c:v>5900</c:v>
                </c:pt>
                <c:pt idx="45">
                  <c:v>5900</c:v>
                </c:pt>
                <c:pt idx="46">
                  <c:v>6400</c:v>
                </c:pt>
                <c:pt idx="47">
                  <c:v>6400</c:v>
                </c:pt>
                <c:pt idx="48">
                  <c:v>6400</c:v>
                </c:pt>
                <c:pt idx="49">
                  <c:v>6400</c:v>
                </c:pt>
                <c:pt idx="50">
                  <c:v>6400</c:v>
                </c:pt>
                <c:pt idx="51">
                  <c:v>6400</c:v>
                </c:pt>
                <c:pt idx="52">
                  <c:v>6400</c:v>
                </c:pt>
                <c:pt idx="53">
                  <c:v>6400</c:v>
                </c:pt>
                <c:pt idx="54">
                  <c:v>6400</c:v>
                </c:pt>
                <c:pt idx="55">
                  <c:v>6400</c:v>
                </c:pt>
                <c:pt idx="56">
                  <c:v>6400</c:v>
                </c:pt>
                <c:pt idx="57">
                  <c:v>6400</c:v>
                </c:pt>
                <c:pt idx="58">
                  <c:v>6400</c:v>
                </c:pt>
                <c:pt idx="59">
                  <c:v>6400</c:v>
                </c:pt>
                <c:pt idx="60">
                  <c:v>6400</c:v>
                </c:pt>
                <c:pt idx="61">
                  <c:v>6400</c:v>
                </c:pt>
                <c:pt idx="62">
                  <c:v>6400</c:v>
                </c:pt>
                <c:pt idx="63">
                  <c:v>6400</c:v>
                </c:pt>
                <c:pt idx="64">
                  <c:v>6400</c:v>
                </c:pt>
                <c:pt idx="65">
                  <c:v>6400</c:v>
                </c:pt>
                <c:pt idx="66">
                  <c:v>6400</c:v>
                </c:pt>
                <c:pt idx="67">
                  <c:v>6400</c:v>
                </c:pt>
                <c:pt idx="68">
                  <c:v>6400</c:v>
                </c:pt>
                <c:pt idx="69">
                  <c:v>6400</c:v>
                </c:pt>
                <c:pt idx="70">
                  <c:v>6400</c:v>
                </c:pt>
                <c:pt idx="71">
                  <c:v>6400</c:v>
                </c:pt>
                <c:pt idx="72">
                  <c:v>6400</c:v>
                </c:pt>
                <c:pt idx="73">
                  <c:v>6400</c:v>
                </c:pt>
                <c:pt idx="74">
                  <c:v>6400</c:v>
                </c:pt>
                <c:pt idx="75">
                  <c:v>6400</c:v>
                </c:pt>
                <c:pt idx="76">
                  <c:v>6400</c:v>
                </c:pt>
                <c:pt idx="77">
                  <c:v>6400</c:v>
                </c:pt>
                <c:pt idx="78">
                  <c:v>6400</c:v>
                </c:pt>
                <c:pt idx="79">
                  <c:v>6400</c:v>
                </c:pt>
                <c:pt idx="80">
                  <c:v>6400</c:v>
                </c:pt>
                <c:pt idx="81">
                  <c:v>6400</c:v>
                </c:pt>
                <c:pt idx="82">
                  <c:v>6400</c:v>
                </c:pt>
                <c:pt idx="83">
                  <c:v>6400</c:v>
                </c:pt>
                <c:pt idx="84">
                  <c:v>6400</c:v>
                </c:pt>
                <c:pt idx="85">
                  <c:v>6400</c:v>
                </c:pt>
                <c:pt idx="86">
                  <c:v>6400</c:v>
                </c:pt>
                <c:pt idx="87">
                  <c:v>6400</c:v>
                </c:pt>
                <c:pt idx="88">
                  <c:v>6400</c:v>
                </c:pt>
                <c:pt idx="89">
                  <c:v>6400</c:v>
                </c:pt>
                <c:pt idx="90">
                  <c:v>6400</c:v>
                </c:pt>
                <c:pt idx="91">
                  <c:v>6400</c:v>
                </c:pt>
                <c:pt idx="92">
                  <c:v>6400</c:v>
                </c:pt>
                <c:pt idx="93">
                  <c:v>6400</c:v>
                </c:pt>
                <c:pt idx="94">
                  <c:v>6400</c:v>
                </c:pt>
                <c:pt idx="95">
                  <c:v>6400</c:v>
                </c:pt>
                <c:pt idx="96">
                  <c:v>6400</c:v>
                </c:pt>
                <c:pt idx="97">
                  <c:v>6400</c:v>
                </c:pt>
                <c:pt idx="98">
                  <c:v>6400</c:v>
                </c:pt>
                <c:pt idx="99">
                  <c:v>6400</c:v>
                </c:pt>
                <c:pt idx="100">
                  <c:v>6400</c:v>
                </c:pt>
                <c:pt idx="101">
                  <c:v>6400</c:v>
                </c:pt>
                <c:pt idx="102">
                  <c:v>6400</c:v>
                </c:pt>
                <c:pt idx="103">
                  <c:v>6400</c:v>
                </c:pt>
                <c:pt idx="104">
                  <c:v>6400</c:v>
                </c:pt>
                <c:pt idx="105">
                  <c:v>6400</c:v>
                </c:pt>
                <c:pt idx="106">
                  <c:v>6400</c:v>
                </c:pt>
                <c:pt idx="107">
                  <c:v>6400</c:v>
                </c:pt>
                <c:pt idx="108">
                  <c:v>6400</c:v>
                </c:pt>
                <c:pt idx="109">
                  <c:v>6400</c:v>
                </c:pt>
                <c:pt idx="110">
                  <c:v>6400</c:v>
                </c:pt>
                <c:pt idx="111">
                  <c:v>6400</c:v>
                </c:pt>
                <c:pt idx="112">
                  <c:v>6400</c:v>
                </c:pt>
                <c:pt idx="113">
                  <c:v>6400</c:v>
                </c:pt>
                <c:pt idx="114">
                  <c:v>6400</c:v>
                </c:pt>
                <c:pt idx="115">
                  <c:v>6400</c:v>
                </c:pt>
                <c:pt idx="116">
                  <c:v>6400</c:v>
                </c:pt>
                <c:pt idx="117">
                  <c:v>6400</c:v>
                </c:pt>
                <c:pt idx="118">
                  <c:v>6400</c:v>
                </c:pt>
                <c:pt idx="119">
                  <c:v>6400</c:v>
                </c:pt>
                <c:pt idx="120">
                  <c:v>6400</c:v>
                </c:pt>
                <c:pt idx="121">
                  <c:v>6400</c:v>
                </c:pt>
                <c:pt idx="122">
                  <c:v>6400</c:v>
                </c:pt>
                <c:pt idx="123">
                  <c:v>6400</c:v>
                </c:pt>
                <c:pt idx="124">
                  <c:v>6400</c:v>
                </c:pt>
                <c:pt idx="125">
                  <c:v>6400</c:v>
                </c:pt>
                <c:pt idx="126">
                  <c:v>6400</c:v>
                </c:pt>
                <c:pt idx="127">
                  <c:v>6400</c:v>
                </c:pt>
                <c:pt idx="128">
                  <c:v>6400</c:v>
                </c:pt>
                <c:pt idx="129">
                  <c:v>6400</c:v>
                </c:pt>
                <c:pt idx="130">
                  <c:v>6400</c:v>
                </c:pt>
                <c:pt idx="131">
                  <c:v>6400</c:v>
                </c:pt>
                <c:pt idx="132">
                  <c:v>6400</c:v>
                </c:pt>
                <c:pt idx="133">
                  <c:v>6400</c:v>
                </c:pt>
                <c:pt idx="134">
                  <c:v>6400</c:v>
                </c:pt>
                <c:pt idx="135">
                  <c:v>6400</c:v>
                </c:pt>
                <c:pt idx="136">
                  <c:v>6400</c:v>
                </c:pt>
                <c:pt idx="137">
                  <c:v>6400</c:v>
                </c:pt>
                <c:pt idx="138">
                  <c:v>6400</c:v>
                </c:pt>
                <c:pt idx="139">
                  <c:v>6400</c:v>
                </c:pt>
                <c:pt idx="140">
                  <c:v>6400</c:v>
                </c:pt>
                <c:pt idx="141">
                  <c:v>6400</c:v>
                </c:pt>
                <c:pt idx="142">
                  <c:v>6400</c:v>
                </c:pt>
                <c:pt idx="143">
                  <c:v>6400</c:v>
                </c:pt>
                <c:pt idx="144">
                  <c:v>6400</c:v>
                </c:pt>
                <c:pt idx="145">
                  <c:v>6400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84-4AB4-B719-FF98D43EF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6066144"/>
        <c:axId val="1226058600"/>
      </c:lineChart>
      <c:dateAx>
        <c:axId val="1226066144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058600"/>
        <c:crosses val="autoZero"/>
        <c:auto val="1"/>
        <c:lblOffset val="100"/>
        <c:baseTimeUnit val="days"/>
        <c:majorUnit val="7"/>
        <c:majorTimeUnit val="days"/>
      </c:dateAx>
      <c:valAx>
        <c:axId val="1226058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>
                        <a:lumMod val="50000"/>
                      </a:schemeClr>
                    </a:solidFill>
                  </a:rPr>
                  <a:t>Interconnector Availability (GW)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0661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'Figure 12'!$F$3</c:f>
              <c:strCache>
                <c:ptCount val="1"/>
                <c:pt idx="0">
                  <c:v>Norwegian Peak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'Figure 12'!$A$4:$A$150</c:f>
              <c:numCache>
                <c:formatCode>m/d/yyyy</c:formatCode>
                <c:ptCount val="14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12'!$F$4:$F$150</c:f>
              <c:numCache>
                <c:formatCode>0</c:formatCode>
                <c:ptCount val="147"/>
                <c:pt idx="0">
                  <c:v>133.26</c:v>
                </c:pt>
                <c:pt idx="1">
                  <c:v>66.91</c:v>
                </c:pt>
                <c:pt idx="2">
                  <c:v>72.319999999999993</c:v>
                </c:pt>
                <c:pt idx="3">
                  <c:v>86.97</c:v>
                </c:pt>
                <c:pt idx="4">
                  <c:v>70.52</c:v>
                </c:pt>
                <c:pt idx="5">
                  <c:v>46.98</c:v>
                </c:pt>
                <c:pt idx="6">
                  <c:v>38.159999999999997</c:v>
                </c:pt>
                <c:pt idx="7">
                  <c:v>48.35</c:v>
                </c:pt>
                <c:pt idx="8">
                  <c:v>54.3</c:v>
                </c:pt>
                <c:pt idx="9">
                  <c:v>43.35</c:v>
                </c:pt>
                <c:pt idx="10">
                  <c:v>27.47</c:v>
                </c:pt>
                <c:pt idx="11">
                  <c:v>2.86</c:v>
                </c:pt>
                <c:pt idx="12">
                  <c:v>2.81</c:v>
                </c:pt>
                <c:pt idx="13">
                  <c:v>29.07</c:v>
                </c:pt>
                <c:pt idx="14">
                  <c:v>63.67</c:v>
                </c:pt>
                <c:pt idx="15">
                  <c:v>65.84</c:v>
                </c:pt>
                <c:pt idx="16">
                  <c:v>28.39</c:v>
                </c:pt>
                <c:pt idx="17">
                  <c:v>55.44</c:v>
                </c:pt>
                <c:pt idx="18">
                  <c:v>108.36</c:v>
                </c:pt>
                <c:pt idx="19">
                  <c:v>157.72999999999999</c:v>
                </c:pt>
                <c:pt idx="20">
                  <c:v>137.59</c:v>
                </c:pt>
                <c:pt idx="21">
                  <c:v>207.62</c:v>
                </c:pt>
                <c:pt idx="22">
                  <c:v>177.39</c:v>
                </c:pt>
                <c:pt idx="23">
                  <c:v>139.91</c:v>
                </c:pt>
                <c:pt idx="24">
                  <c:v>157.22999999999999</c:v>
                </c:pt>
                <c:pt idx="25">
                  <c:v>178.18</c:v>
                </c:pt>
                <c:pt idx="26">
                  <c:v>170.9</c:v>
                </c:pt>
                <c:pt idx="27">
                  <c:v>135.71</c:v>
                </c:pt>
                <c:pt idx="28">
                  <c:v>196.23</c:v>
                </c:pt>
                <c:pt idx="29">
                  <c:v>378.03</c:v>
                </c:pt>
                <c:pt idx="30">
                  <c:v>361.14</c:v>
                </c:pt>
                <c:pt idx="31">
                  <c:v>332.86</c:v>
                </c:pt>
                <c:pt idx="32">
                  <c:v>298.27999999999997</c:v>
                </c:pt>
                <c:pt idx="33">
                  <c:v>243.07</c:v>
                </c:pt>
                <c:pt idx="34">
                  <c:v>253.34</c:v>
                </c:pt>
                <c:pt idx="35">
                  <c:v>274.39999999999998</c:v>
                </c:pt>
                <c:pt idx="36">
                  <c:v>334.84</c:v>
                </c:pt>
                <c:pt idx="37">
                  <c:v>314.58999999999997</c:v>
                </c:pt>
                <c:pt idx="38">
                  <c:v>380.8</c:v>
                </c:pt>
                <c:pt idx="39">
                  <c:v>398.05</c:v>
                </c:pt>
                <c:pt idx="40">
                  <c:v>336.35</c:v>
                </c:pt>
                <c:pt idx="41">
                  <c:v>294.58999999999997</c:v>
                </c:pt>
                <c:pt idx="42">
                  <c:v>436.97</c:v>
                </c:pt>
                <c:pt idx="43">
                  <c:v>462.8</c:v>
                </c:pt>
                <c:pt idx="44">
                  <c:v>453.57</c:v>
                </c:pt>
                <c:pt idx="45">
                  <c:v>388.31</c:v>
                </c:pt>
                <c:pt idx="46">
                  <c:v>424.3</c:v>
                </c:pt>
                <c:pt idx="47">
                  <c:v>218.66</c:v>
                </c:pt>
                <c:pt idx="48">
                  <c:v>192.68</c:v>
                </c:pt>
                <c:pt idx="49">
                  <c:v>214.83</c:v>
                </c:pt>
                <c:pt idx="50">
                  <c:v>200.86</c:v>
                </c:pt>
                <c:pt idx="51">
                  <c:v>205.36</c:v>
                </c:pt>
                <c:pt idx="52">
                  <c:v>191.57</c:v>
                </c:pt>
                <c:pt idx="53">
                  <c:v>187.75</c:v>
                </c:pt>
                <c:pt idx="54">
                  <c:v>135.71</c:v>
                </c:pt>
                <c:pt idx="55">
                  <c:v>121.24</c:v>
                </c:pt>
                <c:pt idx="56">
                  <c:v>107.08</c:v>
                </c:pt>
                <c:pt idx="57">
                  <c:v>131.49</c:v>
                </c:pt>
                <c:pt idx="58">
                  <c:v>120.05</c:v>
                </c:pt>
                <c:pt idx="59">
                  <c:v>100.72</c:v>
                </c:pt>
                <c:pt idx="60">
                  <c:v>102.7</c:v>
                </c:pt>
                <c:pt idx="61">
                  <c:v>107.84</c:v>
                </c:pt>
                <c:pt idx="62">
                  <c:v>100.85</c:v>
                </c:pt>
                <c:pt idx="63">
                  <c:v>137.9</c:v>
                </c:pt>
                <c:pt idx="64">
                  <c:v>146.94</c:v>
                </c:pt>
                <c:pt idx="65">
                  <c:v>109.28</c:v>
                </c:pt>
                <c:pt idx="66">
                  <c:v>134.56</c:v>
                </c:pt>
                <c:pt idx="67">
                  <c:v>112.99</c:v>
                </c:pt>
                <c:pt idx="68">
                  <c:v>90.56</c:v>
                </c:pt>
                <c:pt idx="69">
                  <c:v>89.71</c:v>
                </c:pt>
                <c:pt idx="70">
                  <c:v>133.24</c:v>
                </c:pt>
                <c:pt idx="71">
                  <c:v>125.69</c:v>
                </c:pt>
                <c:pt idx="72">
                  <c:v>107.54</c:v>
                </c:pt>
                <c:pt idx="73">
                  <c:v>94.54</c:v>
                </c:pt>
                <c:pt idx="74">
                  <c:v>86.49</c:v>
                </c:pt>
                <c:pt idx="75">
                  <c:v>87.8</c:v>
                </c:pt>
                <c:pt idx="76">
                  <c:v>76.959999999999994</c:v>
                </c:pt>
                <c:pt idx="77">
                  <c:v>130.51</c:v>
                </c:pt>
                <c:pt idx="78">
                  <c:v>120.62</c:v>
                </c:pt>
                <c:pt idx="79">
                  <c:v>119.22</c:v>
                </c:pt>
                <c:pt idx="80">
                  <c:v>136.91999999999999</c:v>
                </c:pt>
                <c:pt idx="81">
                  <c:v>139.6</c:v>
                </c:pt>
                <c:pt idx="82">
                  <c:v>130.77000000000001</c:v>
                </c:pt>
                <c:pt idx="83">
                  <c:v>136.61000000000001</c:v>
                </c:pt>
                <c:pt idx="84">
                  <c:v>196.92</c:v>
                </c:pt>
                <c:pt idx="85">
                  <c:v>184.47</c:v>
                </c:pt>
                <c:pt idx="86">
                  <c:v>118.17</c:v>
                </c:pt>
                <c:pt idx="87">
                  <c:v>114.97</c:v>
                </c:pt>
                <c:pt idx="88">
                  <c:v>144.80000000000001</c:v>
                </c:pt>
                <c:pt idx="89">
                  <c:v>96.78</c:v>
                </c:pt>
                <c:pt idx="90">
                  <c:v>84.13</c:v>
                </c:pt>
                <c:pt idx="91">
                  <c:v>81.37</c:v>
                </c:pt>
                <c:pt idx="92">
                  <c:v>88.91</c:v>
                </c:pt>
                <c:pt idx="93">
                  <c:v>91.84</c:v>
                </c:pt>
                <c:pt idx="94">
                  <c:v>143.34</c:v>
                </c:pt>
                <c:pt idx="95">
                  <c:v>93.91</c:v>
                </c:pt>
                <c:pt idx="96">
                  <c:v>124.09</c:v>
                </c:pt>
                <c:pt idx="97">
                  <c:v>101.99</c:v>
                </c:pt>
                <c:pt idx="98">
                  <c:v>145.75</c:v>
                </c:pt>
                <c:pt idx="99">
                  <c:v>109.39</c:v>
                </c:pt>
                <c:pt idx="100">
                  <c:v>98.96</c:v>
                </c:pt>
                <c:pt idx="101">
                  <c:v>83.18</c:v>
                </c:pt>
                <c:pt idx="102">
                  <c:v>82.53</c:v>
                </c:pt>
                <c:pt idx="103">
                  <c:v>79.28</c:v>
                </c:pt>
                <c:pt idx="104">
                  <c:v>92.73</c:v>
                </c:pt>
                <c:pt idx="105">
                  <c:v>96.55</c:v>
                </c:pt>
                <c:pt idx="106">
                  <c:v>128.30000000000001</c:v>
                </c:pt>
                <c:pt idx="107">
                  <c:v>107.84</c:v>
                </c:pt>
                <c:pt idx="108">
                  <c:v>107.03</c:v>
                </c:pt>
                <c:pt idx="109">
                  <c:v>76.05</c:v>
                </c:pt>
                <c:pt idx="110">
                  <c:v>86.26</c:v>
                </c:pt>
                <c:pt idx="111">
                  <c:v>88.94</c:v>
                </c:pt>
                <c:pt idx="112">
                  <c:v>66.77</c:v>
                </c:pt>
                <c:pt idx="113">
                  <c:v>99.14</c:v>
                </c:pt>
                <c:pt idx="114">
                  <c:v>98.34</c:v>
                </c:pt>
                <c:pt idx="115">
                  <c:v>96.98</c:v>
                </c:pt>
                <c:pt idx="116">
                  <c:v>85.47</c:v>
                </c:pt>
                <c:pt idx="117">
                  <c:v>78.59</c:v>
                </c:pt>
                <c:pt idx="118">
                  <c:v>88.82</c:v>
                </c:pt>
                <c:pt idx="119">
                  <c:v>103.62</c:v>
                </c:pt>
                <c:pt idx="120">
                  <c:v>100.53</c:v>
                </c:pt>
                <c:pt idx="121">
                  <c:v>107.37</c:v>
                </c:pt>
                <c:pt idx="122">
                  <c:v>97.81</c:v>
                </c:pt>
                <c:pt idx="123">
                  <c:v>92.27</c:v>
                </c:pt>
                <c:pt idx="124">
                  <c:v>90.27</c:v>
                </c:pt>
                <c:pt idx="125">
                  <c:v>105.84</c:v>
                </c:pt>
                <c:pt idx="126">
                  <c:v>132.78</c:v>
                </c:pt>
                <c:pt idx="127">
                  <c:v>95.29</c:v>
                </c:pt>
                <c:pt idx="128">
                  <c:v>131.13999999999999</c:v>
                </c:pt>
                <c:pt idx="129">
                  <c:v>114.08</c:v>
                </c:pt>
                <c:pt idx="130">
                  <c:v>107.14</c:v>
                </c:pt>
                <c:pt idx="131">
                  <c:v>86.33</c:v>
                </c:pt>
                <c:pt idx="132">
                  <c:v>82.43</c:v>
                </c:pt>
                <c:pt idx="133">
                  <c:v>79.739999999999995</c:v>
                </c:pt>
                <c:pt idx="134">
                  <c:v>81.99</c:v>
                </c:pt>
                <c:pt idx="135">
                  <c:v>93.56</c:v>
                </c:pt>
                <c:pt idx="136">
                  <c:v>85.94</c:v>
                </c:pt>
                <c:pt idx="137">
                  <c:v>82.03</c:v>
                </c:pt>
                <c:pt idx="138">
                  <c:v>82.75</c:v>
                </c:pt>
                <c:pt idx="139">
                  <c:v>84.39</c:v>
                </c:pt>
                <c:pt idx="140">
                  <c:v>89.77</c:v>
                </c:pt>
                <c:pt idx="141">
                  <c:v>85.57</c:v>
                </c:pt>
                <c:pt idx="142">
                  <c:v>72.13</c:v>
                </c:pt>
                <c:pt idx="143">
                  <c:v>70.19</c:v>
                </c:pt>
                <c:pt idx="144">
                  <c:v>68.5</c:v>
                </c:pt>
                <c:pt idx="145">
                  <c:v>65.78</c:v>
                </c:pt>
                <c:pt idx="146">
                  <c:v>70.48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D9A-4D93-85A8-F722662A3177}"/>
            </c:ext>
          </c:extLst>
        </c:ser>
        <c:ser>
          <c:idx val="1"/>
          <c:order val="1"/>
          <c:tx>
            <c:strRef>
              <c:f>'Figure 12'!$C$3</c:f>
              <c:strCache>
                <c:ptCount val="1"/>
                <c:pt idx="0">
                  <c:v>Dutch Peak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12'!$A$4:$A$150</c:f>
              <c:numCache>
                <c:formatCode>m/d/yyyy</c:formatCode>
                <c:ptCount val="14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12'!$C$4:$C$150</c:f>
              <c:numCache>
                <c:formatCode>0</c:formatCode>
                <c:ptCount val="147"/>
                <c:pt idx="0">
                  <c:v>138.28</c:v>
                </c:pt>
                <c:pt idx="1">
                  <c:v>65.819999999999993</c:v>
                </c:pt>
                <c:pt idx="2">
                  <c:v>78.680000000000007</c:v>
                </c:pt>
                <c:pt idx="3">
                  <c:v>102.65</c:v>
                </c:pt>
                <c:pt idx="4">
                  <c:v>173.01</c:v>
                </c:pt>
                <c:pt idx="5">
                  <c:v>124.7</c:v>
                </c:pt>
                <c:pt idx="6">
                  <c:v>87.45</c:v>
                </c:pt>
                <c:pt idx="7">
                  <c:v>127.13</c:v>
                </c:pt>
                <c:pt idx="8">
                  <c:v>95.81</c:v>
                </c:pt>
                <c:pt idx="9">
                  <c:v>129.99</c:v>
                </c:pt>
                <c:pt idx="10">
                  <c:v>127.34</c:v>
                </c:pt>
                <c:pt idx="11">
                  <c:v>129.72</c:v>
                </c:pt>
                <c:pt idx="12">
                  <c:v>153.61000000000001</c:v>
                </c:pt>
                <c:pt idx="13">
                  <c:v>131.04</c:v>
                </c:pt>
                <c:pt idx="14">
                  <c:v>178.93</c:v>
                </c:pt>
                <c:pt idx="15">
                  <c:v>186.05</c:v>
                </c:pt>
                <c:pt idx="16">
                  <c:v>188.09</c:v>
                </c:pt>
                <c:pt idx="17">
                  <c:v>187.1</c:v>
                </c:pt>
                <c:pt idx="18">
                  <c:v>207.73</c:v>
                </c:pt>
                <c:pt idx="19">
                  <c:v>197.07</c:v>
                </c:pt>
                <c:pt idx="20">
                  <c:v>198.07</c:v>
                </c:pt>
                <c:pt idx="21">
                  <c:v>221.78</c:v>
                </c:pt>
                <c:pt idx="22">
                  <c:v>224.57</c:v>
                </c:pt>
                <c:pt idx="23">
                  <c:v>175.83</c:v>
                </c:pt>
                <c:pt idx="24">
                  <c:v>247.05</c:v>
                </c:pt>
                <c:pt idx="25">
                  <c:v>243.97</c:v>
                </c:pt>
                <c:pt idx="26">
                  <c:v>232.67</c:v>
                </c:pt>
                <c:pt idx="27">
                  <c:v>210.61</c:v>
                </c:pt>
                <c:pt idx="28">
                  <c:v>326.35000000000002</c:v>
                </c:pt>
                <c:pt idx="29">
                  <c:v>390.49</c:v>
                </c:pt>
                <c:pt idx="30">
                  <c:v>408.82</c:v>
                </c:pt>
                <c:pt idx="31">
                  <c:v>356.66</c:v>
                </c:pt>
                <c:pt idx="32">
                  <c:v>311.43</c:v>
                </c:pt>
                <c:pt idx="33">
                  <c:v>263.52</c:v>
                </c:pt>
                <c:pt idx="34">
                  <c:v>281.2</c:v>
                </c:pt>
                <c:pt idx="35">
                  <c:v>345.57</c:v>
                </c:pt>
                <c:pt idx="36">
                  <c:v>347.24</c:v>
                </c:pt>
                <c:pt idx="37">
                  <c:v>336.46</c:v>
                </c:pt>
                <c:pt idx="38">
                  <c:v>366.11</c:v>
                </c:pt>
                <c:pt idx="39">
                  <c:v>417</c:v>
                </c:pt>
                <c:pt idx="40">
                  <c:v>347.32</c:v>
                </c:pt>
                <c:pt idx="41">
                  <c:v>302.60000000000002</c:v>
                </c:pt>
                <c:pt idx="42">
                  <c:v>441.77</c:v>
                </c:pt>
                <c:pt idx="43">
                  <c:v>463.21</c:v>
                </c:pt>
                <c:pt idx="44">
                  <c:v>458.4</c:v>
                </c:pt>
                <c:pt idx="45">
                  <c:v>391.45</c:v>
                </c:pt>
                <c:pt idx="46">
                  <c:v>428.75</c:v>
                </c:pt>
                <c:pt idx="47">
                  <c:v>248.75</c:v>
                </c:pt>
                <c:pt idx="48">
                  <c:v>213.01</c:v>
                </c:pt>
                <c:pt idx="49">
                  <c:v>216.85</c:v>
                </c:pt>
                <c:pt idx="50">
                  <c:v>216.08</c:v>
                </c:pt>
                <c:pt idx="51">
                  <c:v>212.47</c:v>
                </c:pt>
                <c:pt idx="52">
                  <c:v>202.87</c:v>
                </c:pt>
                <c:pt idx="53">
                  <c:v>190.22</c:v>
                </c:pt>
                <c:pt idx="54">
                  <c:v>134.91</c:v>
                </c:pt>
                <c:pt idx="55">
                  <c:v>121.89</c:v>
                </c:pt>
                <c:pt idx="56">
                  <c:v>88.82</c:v>
                </c:pt>
                <c:pt idx="57">
                  <c:v>152.16999999999999</c:v>
                </c:pt>
                <c:pt idx="58">
                  <c:v>96.92</c:v>
                </c:pt>
                <c:pt idx="59">
                  <c:v>90.75</c:v>
                </c:pt>
                <c:pt idx="60">
                  <c:v>22.26</c:v>
                </c:pt>
                <c:pt idx="61">
                  <c:v>30.23</c:v>
                </c:pt>
                <c:pt idx="62">
                  <c:v>19.43</c:v>
                </c:pt>
                <c:pt idx="63">
                  <c:v>141.46</c:v>
                </c:pt>
                <c:pt idx="64">
                  <c:v>147.57</c:v>
                </c:pt>
                <c:pt idx="65">
                  <c:v>117.35</c:v>
                </c:pt>
                <c:pt idx="66">
                  <c:v>149.63999999999999</c:v>
                </c:pt>
                <c:pt idx="67">
                  <c:v>135.99</c:v>
                </c:pt>
                <c:pt idx="68">
                  <c:v>83.66</c:v>
                </c:pt>
                <c:pt idx="69">
                  <c:v>87.93</c:v>
                </c:pt>
                <c:pt idx="70">
                  <c:v>142.24</c:v>
                </c:pt>
                <c:pt idx="71">
                  <c:v>138.86000000000001</c:v>
                </c:pt>
                <c:pt idx="72">
                  <c:v>115.07</c:v>
                </c:pt>
                <c:pt idx="73">
                  <c:v>107.73</c:v>
                </c:pt>
                <c:pt idx="74">
                  <c:v>91.39</c:v>
                </c:pt>
                <c:pt idx="75">
                  <c:v>93.96</c:v>
                </c:pt>
                <c:pt idx="76">
                  <c:v>79.86</c:v>
                </c:pt>
                <c:pt idx="77">
                  <c:v>144.43</c:v>
                </c:pt>
                <c:pt idx="78">
                  <c:v>136.18</c:v>
                </c:pt>
                <c:pt idx="79">
                  <c:v>122.47</c:v>
                </c:pt>
                <c:pt idx="80">
                  <c:v>145.1</c:v>
                </c:pt>
                <c:pt idx="81">
                  <c:v>175.34</c:v>
                </c:pt>
                <c:pt idx="82">
                  <c:v>136.32</c:v>
                </c:pt>
                <c:pt idx="83">
                  <c:v>143.21</c:v>
                </c:pt>
                <c:pt idx="84">
                  <c:v>206.58</c:v>
                </c:pt>
                <c:pt idx="85">
                  <c:v>204.11</c:v>
                </c:pt>
                <c:pt idx="86">
                  <c:v>177.04</c:v>
                </c:pt>
                <c:pt idx="87">
                  <c:v>138.16</c:v>
                </c:pt>
                <c:pt idx="88">
                  <c:v>167.49</c:v>
                </c:pt>
                <c:pt idx="89">
                  <c:v>128.4</c:v>
                </c:pt>
                <c:pt idx="90">
                  <c:v>118.95</c:v>
                </c:pt>
                <c:pt idx="91">
                  <c:v>111</c:v>
                </c:pt>
                <c:pt idx="92">
                  <c:v>131.05000000000001</c:v>
                </c:pt>
                <c:pt idx="93">
                  <c:v>110.79</c:v>
                </c:pt>
                <c:pt idx="94">
                  <c:v>148.96</c:v>
                </c:pt>
                <c:pt idx="95">
                  <c:v>137.78</c:v>
                </c:pt>
                <c:pt idx="96">
                  <c:v>142.11000000000001</c:v>
                </c:pt>
                <c:pt idx="97">
                  <c:v>111.2</c:v>
                </c:pt>
                <c:pt idx="98">
                  <c:v>157.38999999999999</c:v>
                </c:pt>
                <c:pt idx="99">
                  <c:v>159.63</c:v>
                </c:pt>
                <c:pt idx="100">
                  <c:v>133.01</c:v>
                </c:pt>
                <c:pt idx="101">
                  <c:v>133.18</c:v>
                </c:pt>
                <c:pt idx="102">
                  <c:v>126.16</c:v>
                </c:pt>
                <c:pt idx="103">
                  <c:v>129.99</c:v>
                </c:pt>
                <c:pt idx="104">
                  <c:v>127.88</c:v>
                </c:pt>
                <c:pt idx="105">
                  <c:v>144.88</c:v>
                </c:pt>
                <c:pt idx="106">
                  <c:v>136.87</c:v>
                </c:pt>
                <c:pt idx="107">
                  <c:v>127.86</c:v>
                </c:pt>
                <c:pt idx="108">
                  <c:v>131.74</c:v>
                </c:pt>
                <c:pt idx="109">
                  <c:v>96.82</c:v>
                </c:pt>
                <c:pt idx="110">
                  <c:v>98.93</c:v>
                </c:pt>
                <c:pt idx="111">
                  <c:v>110.42</c:v>
                </c:pt>
                <c:pt idx="112">
                  <c:v>100.48</c:v>
                </c:pt>
                <c:pt idx="113">
                  <c:v>130.66</c:v>
                </c:pt>
                <c:pt idx="114">
                  <c:v>133.13</c:v>
                </c:pt>
                <c:pt idx="115">
                  <c:v>126.5</c:v>
                </c:pt>
                <c:pt idx="116">
                  <c:v>117.12</c:v>
                </c:pt>
                <c:pt idx="117">
                  <c:v>84.7</c:v>
                </c:pt>
                <c:pt idx="118">
                  <c:v>90.97</c:v>
                </c:pt>
                <c:pt idx="119">
                  <c:v>119.51</c:v>
                </c:pt>
                <c:pt idx="120">
                  <c:v>129.11000000000001</c:v>
                </c:pt>
                <c:pt idx="121">
                  <c:v>120.68</c:v>
                </c:pt>
                <c:pt idx="122">
                  <c:v>118.44</c:v>
                </c:pt>
                <c:pt idx="123">
                  <c:v>122.33</c:v>
                </c:pt>
                <c:pt idx="124">
                  <c:v>110.52</c:v>
                </c:pt>
                <c:pt idx="125">
                  <c:v>110.07</c:v>
                </c:pt>
                <c:pt idx="126">
                  <c:v>134.06</c:v>
                </c:pt>
                <c:pt idx="127">
                  <c:v>117.21</c:v>
                </c:pt>
                <c:pt idx="128">
                  <c:v>135.13</c:v>
                </c:pt>
                <c:pt idx="129">
                  <c:v>118.84</c:v>
                </c:pt>
                <c:pt idx="130">
                  <c:v>110.36</c:v>
                </c:pt>
                <c:pt idx="131">
                  <c:v>94.36</c:v>
                </c:pt>
                <c:pt idx="132">
                  <c:v>81.42</c:v>
                </c:pt>
                <c:pt idx="133">
                  <c:v>38.92</c:v>
                </c:pt>
                <c:pt idx="134">
                  <c:v>84.99</c:v>
                </c:pt>
                <c:pt idx="135">
                  <c:v>111.2</c:v>
                </c:pt>
                <c:pt idx="136">
                  <c:v>91.64</c:v>
                </c:pt>
                <c:pt idx="137">
                  <c:v>96.63</c:v>
                </c:pt>
                <c:pt idx="138">
                  <c:v>94.69</c:v>
                </c:pt>
                <c:pt idx="139">
                  <c:v>96.88</c:v>
                </c:pt>
                <c:pt idx="140">
                  <c:v>109.38</c:v>
                </c:pt>
                <c:pt idx="141">
                  <c:v>100.36</c:v>
                </c:pt>
                <c:pt idx="142">
                  <c:v>80.42</c:v>
                </c:pt>
                <c:pt idx="143">
                  <c:v>67.069999999999993</c:v>
                </c:pt>
                <c:pt idx="144">
                  <c:v>34.58</c:v>
                </c:pt>
                <c:pt idx="145">
                  <c:v>12.04</c:v>
                </c:pt>
                <c:pt idx="146">
                  <c:v>67.41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9A-4D93-85A8-F722662A3177}"/>
            </c:ext>
          </c:extLst>
        </c:ser>
        <c:ser>
          <c:idx val="2"/>
          <c:order val="2"/>
          <c:tx>
            <c:strRef>
              <c:f>'Figure 12'!$D$3</c:f>
              <c:strCache>
                <c:ptCount val="1"/>
                <c:pt idx="0">
                  <c:v>Belgian Peak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12'!$A$4:$A$150</c:f>
              <c:numCache>
                <c:formatCode>m/d/yyyy</c:formatCode>
                <c:ptCount val="14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12'!$D$4:$D$150</c:f>
              <c:numCache>
                <c:formatCode>0</c:formatCode>
                <c:ptCount val="147"/>
                <c:pt idx="0">
                  <c:v>137.88</c:v>
                </c:pt>
                <c:pt idx="1">
                  <c:v>64.97</c:v>
                </c:pt>
                <c:pt idx="2">
                  <c:v>79.59</c:v>
                </c:pt>
                <c:pt idx="3">
                  <c:v>106.45</c:v>
                </c:pt>
                <c:pt idx="4">
                  <c:v>179.64</c:v>
                </c:pt>
                <c:pt idx="5">
                  <c:v>124.72</c:v>
                </c:pt>
                <c:pt idx="6">
                  <c:v>82.54</c:v>
                </c:pt>
                <c:pt idx="7">
                  <c:v>109.12</c:v>
                </c:pt>
                <c:pt idx="8">
                  <c:v>100.94</c:v>
                </c:pt>
                <c:pt idx="9">
                  <c:v>128.27000000000001</c:v>
                </c:pt>
                <c:pt idx="10">
                  <c:v>129.33000000000001</c:v>
                </c:pt>
                <c:pt idx="11">
                  <c:v>114.37</c:v>
                </c:pt>
                <c:pt idx="12">
                  <c:v>140.44</c:v>
                </c:pt>
                <c:pt idx="13">
                  <c:v>130.78</c:v>
                </c:pt>
                <c:pt idx="14">
                  <c:v>191.85</c:v>
                </c:pt>
                <c:pt idx="15">
                  <c:v>187.02</c:v>
                </c:pt>
                <c:pt idx="16">
                  <c:v>177.59</c:v>
                </c:pt>
                <c:pt idx="17">
                  <c:v>166.27</c:v>
                </c:pt>
                <c:pt idx="18">
                  <c:v>219.17</c:v>
                </c:pt>
                <c:pt idx="19">
                  <c:v>198.19</c:v>
                </c:pt>
                <c:pt idx="20">
                  <c:v>198.07</c:v>
                </c:pt>
                <c:pt idx="21">
                  <c:v>250.46</c:v>
                </c:pt>
                <c:pt idx="22">
                  <c:v>225.29</c:v>
                </c:pt>
                <c:pt idx="23">
                  <c:v>177.1</c:v>
                </c:pt>
                <c:pt idx="24">
                  <c:v>251.21</c:v>
                </c:pt>
                <c:pt idx="25">
                  <c:v>258.72000000000003</c:v>
                </c:pt>
                <c:pt idx="26">
                  <c:v>232.68</c:v>
                </c:pt>
                <c:pt idx="27">
                  <c:v>176.17</c:v>
                </c:pt>
                <c:pt idx="28">
                  <c:v>330.48</c:v>
                </c:pt>
                <c:pt idx="29">
                  <c:v>390.49</c:v>
                </c:pt>
                <c:pt idx="30">
                  <c:v>408.82</c:v>
                </c:pt>
                <c:pt idx="31">
                  <c:v>388.86</c:v>
                </c:pt>
                <c:pt idx="32">
                  <c:v>351.44</c:v>
                </c:pt>
                <c:pt idx="33">
                  <c:v>279.74</c:v>
                </c:pt>
                <c:pt idx="34">
                  <c:v>289</c:v>
                </c:pt>
                <c:pt idx="35">
                  <c:v>374.4</c:v>
                </c:pt>
                <c:pt idx="36">
                  <c:v>403.5</c:v>
                </c:pt>
                <c:pt idx="37">
                  <c:v>407.32</c:v>
                </c:pt>
                <c:pt idx="38">
                  <c:v>415.95</c:v>
                </c:pt>
                <c:pt idx="39">
                  <c:v>437.25</c:v>
                </c:pt>
                <c:pt idx="40">
                  <c:v>348.62</c:v>
                </c:pt>
                <c:pt idx="41">
                  <c:v>305.45999999999998</c:v>
                </c:pt>
                <c:pt idx="42">
                  <c:v>485.77</c:v>
                </c:pt>
                <c:pt idx="43">
                  <c:v>487.96</c:v>
                </c:pt>
                <c:pt idx="44">
                  <c:v>464.75</c:v>
                </c:pt>
                <c:pt idx="45">
                  <c:v>410.55</c:v>
                </c:pt>
                <c:pt idx="46">
                  <c:v>434.53</c:v>
                </c:pt>
                <c:pt idx="47">
                  <c:v>262.08</c:v>
                </c:pt>
                <c:pt idx="48">
                  <c:v>212.72</c:v>
                </c:pt>
                <c:pt idx="49">
                  <c:v>217.22</c:v>
                </c:pt>
                <c:pt idx="50">
                  <c:v>220.3</c:v>
                </c:pt>
                <c:pt idx="51">
                  <c:v>212.52</c:v>
                </c:pt>
                <c:pt idx="52">
                  <c:v>197.18</c:v>
                </c:pt>
                <c:pt idx="53">
                  <c:v>178.12</c:v>
                </c:pt>
                <c:pt idx="54">
                  <c:v>132.16999999999999</c:v>
                </c:pt>
                <c:pt idx="55">
                  <c:v>102.59</c:v>
                </c:pt>
                <c:pt idx="56">
                  <c:v>78.97</c:v>
                </c:pt>
                <c:pt idx="57">
                  <c:v>135.69</c:v>
                </c:pt>
                <c:pt idx="58">
                  <c:v>66.02</c:v>
                </c:pt>
                <c:pt idx="59">
                  <c:v>45.05</c:v>
                </c:pt>
                <c:pt idx="60">
                  <c:v>22.35</c:v>
                </c:pt>
                <c:pt idx="61">
                  <c:v>8.7100000000000009</c:v>
                </c:pt>
                <c:pt idx="62">
                  <c:v>14.33</c:v>
                </c:pt>
                <c:pt idx="63">
                  <c:v>138.09</c:v>
                </c:pt>
                <c:pt idx="64">
                  <c:v>147.57</c:v>
                </c:pt>
                <c:pt idx="65">
                  <c:v>103.16</c:v>
                </c:pt>
                <c:pt idx="66">
                  <c:v>139.97</c:v>
                </c:pt>
                <c:pt idx="67">
                  <c:v>126.05</c:v>
                </c:pt>
                <c:pt idx="68">
                  <c:v>82.57</c:v>
                </c:pt>
                <c:pt idx="69">
                  <c:v>86.85</c:v>
                </c:pt>
                <c:pt idx="70">
                  <c:v>141.33000000000001</c:v>
                </c:pt>
                <c:pt idx="71">
                  <c:v>134.49</c:v>
                </c:pt>
                <c:pt idx="72">
                  <c:v>112.92</c:v>
                </c:pt>
                <c:pt idx="73">
                  <c:v>96.49</c:v>
                </c:pt>
                <c:pt idx="74">
                  <c:v>87</c:v>
                </c:pt>
                <c:pt idx="75">
                  <c:v>53.1</c:v>
                </c:pt>
                <c:pt idx="76">
                  <c:v>37.21</c:v>
                </c:pt>
                <c:pt idx="77">
                  <c:v>143.71</c:v>
                </c:pt>
                <c:pt idx="78">
                  <c:v>190.99</c:v>
                </c:pt>
                <c:pt idx="79">
                  <c:v>141.15</c:v>
                </c:pt>
                <c:pt idx="80">
                  <c:v>181.05</c:v>
                </c:pt>
                <c:pt idx="81">
                  <c:v>177.63</c:v>
                </c:pt>
                <c:pt idx="82">
                  <c:v>140.38</c:v>
                </c:pt>
                <c:pt idx="83">
                  <c:v>153.97999999999999</c:v>
                </c:pt>
                <c:pt idx="84">
                  <c:v>206.55</c:v>
                </c:pt>
                <c:pt idx="85">
                  <c:v>204.11</c:v>
                </c:pt>
                <c:pt idx="86">
                  <c:v>180.55</c:v>
                </c:pt>
                <c:pt idx="87">
                  <c:v>167.51</c:v>
                </c:pt>
                <c:pt idx="88">
                  <c:v>167.49</c:v>
                </c:pt>
                <c:pt idx="89">
                  <c:v>138.18</c:v>
                </c:pt>
                <c:pt idx="90">
                  <c:v>134.27000000000001</c:v>
                </c:pt>
                <c:pt idx="91">
                  <c:v>142.37</c:v>
                </c:pt>
                <c:pt idx="92">
                  <c:v>139.86000000000001</c:v>
                </c:pt>
                <c:pt idx="93">
                  <c:v>144.15</c:v>
                </c:pt>
                <c:pt idx="94">
                  <c:v>150.15</c:v>
                </c:pt>
                <c:pt idx="95">
                  <c:v>138.94999999999999</c:v>
                </c:pt>
                <c:pt idx="96">
                  <c:v>142.11000000000001</c:v>
                </c:pt>
                <c:pt idx="97">
                  <c:v>116.18</c:v>
                </c:pt>
                <c:pt idx="98">
                  <c:v>163.57</c:v>
                </c:pt>
                <c:pt idx="99">
                  <c:v>166.13</c:v>
                </c:pt>
                <c:pt idx="100">
                  <c:v>145.55000000000001</c:v>
                </c:pt>
                <c:pt idx="101">
                  <c:v>141.5</c:v>
                </c:pt>
                <c:pt idx="102">
                  <c:v>136</c:v>
                </c:pt>
                <c:pt idx="103">
                  <c:v>137.85</c:v>
                </c:pt>
                <c:pt idx="104">
                  <c:v>128.33000000000001</c:v>
                </c:pt>
                <c:pt idx="105">
                  <c:v>150.61000000000001</c:v>
                </c:pt>
                <c:pt idx="106">
                  <c:v>139.76</c:v>
                </c:pt>
                <c:pt idx="107">
                  <c:v>131.88999999999999</c:v>
                </c:pt>
                <c:pt idx="108">
                  <c:v>134.09</c:v>
                </c:pt>
                <c:pt idx="109">
                  <c:v>121.37</c:v>
                </c:pt>
                <c:pt idx="110">
                  <c:v>100.14</c:v>
                </c:pt>
                <c:pt idx="111">
                  <c:v>110.09</c:v>
                </c:pt>
                <c:pt idx="112">
                  <c:v>109.18</c:v>
                </c:pt>
                <c:pt idx="113">
                  <c:v>133.71</c:v>
                </c:pt>
                <c:pt idx="114">
                  <c:v>135.13999999999999</c:v>
                </c:pt>
                <c:pt idx="115">
                  <c:v>136.15</c:v>
                </c:pt>
                <c:pt idx="116">
                  <c:v>127.2</c:v>
                </c:pt>
                <c:pt idx="117">
                  <c:v>104.39</c:v>
                </c:pt>
                <c:pt idx="118">
                  <c:v>92.43</c:v>
                </c:pt>
                <c:pt idx="119">
                  <c:v>136.47</c:v>
                </c:pt>
                <c:pt idx="120">
                  <c:v>136.22</c:v>
                </c:pt>
                <c:pt idx="121">
                  <c:v>125.4</c:v>
                </c:pt>
                <c:pt idx="122">
                  <c:v>122.4</c:v>
                </c:pt>
                <c:pt idx="123">
                  <c:v>132.05000000000001</c:v>
                </c:pt>
                <c:pt idx="124">
                  <c:v>124.41</c:v>
                </c:pt>
                <c:pt idx="125">
                  <c:v>124.73</c:v>
                </c:pt>
                <c:pt idx="126">
                  <c:v>147.34</c:v>
                </c:pt>
                <c:pt idx="127">
                  <c:v>128.28</c:v>
                </c:pt>
                <c:pt idx="128">
                  <c:v>135.18</c:v>
                </c:pt>
                <c:pt idx="129">
                  <c:v>118.89</c:v>
                </c:pt>
                <c:pt idx="130">
                  <c:v>111.26</c:v>
                </c:pt>
                <c:pt idx="131">
                  <c:v>105.31</c:v>
                </c:pt>
                <c:pt idx="132">
                  <c:v>81.38</c:v>
                </c:pt>
                <c:pt idx="133">
                  <c:v>36.020000000000003</c:v>
                </c:pt>
                <c:pt idx="134">
                  <c:v>83.63</c:v>
                </c:pt>
                <c:pt idx="135">
                  <c:v>131.91999999999999</c:v>
                </c:pt>
                <c:pt idx="136">
                  <c:v>91.76</c:v>
                </c:pt>
                <c:pt idx="137">
                  <c:v>98.46</c:v>
                </c:pt>
                <c:pt idx="138">
                  <c:v>94.69</c:v>
                </c:pt>
                <c:pt idx="139">
                  <c:v>96.83</c:v>
                </c:pt>
                <c:pt idx="140">
                  <c:v>109.43</c:v>
                </c:pt>
                <c:pt idx="141">
                  <c:v>100.72</c:v>
                </c:pt>
                <c:pt idx="142">
                  <c:v>80.900000000000006</c:v>
                </c:pt>
                <c:pt idx="143">
                  <c:v>73.19</c:v>
                </c:pt>
                <c:pt idx="144">
                  <c:v>45.46</c:v>
                </c:pt>
                <c:pt idx="145">
                  <c:v>10.31</c:v>
                </c:pt>
                <c:pt idx="146">
                  <c:v>69.180000000000007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9A-4D93-85A8-F722662A3177}"/>
            </c:ext>
          </c:extLst>
        </c:ser>
        <c:ser>
          <c:idx val="3"/>
          <c:order val="3"/>
          <c:tx>
            <c:strRef>
              <c:f>'Figure 12'!$E$3</c:f>
              <c:strCache>
                <c:ptCount val="1"/>
                <c:pt idx="0">
                  <c:v>French Peak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'Figure 12'!$A$4:$A$150</c:f>
              <c:numCache>
                <c:formatCode>m/d/yyyy</c:formatCode>
                <c:ptCount val="14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12'!$E$4:$E$150</c:f>
              <c:numCache>
                <c:formatCode>0</c:formatCode>
                <c:ptCount val="147"/>
                <c:pt idx="0">
                  <c:v>130.6</c:v>
                </c:pt>
                <c:pt idx="1">
                  <c:v>563.98</c:v>
                </c:pt>
                <c:pt idx="2">
                  <c:v>691.96</c:v>
                </c:pt>
                <c:pt idx="3">
                  <c:v>222.77</c:v>
                </c:pt>
                <c:pt idx="4">
                  <c:v>184.4</c:v>
                </c:pt>
                <c:pt idx="5">
                  <c:v>184.4</c:v>
                </c:pt>
                <c:pt idx="6">
                  <c:v>184.4</c:v>
                </c:pt>
                <c:pt idx="7">
                  <c:v>184.4</c:v>
                </c:pt>
                <c:pt idx="8">
                  <c:v>130.52000000000001</c:v>
                </c:pt>
                <c:pt idx="9">
                  <c:v>152.47999999999999</c:v>
                </c:pt>
                <c:pt idx="10">
                  <c:v>270.20999999999998</c:v>
                </c:pt>
                <c:pt idx="11">
                  <c:v>199.37</c:v>
                </c:pt>
                <c:pt idx="12">
                  <c:v>199.37</c:v>
                </c:pt>
                <c:pt idx="13">
                  <c:v>199.37</c:v>
                </c:pt>
                <c:pt idx="14">
                  <c:v>199.37</c:v>
                </c:pt>
                <c:pt idx="15">
                  <c:v>292.81</c:v>
                </c:pt>
                <c:pt idx="16">
                  <c:v>266.66000000000003</c:v>
                </c:pt>
                <c:pt idx="17">
                  <c:v>345.55</c:v>
                </c:pt>
                <c:pt idx="18">
                  <c:v>328.21</c:v>
                </c:pt>
                <c:pt idx="19">
                  <c:v>328.21</c:v>
                </c:pt>
                <c:pt idx="20">
                  <c:v>328.21</c:v>
                </c:pt>
                <c:pt idx="21">
                  <c:v>328.21</c:v>
                </c:pt>
                <c:pt idx="22">
                  <c:v>208.25</c:v>
                </c:pt>
                <c:pt idx="23">
                  <c:v>324.63</c:v>
                </c:pt>
                <c:pt idx="24">
                  <c:v>387.93</c:v>
                </c:pt>
                <c:pt idx="25">
                  <c:v>253.39</c:v>
                </c:pt>
                <c:pt idx="26">
                  <c:v>253.39</c:v>
                </c:pt>
                <c:pt idx="27">
                  <c:v>253.39</c:v>
                </c:pt>
                <c:pt idx="28">
                  <c:v>253.39</c:v>
                </c:pt>
                <c:pt idx="29">
                  <c:v>516.73</c:v>
                </c:pt>
                <c:pt idx="30">
                  <c:v>414.6</c:v>
                </c:pt>
                <c:pt idx="31">
                  <c:v>502.91</c:v>
                </c:pt>
                <c:pt idx="32">
                  <c:v>389.98</c:v>
                </c:pt>
                <c:pt idx="33">
                  <c:v>389.98</c:v>
                </c:pt>
                <c:pt idx="34">
                  <c:v>389.98</c:v>
                </c:pt>
                <c:pt idx="35">
                  <c:v>389.98</c:v>
                </c:pt>
                <c:pt idx="36">
                  <c:v>409.22</c:v>
                </c:pt>
                <c:pt idx="37">
                  <c:v>559.57000000000005</c:v>
                </c:pt>
                <c:pt idx="38">
                  <c:v>621.03</c:v>
                </c:pt>
                <c:pt idx="39">
                  <c:v>469.71</c:v>
                </c:pt>
                <c:pt idx="40">
                  <c:v>469.71</c:v>
                </c:pt>
                <c:pt idx="41">
                  <c:v>469.71</c:v>
                </c:pt>
                <c:pt idx="42">
                  <c:v>469.71</c:v>
                </c:pt>
                <c:pt idx="43">
                  <c:v>640.05999999999995</c:v>
                </c:pt>
                <c:pt idx="44">
                  <c:v>595.25</c:v>
                </c:pt>
                <c:pt idx="45">
                  <c:v>394.45</c:v>
                </c:pt>
                <c:pt idx="46">
                  <c:v>555.07000000000005</c:v>
                </c:pt>
                <c:pt idx="47">
                  <c:v>555.07000000000005</c:v>
                </c:pt>
                <c:pt idx="48">
                  <c:v>555.07000000000005</c:v>
                </c:pt>
                <c:pt idx="49">
                  <c:v>555.07000000000005</c:v>
                </c:pt>
                <c:pt idx="50">
                  <c:v>207.16</c:v>
                </c:pt>
                <c:pt idx="51">
                  <c:v>186.01</c:v>
                </c:pt>
                <c:pt idx="52">
                  <c:v>184.29</c:v>
                </c:pt>
                <c:pt idx="53">
                  <c:v>184.43</c:v>
                </c:pt>
                <c:pt idx="54">
                  <c:v>184.43</c:v>
                </c:pt>
                <c:pt idx="55">
                  <c:v>184.43</c:v>
                </c:pt>
                <c:pt idx="56">
                  <c:v>184.43</c:v>
                </c:pt>
                <c:pt idx="57">
                  <c:v>196.1</c:v>
                </c:pt>
                <c:pt idx="58">
                  <c:v>143.99</c:v>
                </c:pt>
                <c:pt idx="59">
                  <c:v>77.05</c:v>
                </c:pt>
                <c:pt idx="60">
                  <c:v>28.61</c:v>
                </c:pt>
                <c:pt idx="61">
                  <c:v>28.61</c:v>
                </c:pt>
                <c:pt idx="62">
                  <c:v>28.61</c:v>
                </c:pt>
                <c:pt idx="63">
                  <c:v>28.61</c:v>
                </c:pt>
                <c:pt idx="64">
                  <c:v>103.98</c:v>
                </c:pt>
                <c:pt idx="65">
                  <c:v>215.16</c:v>
                </c:pt>
                <c:pt idx="66">
                  <c:v>210.81</c:v>
                </c:pt>
                <c:pt idx="67">
                  <c:v>118.72</c:v>
                </c:pt>
                <c:pt idx="68">
                  <c:v>118.72</c:v>
                </c:pt>
                <c:pt idx="69">
                  <c:v>118.72</c:v>
                </c:pt>
                <c:pt idx="70">
                  <c:v>118.72</c:v>
                </c:pt>
                <c:pt idx="71">
                  <c:v>109.56</c:v>
                </c:pt>
                <c:pt idx="72">
                  <c:v>106.67</c:v>
                </c:pt>
                <c:pt idx="73">
                  <c:v>94.44</c:v>
                </c:pt>
                <c:pt idx="74">
                  <c:v>89.03</c:v>
                </c:pt>
                <c:pt idx="75">
                  <c:v>89.03</c:v>
                </c:pt>
                <c:pt idx="76">
                  <c:v>89.03</c:v>
                </c:pt>
                <c:pt idx="77">
                  <c:v>89.03</c:v>
                </c:pt>
                <c:pt idx="78">
                  <c:v>199.56</c:v>
                </c:pt>
                <c:pt idx="79">
                  <c:v>198.65</c:v>
                </c:pt>
                <c:pt idx="80">
                  <c:v>196.07</c:v>
                </c:pt>
                <c:pt idx="81">
                  <c:v>174.4</c:v>
                </c:pt>
                <c:pt idx="82">
                  <c:v>174.4</c:v>
                </c:pt>
                <c:pt idx="83">
                  <c:v>174.4</c:v>
                </c:pt>
                <c:pt idx="84">
                  <c:v>174.4</c:v>
                </c:pt>
                <c:pt idx="85">
                  <c:v>193.21</c:v>
                </c:pt>
                <c:pt idx="86">
                  <c:v>185.43</c:v>
                </c:pt>
                <c:pt idx="87">
                  <c:v>201.69</c:v>
                </c:pt>
                <c:pt idx="88">
                  <c:v>182.9</c:v>
                </c:pt>
                <c:pt idx="89">
                  <c:v>182.9</c:v>
                </c:pt>
                <c:pt idx="90">
                  <c:v>182.9</c:v>
                </c:pt>
                <c:pt idx="91">
                  <c:v>182.9</c:v>
                </c:pt>
                <c:pt idx="92">
                  <c:v>157.47</c:v>
                </c:pt>
                <c:pt idx="93">
                  <c:v>163.86</c:v>
                </c:pt>
                <c:pt idx="94">
                  <c:v>158.30000000000001</c:v>
                </c:pt>
                <c:pt idx="95">
                  <c:v>139.5</c:v>
                </c:pt>
                <c:pt idx="96">
                  <c:v>139.5</c:v>
                </c:pt>
                <c:pt idx="97">
                  <c:v>139.5</c:v>
                </c:pt>
                <c:pt idx="98">
                  <c:v>139.5</c:v>
                </c:pt>
                <c:pt idx="99">
                  <c:v>177.42</c:v>
                </c:pt>
                <c:pt idx="100">
                  <c:v>164.58</c:v>
                </c:pt>
                <c:pt idx="101">
                  <c:v>161.94999999999999</c:v>
                </c:pt>
                <c:pt idx="102">
                  <c:v>138.09</c:v>
                </c:pt>
                <c:pt idx="103">
                  <c:v>138.09</c:v>
                </c:pt>
                <c:pt idx="104">
                  <c:v>138.09</c:v>
                </c:pt>
                <c:pt idx="105">
                  <c:v>138.09</c:v>
                </c:pt>
                <c:pt idx="106">
                  <c:v>155.54</c:v>
                </c:pt>
                <c:pt idx="107">
                  <c:v>133.76</c:v>
                </c:pt>
                <c:pt idx="108">
                  <c:v>132.34</c:v>
                </c:pt>
                <c:pt idx="109">
                  <c:v>131.78</c:v>
                </c:pt>
                <c:pt idx="110">
                  <c:v>131.78</c:v>
                </c:pt>
                <c:pt idx="111">
                  <c:v>131.78</c:v>
                </c:pt>
                <c:pt idx="112">
                  <c:v>131.78</c:v>
                </c:pt>
                <c:pt idx="113">
                  <c:v>139</c:v>
                </c:pt>
                <c:pt idx="114">
                  <c:v>134.80000000000001</c:v>
                </c:pt>
                <c:pt idx="115">
                  <c:v>136.46</c:v>
                </c:pt>
                <c:pt idx="116">
                  <c:v>141.63999999999999</c:v>
                </c:pt>
                <c:pt idx="117">
                  <c:v>141.63999999999999</c:v>
                </c:pt>
                <c:pt idx="118">
                  <c:v>141.63999999999999</c:v>
                </c:pt>
                <c:pt idx="119">
                  <c:v>141.63999999999999</c:v>
                </c:pt>
                <c:pt idx="120">
                  <c:v>160.11000000000001</c:v>
                </c:pt>
                <c:pt idx="121">
                  <c:v>150.75</c:v>
                </c:pt>
                <c:pt idx="122">
                  <c:v>144.94</c:v>
                </c:pt>
                <c:pt idx="123">
                  <c:v>149.99</c:v>
                </c:pt>
                <c:pt idx="124">
                  <c:v>149.99</c:v>
                </c:pt>
                <c:pt idx="125">
                  <c:v>149.99</c:v>
                </c:pt>
                <c:pt idx="126">
                  <c:v>149.99</c:v>
                </c:pt>
                <c:pt idx="127">
                  <c:v>138.06</c:v>
                </c:pt>
                <c:pt idx="128">
                  <c:v>122.13</c:v>
                </c:pt>
                <c:pt idx="129">
                  <c:v>110.74</c:v>
                </c:pt>
                <c:pt idx="130">
                  <c:v>108.65</c:v>
                </c:pt>
                <c:pt idx="131">
                  <c:v>108.65</c:v>
                </c:pt>
                <c:pt idx="132">
                  <c:v>108.65</c:v>
                </c:pt>
                <c:pt idx="133">
                  <c:v>108.65</c:v>
                </c:pt>
                <c:pt idx="134">
                  <c:v>131.09</c:v>
                </c:pt>
                <c:pt idx="135">
                  <c:v>112.45</c:v>
                </c:pt>
                <c:pt idx="136">
                  <c:v>99.75</c:v>
                </c:pt>
                <c:pt idx="137">
                  <c:v>93.83</c:v>
                </c:pt>
                <c:pt idx="138">
                  <c:v>93.83</c:v>
                </c:pt>
                <c:pt idx="139">
                  <c:v>93.83</c:v>
                </c:pt>
                <c:pt idx="140">
                  <c:v>93.83</c:v>
                </c:pt>
                <c:pt idx="141">
                  <c:v>69.88</c:v>
                </c:pt>
                <c:pt idx="142">
                  <c:v>72.77</c:v>
                </c:pt>
                <c:pt idx="143">
                  <c:v>57.99</c:v>
                </c:pt>
                <c:pt idx="144">
                  <c:v>53.56</c:v>
                </c:pt>
                <c:pt idx="145">
                  <c:v>53.56</c:v>
                </c:pt>
                <c:pt idx="146">
                  <c:v>53.56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D9A-4D93-85A8-F722662A3177}"/>
            </c:ext>
          </c:extLst>
        </c:ser>
        <c:ser>
          <c:idx val="0"/>
          <c:order val="4"/>
          <c:tx>
            <c:strRef>
              <c:f>'Figure 12'!$B$3</c:f>
              <c:strCache>
                <c:ptCount val="1"/>
                <c:pt idx="0">
                  <c:v>GB Peak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12'!$A$4:$A$150</c:f>
              <c:numCache>
                <c:formatCode>m/d/yyyy</c:formatCode>
                <c:ptCount val="14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12'!$B$4:$B$150</c:f>
              <c:numCache>
                <c:formatCode>0</c:formatCode>
                <c:ptCount val="147"/>
                <c:pt idx="0">
                  <c:v>79.63</c:v>
                </c:pt>
                <c:pt idx="1">
                  <c:v>133.72</c:v>
                </c:pt>
                <c:pt idx="2">
                  <c:v>122.65</c:v>
                </c:pt>
                <c:pt idx="3">
                  <c:v>165.38</c:v>
                </c:pt>
                <c:pt idx="4">
                  <c:v>159.19999999999999</c:v>
                </c:pt>
                <c:pt idx="5">
                  <c:v>159.19999999999999</c:v>
                </c:pt>
                <c:pt idx="6">
                  <c:v>159.19999999999999</c:v>
                </c:pt>
                <c:pt idx="7">
                  <c:v>159.19999999999999</c:v>
                </c:pt>
                <c:pt idx="8">
                  <c:v>128.44999999999999</c:v>
                </c:pt>
                <c:pt idx="9">
                  <c:v>135.21</c:v>
                </c:pt>
                <c:pt idx="10">
                  <c:v>114.08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164.26</c:v>
                </c:pt>
                <c:pt idx="16">
                  <c:v>144.49</c:v>
                </c:pt>
                <c:pt idx="17">
                  <c:v>183.33</c:v>
                </c:pt>
                <c:pt idx="18">
                  <c:v>124.62</c:v>
                </c:pt>
                <c:pt idx="19">
                  <c:v>124.62</c:v>
                </c:pt>
                <c:pt idx="20">
                  <c:v>124.62</c:v>
                </c:pt>
                <c:pt idx="21">
                  <c:v>124.62</c:v>
                </c:pt>
                <c:pt idx="22">
                  <c:v>179.71</c:v>
                </c:pt>
                <c:pt idx="23">
                  <c:v>154.68</c:v>
                </c:pt>
                <c:pt idx="24">
                  <c:v>268.24</c:v>
                </c:pt>
                <c:pt idx="25">
                  <c:v>157.91999999999999</c:v>
                </c:pt>
                <c:pt idx="26">
                  <c:v>157.91999999999999</c:v>
                </c:pt>
                <c:pt idx="27">
                  <c:v>157.91999999999999</c:v>
                </c:pt>
                <c:pt idx="28">
                  <c:v>157.91999999999999</c:v>
                </c:pt>
                <c:pt idx="29">
                  <c:v>410.03</c:v>
                </c:pt>
                <c:pt idx="30">
                  <c:v>432.56</c:v>
                </c:pt>
                <c:pt idx="31">
                  <c:v>443.35</c:v>
                </c:pt>
                <c:pt idx="32">
                  <c:v>400.6</c:v>
                </c:pt>
                <c:pt idx="33">
                  <c:v>400.6</c:v>
                </c:pt>
                <c:pt idx="34">
                  <c:v>400.6</c:v>
                </c:pt>
                <c:pt idx="35">
                  <c:v>400.6</c:v>
                </c:pt>
                <c:pt idx="36">
                  <c:v>556.72</c:v>
                </c:pt>
                <c:pt idx="37">
                  <c:v>576.27</c:v>
                </c:pt>
                <c:pt idx="38">
                  <c:v>673.21</c:v>
                </c:pt>
                <c:pt idx="39">
                  <c:v>473.26</c:v>
                </c:pt>
                <c:pt idx="40">
                  <c:v>473.26</c:v>
                </c:pt>
                <c:pt idx="41">
                  <c:v>473.26</c:v>
                </c:pt>
                <c:pt idx="42">
                  <c:v>473.26</c:v>
                </c:pt>
                <c:pt idx="43">
                  <c:v>555.11</c:v>
                </c:pt>
                <c:pt idx="44">
                  <c:v>497.34</c:v>
                </c:pt>
                <c:pt idx="45">
                  <c:v>525.70000000000005</c:v>
                </c:pt>
                <c:pt idx="46">
                  <c:v>433.92</c:v>
                </c:pt>
                <c:pt idx="47">
                  <c:v>433.92</c:v>
                </c:pt>
                <c:pt idx="48">
                  <c:v>433.92</c:v>
                </c:pt>
                <c:pt idx="49">
                  <c:v>433.92</c:v>
                </c:pt>
                <c:pt idx="50">
                  <c:v>241.54</c:v>
                </c:pt>
                <c:pt idx="51">
                  <c:v>221.98</c:v>
                </c:pt>
                <c:pt idx="52">
                  <c:v>231.88</c:v>
                </c:pt>
                <c:pt idx="53">
                  <c:v>239.14</c:v>
                </c:pt>
                <c:pt idx="54">
                  <c:v>239.14</c:v>
                </c:pt>
                <c:pt idx="55">
                  <c:v>239.14</c:v>
                </c:pt>
                <c:pt idx="56">
                  <c:v>239.14</c:v>
                </c:pt>
                <c:pt idx="57">
                  <c:v>165</c:v>
                </c:pt>
                <c:pt idx="58">
                  <c:v>465.71</c:v>
                </c:pt>
                <c:pt idx="59">
                  <c:v>120.12</c:v>
                </c:pt>
                <c:pt idx="60">
                  <c:v>122.12</c:v>
                </c:pt>
                <c:pt idx="61">
                  <c:v>122.12</c:v>
                </c:pt>
                <c:pt idx="62">
                  <c:v>122.12</c:v>
                </c:pt>
                <c:pt idx="63">
                  <c:v>122.12</c:v>
                </c:pt>
                <c:pt idx="64">
                  <c:v>461.39</c:v>
                </c:pt>
                <c:pt idx="65">
                  <c:v>163.46</c:v>
                </c:pt>
                <c:pt idx="66">
                  <c:v>106.13</c:v>
                </c:pt>
                <c:pt idx="67">
                  <c:v>132</c:v>
                </c:pt>
                <c:pt idx="68">
                  <c:v>132</c:v>
                </c:pt>
                <c:pt idx="69">
                  <c:v>132</c:v>
                </c:pt>
                <c:pt idx="70">
                  <c:v>132</c:v>
                </c:pt>
                <c:pt idx="71">
                  <c:v>135.51</c:v>
                </c:pt>
                <c:pt idx="72">
                  <c:v>163.56</c:v>
                </c:pt>
                <c:pt idx="73">
                  <c:v>136.33000000000001</c:v>
                </c:pt>
                <c:pt idx="74">
                  <c:v>149.5</c:v>
                </c:pt>
                <c:pt idx="75">
                  <c:v>149.5</c:v>
                </c:pt>
                <c:pt idx="76">
                  <c:v>149.5</c:v>
                </c:pt>
                <c:pt idx="77">
                  <c:v>149.5</c:v>
                </c:pt>
                <c:pt idx="78">
                  <c:v>155</c:v>
                </c:pt>
                <c:pt idx="79">
                  <c:v>194.11</c:v>
                </c:pt>
                <c:pt idx="80">
                  <c:v>203.7</c:v>
                </c:pt>
                <c:pt idx="81">
                  <c:v>182</c:v>
                </c:pt>
                <c:pt idx="82">
                  <c:v>182</c:v>
                </c:pt>
                <c:pt idx="83">
                  <c:v>182</c:v>
                </c:pt>
                <c:pt idx="84">
                  <c:v>182</c:v>
                </c:pt>
                <c:pt idx="85">
                  <c:v>199.19</c:v>
                </c:pt>
                <c:pt idx="86">
                  <c:v>211.52</c:v>
                </c:pt>
                <c:pt idx="87">
                  <c:v>180.71</c:v>
                </c:pt>
                <c:pt idx="88">
                  <c:v>170.94</c:v>
                </c:pt>
                <c:pt idx="89">
                  <c:v>170.94</c:v>
                </c:pt>
                <c:pt idx="90">
                  <c:v>170.94</c:v>
                </c:pt>
                <c:pt idx="91">
                  <c:v>170.94</c:v>
                </c:pt>
                <c:pt idx="92">
                  <c:v>137.21</c:v>
                </c:pt>
                <c:pt idx="93">
                  <c:v>149.01</c:v>
                </c:pt>
                <c:pt idx="94">
                  <c:v>147.5</c:v>
                </c:pt>
                <c:pt idx="95">
                  <c:v>150.28</c:v>
                </c:pt>
                <c:pt idx="96">
                  <c:v>150.28</c:v>
                </c:pt>
                <c:pt idx="97">
                  <c:v>150.28</c:v>
                </c:pt>
                <c:pt idx="98">
                  <c:v>150.28</c:v>
                </c:pt>
                <c:pt idx="99">
                  <c:v>172.89</c:v>
                </c:pt>
                <c:pt idx="100">
                  <c:v>159.07</c:v>
                </c:pt>
                <c:pt idx="101">
                  <c:v>153.03</c:v>
                </c:pt>
                <c:pt idx="102">
                  <c:v>151</c:v>
                </c:pt>
                <c:pt idx="103">
                  <c:v>151</c:v>
                </c:pt>
                <c:pt idx="104">
                  <c:v>151</c:v>
                </c:pt>
                <c:pt idx="105">
                  <c:v>151</c:v>
                </c:pt>
                <c:pt idx="106">
                  <c:v>137.99</c:v>
                </c:pt>
                <c:pt idx="107">
                  <c:v>138.53</c:v>
                </c:pt>
                <c:pt idx="108">
                  <c:v>126.5</c:v>
                </c:pt>
                <c:pt idx="109">
                  <c:v>131</c:v>
                </c:pt>
                <c:pt idx="110">
                  <c:v>131</c:v>
                </c:pt>
                <c:pt idx="111">
                  <c:v>131</c:v>
                </c:pt>
                <c:pt idx="112">
                  <c:v>131</c:v>
                </c:pt>
                <c:pt idx="113">
                  <c:v>142.5</c:v>
                </c:pt>
                <c:pt idx="114">
                  <c:v>137.5</c:v>
                </c:pt>
                <c:pt idx="115">
                  <c:v>142.54</c:v>
                </c:pt>
                <c:pt idx="116">
                  <c:v>138</c:v>
                </c:pt>
                <c:pt idx="117">
                  <c:v>138</c:v>
                </c:pt>
                <c:pt idx="118">
                  <c:v>138</c:v>
                </c:pt>
                <c:pt idx="119">
                  <c:v>138</c:v>
                </c:pt>
                <c:pt idx="120">
                  <c:v>156.54</c:v>
                </c:pt>
                <c:pt idx="121">
                  <c:v>149.94999999999999</c:v>
                </c:pt>
                <c:pt idx="122">
                  <c:v>148.66</c:v>
                </c:pt>
                <c:pt idx="123">
                  <c:v>148.26</c:v>
                </c:pt>
                <c:pt idx="124">
                  <c:v>148.26</c:v>
                </c:pt>
                <c:pt idx="125">
                  <c:v>148.26</c:v>
                </c:pt>
                <c:pt idx="126">
                  <c:v>148.26</c:v>
                </c:pt>
                <c:pt idx="127">
                  <c:v>145.91999999999999</c:v>
                </c:pt>
                <c:pt idx="128">
                  <c:v>138.88</c:v>
                </c:pt>
                <c:pt idx="129">
                  <c:v>133.75</c:v>
                </c:pt>
                <c:pt idx="130">
                  <c:v>123</c:v>
                </c:pt>
                <c:pt idx="131">
                  <c:v>123</c:v>
                </c:pt>
                <c:pt idx="132">
                  <c:v>123</c:v>
                </c:pt>
                <c:pt idx="133">
                  <c:v>123</c:v>
                </c:pt>
                <c:pt idx="134">
                  <c:v>155.11000000000001</c:v>
                </c:pt>
                <c:pt idx="135">
                  <c:v>122.1</c:v>
                </c:pt>
                <c:pt idx="136">
                  <c:v>126.55</c:v>
                </c:pt>
                <c:pt idx="137">
                  <c:v>120.42</c:v>
                </c:pt>
                <c:pt idx="138">
                  <c:v>120.42</c:v>
                </c:pt>
                <c:pt idx="139">
                  <c:v>120.42</c:v>
                </c:pt>
                <c:pt idx="140">
                  <c:v>120.42</c:v>
                </c:pt>
                <c:pt idx="141">
                  <c:v>85.69</c:v>
                </c:pt>
                <c:pt idx="142">
                  <c:v>90.4</c:v>
                </c:pt>
                <c:pt idx="143">
                  <c:v>89.9</c:v>
                </c:pt>
                <c:pt idx="144">
                  <c:v>100.31</c:v>
                </c:pt>
                <c:pt idx="145">
                  <c:v>100.31</c:v>
                </c:pt>
                <c:pt idx="146">
                  <c:v>100.31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A-4D93-85A8-F722662A3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020464"/>
        <c:axId val="920026040"/>
      </c:lineChart>
      <c:dateAx>
        <c:axId val="920020464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6040"/>
        <c:crosses val="autoZero"/>
        <c:auto val="1"/>
        <c:lblOffset val="100"/>
        <c:baseTimeUnit val="days"/>
      </c:dateAx>
      <c:valAx>
        <c:axId val="92002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>
                        <a:lumMod val="75000"/>
                      </a:schemeClr>
                    </a:solidFill>
                  </a:rPr>
                  <a:t>Peak price (£/MWh)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40200626640328E-2"/>
          <c:y val="6.0041968593120096E-2"/>
          <c:w val="0.84011911499610137"/>
          <c:h val="0.8478617112118639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'Figure 13'!$C$3</c:f>
              <c:strCache>
                <c:ptCount val="1"/>
                <c:pt idx="0">
                  <c:v>Moyle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'Figure 13'!$A$4:$A$179</c:f>
              <c:numCache>
                <c:formatCode>m/d/yyyy</c:formatCode>
                <c:ptCount val="17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13'!$C$4:$C$179</c:f>
              <c:numCache>
                <c:formatCode>General</c:formatCode>
                <c:ptCount val="176"/>
                <c:pt idx="0">
                  <c:v>-452</c:v>
                </c:pt>
                <c:pt idx="1">
                  <c:v>200</c:v>
                </c:pt>
                <c:pt idx="2">
                  <c:v>400</c:v>
                </c:pt>
                <c:pt idx="3">
                  <c:v>-152</c:v>
                </c:pt>
                <c:pt idx="4">
                  <c:v>-452</c:v>
                </c:pt>
                <c:pt idx="5">
                  <c:v>-90</c:v>
                </c:pt>
                <c:pt idx="6">
                  <c:v>230</c:v>
                </c:pt>
                <c:pt idx="7">
                  <c:v>162</c:v>
                </c:pt>
                <c:pt idx="8">
                  <c:v>-58</c:v>
                </c:pt>
                <c:pt idx="9">
                  <c:v>400</c:v>
                </c:pt>
                <c:pt idx="10">
                  <c:v>380</c:v>
                </c:pt>
                <c:pt idx="11">
                  <c:v>-450</c:v>
                </c:pt>
                <c:pt idx="12">
                  <c:v>220</c:v>
                </c:pt>
                <c:pt idx="13">
                  <c:v>-450</c:v>
                </c:pt>
                <c:pt idx="14">
                  <c:v>388</c:v>
                </c:pt>
                <c:pt idx="15">
                  <c:v>-452</c:v>
                </c:pt>
                <c:pt idx="16">
                  <c:v>-450</c:v>
                </c:pt>
                <c:pt idx="17">
                  <c:v>-306</c:v>
                </c:pt>
                <c:pt idx="18">
                  <c:v>-130</c:v>
                </c:pt>
                <c:pt idx="19">
                  <c:v>400</c:v>
                </c:pt>
                <c:pt idx="20">
                  <c:v>-222</c:v>
                </c:pt>
                <c:pt idx="21">
                  <c:v>70</c:v>
                </c:pt>
                <c:pt idx="22">
                  <c:v>-92</c:v>
                </c:pt>
                <c:pt idx="23">
                  <c:v>252</c:v>
                </c:pt>
                <c:pt idx="24">
                  <c:v>292</c:v>
                </c:pt>
                <c:pt idx="25">
                  <c:v>-6</c:v>
                </c:pt>
                <c:pt idx="26">
                  <c:v>326</c:v>
                </c:pt>
                <c:pt idx="27">
                  <c:v>400</c:v>
                </c:pt>
                <c:pt idx="28">
                  <c:v>0</c:v>
                </c:pt>
                <c:pt idx="29">
                  <c:v>0</c:v>
                </c:pt>
                <c:pt idx="30">
                  <c:v>292</c:v>
                </c:pt>
                <c:pt idx="31">
                  <c:v>360</c:v>
                </c:pt>
                <c:pt idx="32">
                  <c:v>-182</c:v>
                </c:pt>
                <c:pt idx="33">
                  <c:v>-418</c:v>
                </c:pt>
                <c:pt idx="34">
                  <c:v>400</c:v>
                </c:pt>
                <c:pt idx="35">
                  <c:v>400</c:v>
                </c:pt>
                <c:pt idx="36">
                  <c:v>-58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46</c:v>
                </c:pt>
                <c:pt idx="41">
                  <c:v>-152</c:v>
                </c:pt>
                <c:pt idx="42">
                  <c:v>-332</c:v>
                </c:pt>
                <c:pt idx="43">
                  <c:v>0</c:v>
                </c:pt>
                <c:pt idx="44">
                  <c:v>-124</c:v>
                </c:pt>
                <c:pt idx="45">
                  <c:v>-298</c:v>
                </c:pt>
                <c:pt idx="46">
                  <c:v>150</c:v>
                </c:pt>
                <c:pt idx="47">
                  <c:v>214</c:v>
                </c:pt>
                <c:pt idx="48">
                  <c:v>392</c:v>
                </c:pt>
                <c:pt idx="49">
                  <c:v>-158</c:v>
                </c:pt>
                <c:pt idx="50">
                  <c:v>398</c:v>
                </c:pt>
                <c:pt idx="51">
                  <c:v>-444</c:v>
                </c:pt>
                <c:pt idx="52">
                  <c:v>-424</c:v>
                </c:pt>
                <c:pt idx="53">
                  <c:v>-362</c:v>
                </c:pt>
                <c:pt idx="54">
                  <c:v>-190</c:v>
                </c:pt>
                <c:pt idx="55">
                  <c:v>-452</c:v>
                </c:pt>
                <c:pt idx="56">
                  <c:v>-452</c:v>
                </c:pt>
                <c:pt idx="57">
                  <c:v>-114</c:v>
                </c:pt>
                <c:pt idx="58">
                  <c:v>-452</c:v>
                </c:pt>
                <c:pt idx="59">
                  <c:v>-452</c:v>
                </c:pt>
                <c:pt idx="60">
                  <c:v>-450</c:v>
                </c:pt>
                <c:pt idx="61">
                  <c:v>-452</c:v>
                </c:pt>
                <c:pt idx="62">
                  <c:v>-330</c:v>
                </c:pt>
                <c:pt idx="63">
                  <c:v>400</c:v>
                </c:pt>
                <c:pt idx="64">
                  <c:v>-428</c:v>
                </c:pt>
                <c:pt idx="65">
                  <c:v>-304</c:v>
                </c:pt>
                <c:pt idx="66">
                  <c:v>30</c:v>
                </c:pt>
                <c:pt idx="67">
                  <c:v>30</c:v>
                </c:pt>
                <c:pt idx="68">
                  <c:v>398</c:v>
                </c:pt>
                <c:pt idx="69">
                  <c:v>-448</c:v>
                </c:pt>
                <c:pt idx="70">
                  <c:v>-450</c:v>
                </c:pt>
                <c:pt idx="71">
                  <c:v>-164</c:v>
                </c:pt>
                <c:pt idx="72">
                  <c:v>-300</c:v>
                </c:pt>
                <c:pt idx="73">
                  <c:v>80</c:v>
                </c:pt>
                <c:pt idx="74">
                  <c:v>-66</c:v>
                </c:pt>
                <c:pt idx="75">
                  <c:v>116</c:v>
                </c:pt>
                <c:pt idx="76">
                  <c:v>-452</c:v>
                </c:pt>
                <c:pt idx="77">
                  <c:v>-452</c:v>
                </c:pt>
                <c:pt idx="78">
                  <c:v>-42</c:v>
                </c:pt>
                <c:pt idx="79">
                  <c:v>-362</c:v>
                </c:pt>
                <c:pt idx="80">
                  <c:v>-452</c:v>
                </c:pt>
                <c:pt idx="81">
                  <c:v>-450</c:v>
                </c:pt>
                <c:pt idx="82">
                  <c:v>370</c:v>
                </c:pt>
                <c:pt idx="83">
                  <c:v>-414</c:v>
                </c:pt>
                <c:pt idx="84">
                  <c:v>-342</c:v>
                </c:pt>
                <c:pt idx="85">
                  <c:v>-400</c:v>
                </c:pt>
                <c:pt idx="86">
                  <c:v>268</c:v>
                </c:pt>
                <c:pt idx="87">
                  <c:v>-452</c:v>
                </c:pt>
                <c:pt idx="88">
                  <c:v>-402</c:v>
                </c:pt>
                <c:pt idx="89">
                  <c:v>-452</c:v>
                </c:pt>
                <c:pt idx="90">
                  <c:v>332</c:v>
                </c:pt>
                <c:pt idx="91">
                  <c:v>356</c:v>
                </c:pt>
                <c:pt idx="92">
                  <c:v>398</c:v>
                </c:pt>
                <c:pt idx="93">
                  <c:v>-258</c:v>
                </c:pt>
                <c:pt idx="94">
                  <c:v>184</c:v>
                </c:pt>
                <c:pt idx="95">
                  <c:v>-450</c:v>
                </c:pt>
                <c:pt idx="96">
                  <c:v>-452</c:v>
                </c:pt>
                <c:pt idx="97">
                  <c:v>-396</c:v>
                </c:pt>
                <c:pt idx="98">
                  <c:v>76</c:v>
                </c:pt>
                <c:pt idx="99">
                  <c:v>-338</c:v>
                </c:pt>
                <c:pt idx="100">
                  <c:v>220</c:v>
                </c:pt>
                <c:pt idx="101">
                  <c:v>-450</c:v>
                </c:pt>
                <c:pt idx="102">
                  <c:v>24</c:v>
                </c:pt>
                <c:pt idx="103">
                  <c:v>-266</c:v>
                </c:pt>
                <c:pt idx="104">
                  <c:v>400</c:v>
                </c:pt>
                <c:pt idx="105">
                  <c:v>400</c:v>
                </c:pt>
                <c:pt idx="106">
                  <c:v>400</c:v>
                </c:pt>
                <c:pt idx="107">
                  <c:v>-258</c:v>
                </c:pt>
                <c:pt idx="108">
                  <c:v>400</c:v>
                </c:pt>
                <c:pt idx="109">
                  <c:v>400</c:v>
                </c:pt>
                <c:pt idx="110">
                  <c:v>76</c:v>
                </c:pt>
                <c:pt idx="111">
                  <c:v>20</c:v>
                </c:pt>
                <c:pt idx="112">
                  <c:v>-444</c:v>
                </c:pt>
                <c:pt idx="113">
                  <c:v>0</c:v>
                </c:pt>
                <c:pt idx="114">
                  <c:v>396</c:v>
                </c:pt>
                <c:pt idx="115">
                  <c:v>-436</c:v>
                </c:pt>
                <c:pt idx="116">
                  <c:v>-402</c:v>
                </c:pt>
                <c:pt idx="117">
                  <c:v>-452</c:v>
                </c:pt>
                <c:pt idx="118">
                  <c:v>-452</c:v>
                </c:pt>
                <c:pt idx="119">
                  <c:v>-452</c:v>
                </c:pt>
                <c:pt idx="120">
                  <c:v>-452</c:v>
                </c:pt>
                <c:pt idx="121">
                  <c:v>-452</c:v>
                </c:pt>
                <c:pt idx="122">
                  <c:v>-452</c:v>
                </c:pt>
                <c:pt idx="123">
                  <c:v>-452</c:v>
                </c:pt>
                <c:pt idx="124">
                  <c:v>-452</c:v>
                </c:pt>
                <c:pt idx="125">
                  <c:v>-452</c:v>
                </c:pt>
                <c:pt idx="126">
                  <c:v>-442</c:v>
                </c:pt>
                <c:pt idx="127">
                  <c:v>-322</c:v>
                </c:pt>
                <c:pt idx="128">
                  <c:v>-366</c:v>
                </c:pt>
                <c:pt idx="129">
                  <c:v>400</c:v>
                </c:pt>
                <c:pt idx="130">
                  <c:v>-452</c:v>
                </c:pt>
                <c:pt idx="131">
                  <c:v>362</c:v>
                </c:pt>
                <c:pt idx="132">
                  <c:v>-450</c:v>
                </c:pt>
                <c:pt idx="133">
                  <c:v>-442</c:v>
                </c:pt>
                <c:pt idx="134">
                  <c:v>-452</c:v>
                </c:pt>
                <c:pt idx="135">
                  <c:v>-18</c:v>
                </c:pt>
                <c:pt idx="136">
                  <c:v>-452</c:v>
                </c:pt>
                <c:pt idx="137">
                  <c:v>-452</c:v>
                </c:pt>
                <c:pt idx="138">
                  <c:v>-48</c:v>
                </c:pt>
                <c:pt idx="139">
                  <c:v>316</c:v>
                </c:pt>
                <c:pt idx="140">
                  <c:v>378</c:v>
                </c:pt>
                <c:pt idx="141">
                  <c:v>400</c:v>
                </c:pt>
                <c:pt idx="142">
                  <c:v>-314</c:v>
                </c:pt>
                <c:pt idx="143">
                  <c:v>-452</c:v>
                </c:pt>
                <c:pt idx="144">
                  <c:v>-194</c:v>
                </c:pt>
                <c:pt idx="145">
                  <c:v>-398</c:v>
                </c:pt>
                <c:pt idx="146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AF-4834-B895-322438128081}"/>
            </c:ext>
          </c:extLst>
        </c:ser>
        <c:ser>
          <c:idx val="0"/>
          <c:order val="1"/>
          <c:tx>
            <c:strRef>
              <c:f>'Figure 13'!$D$3</c:f>
              <c:strCache>
                <c:ptCount val="1"/>
                <c:pt idx="0">
                  <c:v>EWIC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'Figure 13'!$A$4:$A$179</c:f>
              <c:numCache>
                <c:formatCode>m/d/yyyy</c:formatCode>
                <c:ptCount val="17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  <c:pt idx="146">
                  <c:v>45011</c:v>
                </c:pt>
              </c:numCache>
            </c:numRef>
          </c:cat>
          <c:val>
            <c:numRef>
              <c:f>'Figure 13'!$D$4:$D$179</c:f>
              <c:numCache>
                <c:formatCode>General</c:formatCode>
                <c:ptCount val="176"/>
                <c:pt idx="0">
                  <c:v>-532</c:v>
                </c:pt>
                <c:pt idx="1">
                  <c:v>0</c:v>
                </c:pt>
                <c:pt idx="2">
                  <c:v>500</c:v>
                </c:pt>
                <c:pt idx="3">
                  <c:v>-26</c:v>
                </c:pt>
                <c:pt idx="4">
                  <c:v>0</c:v>
                </c:pt>
                <c:pt idx="5">
                  <c:v>-54</c:v>
                </c:pt>
                <c:pt idx="6">
                  <c:v>0</c:v>
                </c:pt>
                <c:pt idx="7">
                  <c:v>4</c:v>
                </c:pt>
                <c:pt idx="8">
                  <c:v>-12</c:v>
                </c:pt>
                <c:pt idx="9">
                  <c:v>248</c:v>
                </c:pt>
                <c:pt idx="10">
                  <c:v>28</c:v>
                </c:pt>
                <c:pt idx="11">
                  <c:v>-528</c:v>
                </c:pt>
                <c:pt idx="12">
                  <c:v>0</c:v>
                </c:pt>
                <c:pt idx="13">
                  <c:v>-216</c:v>
                </c:pt>
                <c:pt idx="14">
                  <c:v>504</c:v>
                </c:pt>
                <c:pt idx="15">
                  <c:v>-120</c:v>
                </c:pt>
                <c:pt idx="16">
                  <c:v>-530</c:v>
                </c:pt>
                <c:pt idx="17">
                  <c:v>-52</c:v>
                </c:pt>
                <c:pt idx="18">
                  <c:v>-200</c:v>
                </c:pt>
                <c:pt idx="19">
                  <c:v>504</c:v>
                </c:pt>
                <c:pt idx="20">
                  <c:v>0</c:v>
                </c:pt>
                <c:pt idx="21">
                  <c:v>86</c:v>
                </c:pt>
                <c:pt idx="22">
                  <c:v>-18</c:v>
                </c:pt>
                <c:pt idx="23">
                  <c:v>168</c:v>
                </c:pt>
                <c:pt idx="24">
                  <c:v>72</c:v>
                </c:pt>
                <c:pt idx="25">
                  <c:v>62</c:v>
                </c:pt>
                <c:pt idx="26">
                  <c:v>0</c:v>
                </c:pt>
                <c:pt idx="27">
                  <c:v>328</c:v>
                </c:pt>
                <c:pt idx="28">
                  <c:v>0</c:v>
                </c:pt>
                <c:pt idx="29">
                  <c:v>406</c:v>
                </c:pt>
                <c:pt idx="30">
                  <c:v>296</c:v>
                </c:pt>
                <c:pt idx="31">
                  <c:v>490</c:v>
                </c:pt>
                <c:pt idx="32">
                  <c:v>0</c:v>
                </c:pt>
                <c:pt idx="33">
                  <c:v>0</c:v>
                </c:pt>
                <c:pt idx="34">
                  <c:v>78</c:v>
                </c:pt>
                <c:pt idx="35">
                  <c:v>322</c:v>
                </c:pt>
                <c:pt idx="36">
                  <c:v>0</c:v>
                </c:pt>
                <c:pt idx="37">
                  <c:v>-122</c:v>
                </c:pt>
                <c:pt idx="38">
                  <c:v>-258</c:v>
                </c:pt>
                <c:pt idx="39">
                  <c:v>-110</c:v>
                </c:pt>
                <c:pt idx="40">
                  <c:v>2</c:v>
                </c:pt>
                <c:pt idx="41">
                  <c:v>50</c:v>
                </c:pt>
                <c:pt idx="42">
                  <c:v>-276</c:v>
                </c:pt>
                <c:pt idx="43">
                  <c:v>386</c:v>
                </c:pt>
                <c:pt idx="44">
                  <c:v>504</c:v>
                </c:pt>
                <c:pt idx="45">
                  <c:v>-110</c:v>
                </c:pt>
                <c:pt idx="46">
                  <c:v>444</c:v>
                </c:pt>
                <c:pt idx="47">
                  <c:v>34</c:v>
                </c:pt>
                <c:pt idx="48">
                  <c:v>0</c:v>
                </c:pt>
                <c:pt idx="49">
                  <c:v>-86</c:v>
                </c:pt>
                <c:pt idx="50">
                  <c:v>150</c:v>
                </c:pt>
                <c:pt idx="51">
                  <c:v>-154</c:v>
                </c:pt>
                <c:pt idx="52">
                  <c:v>-390</c:v>
                </c:pt>
                <c:pt idx="53">
                  <c:v>-38</c:v>
                </c:pt>
                <c:pt idx="54">
                  <c:v>-46</c:v>
                </c:pt>
                <c:pt idx="55">
                  <c:v>-42</c:v>
                </c:pt>
                <c:pt idx="56">
                  <c:v>-322</c:v>
                </c:pt>
                <c:pt idx="57">
                  <c:v>0</c:v>
                </c:pt>
                <c:pt idx="58">
                  <c:v>-282</c:v>
                </c:pt>
                <c:pt idx="59">
                  <c:v>-412</c:v>
                </c:pt>
                <c:pt idx="60">
                  <c:v>-528</c:v>
                </c:pt>
                <c:pt idx="61">
                  <c:v>-226</c:v>
                </c:pt>
                <c:pt idx="62">
                  <c:v>-442</c:v>
                </c:pt>
                <c:pt idx="63">
                  <c:v>424</c:v>
                </c:pt>
                <c:pt idx="64">
                  <c:v>-38</c:v>
                </c:pt>
                <c:pt idx="65">
                  <c:v>-48</c:v>
                </c:pt>
                <c:pt idx="66">
                  <c:v>-40</c:v>
                </c:pt>
                <c:pt idx="67">
                  <c:v>0</c:v>
                </c:pt>
                <c:pt idx="68">
                  <c:v>114</c:v>
                </c:pt>
                <c:pt idx="69">
                  <c:v>-78</c:v>
                </c:pt>
                <c:pt idx="70">
                  <c:v>-528</c:v>
                </c:pt>
                <c:pt idx="71">
                  <c:v>-360</c:v>
                </c:pt>
                <c:pt idx="72">
                  <c:v>-180</c:v>
                </c:pt>
                <c:pt idx="73">
                  <c:v>0</c:v>
                </c:pt>
                <c:pt idx="74">
                  <c:v>-16</c:v>
                </c:pt>
                <c:pt idx="75">
                  <c:v>0</c:v>
                </c:pt>
                <c:pt idx="76">
                  <c:v>-138</c:v>
                </c:pt>
                <c:pt idx="77">
                  <c:v>-530</c:v>
                </c:pt>
                <c:pt idx="78">
                  <c:v>0</c:v>
                </c:pt>
                <c:pt idx="79">
                  <c:v>-36</c:v>
                </c:pt>
                <c:pt idx="80">
                  <c:v>-530</c:v>
                </c:pt>
                <c:pt idx="81">
                  <c:v>-44</c:v>
                </c:pt>
                <c:pt idx="82">
                  <c:v>372</c:v>
                </c:pt>
                <c:pt idx="83">
                  <c:v>-12</c:v>
                </c:pt>
                <c:pt idx="84">
                  <c:v>-6</c:v>
                </c:pt>
                <c:pt idx="85">
                  <c:v>162</c:v>
                </c:pt>
                <c:pt idx="86">
                  <c:v>0</c:v>
                </c:pt>
                <c:pt idx="87">
                  <c:v>-528</c:v>
                </c:pt>
                <c:pt idx="88">
                  <c:v>-526</c:v>
                </c:pt>
                <c:pt idx="89">
                  <c:v>-436</c:v>
                </c:pt>
                <c:pt idx="90">
                  <c:v>128</c:v>
                </c:pt>
                <c:pt idx="91">
                  <c:v>62</c:v>
                </c:pt>
                <c:pt idx="92">
                  <c:v>260</c:v>
                </c:pt>
                <c:pt idx="93">
                  <c:v>0</c:v>
                </c:pt>
                <c:pt idx="94">
                  <c:v>0</c:v>
                </c:pt>
                <c:pt idx="95">
                  <c:v>-208</c:v>
                </c:pt>
                <c:pt idx="96">
                  <c:v>-446</c:v>
                </c:pt>
                <c:pt idx="97">
                  <c:v>0</c:v>
                </c:pt>
                <c:pt idx="98">
                  <c:v>0</c:v>
                </c:pt>
                <c:pt idx="99">
                  <c:v>-384</c:v>
                </c:pt>
                <c:pt idx="100">
                  <c:v>162</c:v>
                </c:pt>
                <c:pt idx="101">
                  <c:v>-84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504</c:v>
                </c:pt>
                <c:pt idx="106">
                  <c:v>486</c:v>
                </c:pt>
                <c:pt idx="107">
                  <c:v>0</c:v>
                </c:pt>
                <c:pt idx="108">
                  <c:v>504</c:v>
                </c:pt>
                <c:pt idx="109">
                  <c:v>298</c:v>
                </c:pt>
                <c:pt idx="110">
                  <c:v>-52</c:v>
                </c:pt>
                <c:pt idx="111">
                  <c:v>-36</c:v>
                </c:pt>
                <c:pt idx="112">
                  <c:v>-298</c:v>
                </c:pt>
                <c:pt idx="113">
                  <c:v>0</c:v>
                </c:pt>
                <c:pt idx="114">
                  <c:v>156</c:v>
                </c:pt>
                <c:pt idx="115">
                  <c:v>-530</c:v>
                </c:pt>
                <c:pt idx="116">
                  <c:v>-14</c:v>
                </c:pt>
                <c:pt idx="117">
                  <c:v>-210</c:v>
                </c:pt>
                <c:pt idx="118">
                  <c:v>-372</c:v>
                </c:pt>
                <c:pt idx="119">
                  <c:v>-530</c:v>
                </c:pt>
                <c:pt idx="120">
                  <c:v>-530</c:v>
                </c:pt>
                <c:pt idx="121">
                  <c:v>-530</c:v>
                </c:pt>
                <c:pt idx="122">
                  <c:v>-528</c:v>
                </c:pt>
                <c:pt idx="123">
                  <c:v>-530</c:v>
                </c:pt>
                <c:pt idx="124">
                  <c:v>-416</c:v>
                </c:pt>
                <c:pt idx="125">
                  <c:v>-128</c:v>
                </c:pt>
                <c:pt idx="126">
                  <c:v>-64</c:v>
                </c:pt>
                <c:pt idx="127">
                  <c:v>-336</c:v>
                </c:pt>
                <c:pt idx="128">
                  <c:v>0</c:v>
                </c:pt>
                <c:pt idx="129">
                  <c:v>304</c:v>
                </c:pt>
                <c:pt idx="130">
                  <c:v>-530</c:v>
                </c:pt>
                <c:pt idx="131">
                  <c:v>90</c:v>
                </c:pt>
                <c:pt idx="132">
                  <c:v>-180</c:v>
                </c:pt>
                <c:pt idx="133">
                  <c:v>-140</c:v>
                </c:pt>
                <c:pt idx="134">
                  <c:v>-528</c:v>
                </c:pt>
                <c:pt idx="135">
                  <c:v>0</c:v>
                </c:pt>
                <c:pt idx="136">
                  <c:v>-528</c:v>
                </c:pt>
                <c:pt idx="137">
                  <c:v>-530</c:v>
                </c:pt>
                <c:pt idx="138">
                  <c:v>0</c:v>
                </c:pt>
                <c:pt idx="139">
                  <c:v>324</c:v>
                </c:pt>
                <c:pt idx="140">
                  <c:v>0</c:v>
                </c:pt>
                <c:pt idx="141">
                  <c:v>486</c:v>
                </c:pt>
                <c:pt idx="142">
                  <c:v>-10</c:v>
                </c:pt>
                <c:pt idx="143">
                  <c:v>-158</c:v>
                </c:pt>
                <c:pt idx="144">
                  <c:v>0</c:v>
                </c:pt>
                <c:pt idx="145">
                  <c:v>-6</c:v>
                </c:pt>
                <c:pt idx="146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AF-4834-B895-322438128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463387648"/>
        <c:axId val="463851904"/>
      </c:barChart>
      <c:dateAx>
        <c:axId val="463387648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463851904"/>
        <c:crosses val="autoZero"/>
        <c:auto val="1"/>
        <c:lblOffset val="100"/>
        <c:baseTimeUnit val="days"/>
        <c:majorUnit val="7"/>
        <c:majorTimeUnit val="days"/>
      </c:dateAx>
      <c:valAx>
        <c:axId val="463851904"/>
        <c:scaling>
          <c:orientation val="minMax"/>
          <c:max val="1000"/>
          <c:min val="-1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6338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211403465173236"/>
          <c:y val="0.44379703673935311"/>
          <c:w val="7.6083955549926169E-2"/>
          <c:h val="9.9881040580571276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2"/>
          <c:tx>
            <c:strRef>
              <c:f>'Figure 14'!$D$3</c:f>
              <c:strCache>
                <c:ptCount val="1"/>
                <c:pt idx="0">
                  <c:v>Net Interconnector Trades (GW)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'Figure 14'!$C$4:$C$170</c:f>
              <c:numCache>
                <c:formatCode>m/d/yyyy</c:formatCode>
                <c:ptCount val="16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14'!$D$4:$D$149</c:f>
              <c:numCache>
                <c:formatCode>0.0</c:formatCode>
                <c:ptCount val="146"/>
                <c:pt idx="0">
                  <c:v>1.5</c:v>
                </c:pt>
                <c:pt idx="1">
                  <c:v>1</c:v>
                </c:pt>
                <c:pt idx="2">
                  <c:v>1.1499999999999999</c:v>
                </c:pt>
                <c:pt idx="3">
                  <c:v>0.47499999999999998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0.4</c:v>
                </c:pt>
                <c:pt idx="9">
                  <c:v>0.65</c:v>
                </c:pt>
                <c:pt idx="10">
                  <c:v>1.9</c:v>
                </c:pt>
                <c:pt idx="11">
                  <c:v>2.15</c:v>
                </c:pt>
                <c:pt idx="12">
                  <c:v>1.2</c:v>
                </c:pt>
                <c:pt idx="13">
                  <c:v>1.1000000000000001</c:v>
                </c:pt>
                <c:pt idx="14">
                  <c:v>2.25</c:v>
                </c:pt>
                <c:pt idx="15">
                  <c:v>2.4</c:v>
                </c:pt>
                <c:pt idx="16">
                  <c:v>4.75</c:v>
                </c:pt>
                <c:pt idx="17">
                  <c:v>1.7390000000000001</c:v>
                </c:pt>
                <c:pt idx="18">
                  <c:v>2.5499999999999998</c:v>
                </c:pt>
                <c:pt idx="19">
                  <c:v>1.5</c:v>
                </c:pt>
                <c:pt idx="20">
                  <c:v>1.6</c:v>
                </c:pt>
                <c:pt idx="21">
                  <c:v>2.25</c:v>
                </c:pt>
                <c:pt idx="22">
                  <c:v>0.77500000000000002</c:v>
                </c:pt>
                <c:pt idx="23">
                  <c:v>2.9</c:v>
                </c:pt>
                <c:pt idx="24">
                  <c:v>1.9</c:v>
                </c:pt>
                <c:pt idx="25">
                  <c:v>1.6</c:v>
                </c:pt>
                <c:pt idx="26">
                  <c:v>0</c:v>
                </c:pt>
                <c:pt idx="27">
                  <c:v>0.76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0.46</c:v>
                </c:pt>
                <c:pt idx="32">
                  <c:v>1</c:v>
                </c:pt>
                <c:pt idx="33">
                  <c:v>0.33400000000000002</c:v>
                </c:pt>
                <c:pt idx="34">
                  <c:v>0</c:v>
                </c:pt>
                <c:pt idx="35">
                  <c:v>0</c:v>
                </c:pt>
                <c:pt idx="36">
                  <c:v>1.38</c:v>
                </c:pt>
                <c:pt idx="37">
                  <c:v>0.9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2.2999999999999998</c:v>
                </c:pt>
                <c:pt idx="45">
                  <c:v>0</c:v>
                </c:pt>
                <c:pt idx="46">
                  <c:v>0.6</c:v>
                </c:pt>
                <c:pt idx="47">
                  <c:v>0.29899999999999999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0.2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0.5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1.389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1.8</c:v>
                </c:pt>
                <c:pt idx="87">
                  <c:v>0</c:v>
                </c:pt>
                <c:pt idx="88">
                  <c:v>0.3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0.2</c:v>
                </c:pt>
                <c:pt idx="93">
                  <c:v>0</c:v>
                </c:pt>
                <c:pt idx="94">
                  <c:v>1.3</c:v>
                </c:pt>
                <c:pt idx="95">
                  <c:v>0</c:v>
                </c:pt>
                <c:pt idx="96">
                  <c:v>0.5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1.294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0.9</c:v>
                </c:pt>
                <c:pt idx="107">
                  <c:v>0.5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1.6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-0.2</c:v>
                </c:pt>
                <c:pt idx="119">
                  <c:v>0</c:v>
                </c:pt>
                <c:pt idx="120">
                  <c:v>0</c:v>
                </c:pt>
                <c:pt idx="121">
                  <c:v>0.32100000000000001</c:v>
                </c:pt>
                <c:pt idx="122">
                  <c:v>0</c:v>
                </c:pt>
                <c:pt idx="123">
                  <c:v>1.22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34-4955-91BF-64700E75B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77532248"/>
        <c:axId val="777528640"/>
      </c:barChart>
      <c:lineChart>
        <c:grouping val="standard"/>
        <c:varyColors val="0"/>
        <c:ser>
          <c:idx val="2"/>
          <c:order val="0"/>
          <c:tx>
            <c:strRef>
              <c:f>'Figure 14'!$F$3</c:f>
              <c:strCache>
                <c:ptCount val="1"/>
                <c:pt idx="0">
                  <c:v>Indicative Outturn Surplus without Interconnector Trading (GW)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14'!$C$4:$C$170</c:f>
              <c:numCache>
                <c:formatCode>m/d/yyyy</c:formatCode>
                <c:ptCount val="16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14'!$F$4:$F$149</c:f>
              <c:numCache>
                <c:formatCode>0.0</c:formatCode>
                <c:ptCount val="146"/>
                <c:pt idx="0">
                  <c:v>8.5380000000000003</c:v>
                </c:pt>
                <c:pt idx="1">
                  <c:v>12.747999999999999</c:v>
                </c:pt>
                <c:pt idx="2">
                  <c:v>12.115</c:v>
                </c:pt>
                <c:pt idx="3">
                  <c:v>5.1269999999999998</c:v>
                </c:pt>
                <c:pt idx="4">
                  <c:v>7.492</c:v>
                </c:pt>
                <c:pt idx="5">
                  <c:v>11.742000000000001</c:v>
                </c:pt>
                <c:pt idx="6">
                  <c:v>16.242000000000001</c:v>
                </c:pt>
                <c:pt idx="7">
                  <c:v>11.629</c:v>
                </c:pt>
                <c:pt idx="8">
                  <c:v>12.715999999999999</c:v>
                </c:pt>
                <c:pt idx="9">
                  <c:v>9.5169999999999995</c:v>
                </c:pt>
                <c:pt idx="10">
                  <c:v>11.291</c:v>
                </c:pt>
                <c:pt idx="11">
                  <c:v>8.9939999999999998</c:v>
                </c:pt>
                <c:pt idx="12">
                  <c:v>4.5570000000000004</c:v>
                </c:pt>
                <c:pt idx="13">
                  <c:v>5.5350000000000001</c:v>
                </c:pt>
                <c:pt idx="14">
                  <c:v>3.306</c:v>
                </c:pt>
                <c:pt idx="15">
                  <c:v>2.9630000000000001</c:v>
                </c:pt>
                <c:pt idx="16">
                  <c:v>2.669</c:v>
                </c:pt>
                <c:pt idx="17">
                  <c:v>4.9249999999999998</c:v>
                </c:pt>
                <c:pt idx="18">
                  <c:v>2.8620000000000001</c:v>
                </c:pt>
                <c:pt idx="19">
                  <c:v>3.7250000000000001</c:v>
                </c:pt>
                <c:pt idx="20">
                  <c:v>1.4410000000000001</c:v>
                </c:pt>
                <c:pt idx="21">
                  <c:v>4.0960000000000001</c:v>
                </c:pt>
                <c:pt idx="22">
                  <c:v>3.246</c:v>
                </c:pt>
                <c:pt idx="23">
                  <c:v>6.9080000000000004</c:v>
                </c:pt>
                <c:pt idx="24">
                  <c:v>6.5010000000000003</c:v>
                </c:pt>
                <c:pt idx="25">
                  <c:v>6.4889999999999999</c:v>
                </c:pt>
                <c:pt idx="26">
                  <c:v>12.164</c:v>
                </c:pt>
                <c:pt idx="27">
                  <c:v>3.8780000000000001</c:v>
                </c:pt>
                <c:pt idx="28">
                  <c:v>1.6559999999999999</c:v>
                </c:pt>
                <c:pt idx="29">
                  <c:v>1.962</c:v>
                </c:pt>
                <c:pt idx="30">
                  <c:v>1.9039999999999999</c:v>
                </c:pt>
                <c:pt idx="31">
                  <c:v>1.5720000000000001</c:v>
                </c:pt>
                <c:pt idx="32">
                  <c:v>4.758</c:v>
                </c:pt>
                <c:pt idx="33">
                  <c:v>5.2320000000000002</c:v>
                </c:pt>
                <c:pt idx="34">
                  <c:v>9.1519999999999992</c:v>
                </c:pt>
                <c:pt idx="35">
                  <c:v>3.4910000000000001</c:v>
                </c:pt>
                <c:pt idx="36">
                  <c:v>1.907</c:v>
                </c:pt>
                <c:pt idx="37">
                  <c:v>2.2189999999999999</c:v>
                </c:pt>
                <c:pt idx="38">
                  <c:v>2.8210000000000002</c:v>
                </c:pt>
                <c:pt idx="39">
                  <c:v>1.381</c:v>
                </c:pt>
                <c:pt idx="40">
                  <c:v>3.327</c:v>
                </c:pt>
                <c:pt idx="41">
                  <c:v>1.925</c:v>
                </c:pt>
                <c:pt idx="42">
                  <c:v>0.41099999999999998</c:v>
                </c:pt>
                <c:pt idx="43">
                  <c:v>0.28799999999999998</c:v>
                </c:pt>
                <c:pt idx="44">
                  <c:v>0.92200000000000004</c:v>
                </c:pt>
                <c:pt idx="45">
                  <c:v>1.8859999999999999</c:v>
                </c:pt>
                <c:pt idx="46">
                  <c:v>2.73</c:v>
                </c:pt>
                <c:pt idx="47">
                  <c:v>9.4540000000000006</c:v>
                </c:pt>
                <c:pt idx="48">
                  <c:v>17.917000000000002</c:v>
                </c:pt>
                <c:pt idx="49">
                  <c:v>15.614000000000001</c:v>
                </c:pt>
                <c:pt idx="50">
                  <c:v>14.694000000000001</c:v>
                </c:pt>
                <c:pt idx="51">
                  <c:v>13.864000000000001</c:v>
                </c:pt>
                <c:pt idx="52">
                  <c:v>4.0599999999999996</c:v>
                </c:pt>
                <c:pt idx="53">
                  <c:v>14.582000000000001</c:v>
                </c:pt>
                <c:pt idx="54">
                  <c:v>20.847999999999999</c:v>
                </c:pt>
                <c:pt idx="55">
                  <c:v>19.632999999999999</c:v>
                </c:pt>
                <c:pt idx="56">
                  <c:v>25.292000000000002</c:v>
                </c:pt>
                <c:pt idx="57">
                  <c:v>21.637</c:v>
                </c:pt>
                <c:pt idx="58">
                  <c:v>19.303000000000001</c:v>
                </c:pt>
                <c:pt idx="59">
                  <c:v>18.184999999999999</c:v>
                </c:pt>
                <c:pt idx="60">
                  <c:v>21.245000000000001</c:v>
                </c:pt>
                <c:pt idx="61">
                  <c:v>16.341000000000001</c:v>
                </c:pt>
                <c:pt idx="62">
                  <c:v>13.903</c:v>
                </c:pt>
                <c:pt idx="63">
                  <c:v>9.4</c:v>
                </c:pt>
                <c:pt idx="64">
                  <c:v>13.698</c:v>
                </c:pt>
                <c:pt idx="65">
                  <c:v>15.467000000000001</c:v>
                </c:pt>
                <c:pt idx="66">
                  <c:v>10.834</c:v>
                </c:pt>
                <c:pt idx="67">
                  <c:v>12.861000000000001</c:v>
                </c:pt>
                <c:pt idx="68">
                  <c:v>19.89</c:v>
                </c:pt>
                <c:pt idx="69">
                  <c:v>15.566000000000001</c:v>
                </c:pt>
                <c:pt idx="70">
                  <c:v>15.407999999999999</c:v>
                </c:pt>
                <c:pt idx="71">
                  <c:v>16.524000000000001</c:v>
                </c:pt>
                <c:pt idx="72">
                  <c:v>15.62</c:v>
                </c:pt>
                <c:pt idx="73">
                  <c:v>14.579000000000001</c:v>
                </c:pt>
                <c:pt idx="74">
                  <c:v>12.452999999999999</c:v>
                </c:pt>
                <c:pt idx="75">
                  <c:v>16.501999999999999</c:v>
                </c:pt>
                <c:pt idx="76">
                  <c:v>8.1470000000000002</c:v>
                </c:pt>
                <c:pt idx="77">
                  <c:v>7.0869999999999997</c:v>
                </c:pt>
                <c:pt idx="78">
                  <c:v>4.3680000000000003</c:v>
                </c:pt>
                <c:pt idx="79">
                  <c:v>4.1970000000000001</c:v>
                </c:pt>
                <c:pt idx="80">
                  <c:v>2.6779999999999999</c:v>
                </c:pt>
                <c:pt idx="81">
                  <c:v>4.9989999999999997</c:v>
                </c:pt>
                <c:pt idx="82">
                  <c:v>9.2070000000000007</c:v>
                </c:pt>
                <c:pt idx="83">
                  <c:v>6.1959999999999997</c:v>
                </c:pt>
                <c:pt idx="84">
                  <c:v>1.9710000000000001</c:v>
                </c:pt>
                <c:pt idx="85">
                  <c:v>2.6</c:v>
                </c:pt>
                <c:pt idx="86">
                  <c:v>2.9710000000000001</c:v>
                </c:pt>
                <c:pt idx="87">
                  <c:v>4.9930000000000003</c:v>
                </c:pt>
                <c:pt idx="88">
                  <c:v>4.8250000000000002</c:v>
                </c:pt>
                <c:pt idx="89">
                  <c:v>5.7679999999999998</c:v>
                </c:pt>
                <c:pt idx="90">
                  <c:v>18.321999999999999</c:v>
                </c:pt>
                <c:pt idx="91">
                  <c:v>7.3710000000000004</c:v>
                </c:pt>
                <c:pt idx="92">
                  <c:v>10.696999999999999</c:v>
                </c:pt>
                <c:pt idx="93">
                  <c:v>15.311999999999999</c:v>
                </c:pt>
                <c:pt idx="94">
                  <c:v>13.343999999999999</c:v>
                </c:pt>
                <c:pt idx="95">
                  <c:v>12.744</c:v>
                </c:pt>
                <c:pt idx="96">
                  <c:v>12.807</c:v>
                </c:pt>
                <c:pt idx="97">
                  <c:v>9.4130000000000003</c:v>
                </c:pt>
                <c:pt idx="98">
                  <c:v>4.6589999999999998</c:v>
                </c:pt>
                <c:pt idx="99">
                  <c:v>4.218</c:v>
                </c:pt>
                <c:pt idx="100">
                  <c:v>9.1709999999999994</c:v>
                </c:pt>
                <c:pt idx="101">
                  <c:v>4.016</c:v>
                </c:pt>
                <c:pt idx="102">
                  <c:v>14.177</c:v>
                </c:pt>
                <c:pt idx="103">
                  <c:v>8.0090000000000003</c:v>
                </c:pt>
                <c:pt idx="104">
                  <c:v>8.1470000000000002</c:v>
                </c:pt>
                <c:pt idx="105">
                  <c:v>5.7320000000000002</c:v>
                </c:pt>
                <c:pt idx="106">
                  <c:v>5.1710000000000003</c:v>
                </c:pt>
                <c:pt idx="107">
                  <c:v>9.42</c:v>
                </c:pt>
                <c:pt idx="108">
                  <c:v>11.927</c:v>
                </c:pt>
                <c:pt idx="109">
                  <c:v>13.632</c:v>
                </c:pt>
                <c:pt idx="110">
                  <c:v>13.183</c:v>
                </c:pt>
                <c:pt idx="111">
                  <c:v>16.373000000000001</c:v>
                </c:pt>
                <c:pt idx="112">
                  <c:v>12.465999999999999</c:v>
                </c:pt>
                <c:pt idx="113">
                  <c:v>5.0350000000000001</c:v>
                </c:pt>
                <c:pt idx="114">
                  <c:v>5.681</c:v>
                </c:pt>
                <c:pt idx="115">
                  <c:v>8.5229999999999997</c:v>
                </c:pt>
                <c:pt idx="116">
                  <c:v>14.692</c:v>
                </c:pt>
                <c:pt idx="117">
                  <c:v>14.471</c:v>
                </c:pt>
                <c:pt idx="118">
                  <c:v>11.028</c:v>
                </c:pt>
                <c:pt idx="119">
                  <c:v>6.5049999999999999</c:v>
                </c:pt>
                <c:pt idx="120">
                  <c:v>5.2889999999999997</c:v>
                </c:pt>
                <c:pt idx="121">
                  <c:v>4.6779999999999999</c:v>
                </c:pt>
                <c:pt idx="122">
                  <c:v>4.6870000000000003</c:v>
                </c:pt>
                <c:pt idx="123">
                  <c:v>4.9000000000000004</c:v>
                </c:pt>
                <c:pt idx="124">
                  <c:v>5.5880000000000001</c:v>
                </c:pt>
                <c:pt idx="125">
                  <c:v>5.1319999999999997</c:v>
                </c:pt>
                <c:pt idx="126">
                  <c:v>6.5940000000000003</c:v>
                </c:pt>
                <c:pt idx="127">
                  <c:v>1.9750000000000001</c:v>
                </c:pt>
                <c:pt idx="128">
                  <c:v>4.7030000000000003</c:v>
                </c:pt>
                <c:pt idx="129">
                  <c:v>9.3559999999999999</c:v>
                </c:pt>
                <c:pt idx="130">
                  <c:v>8.6340000000000003</c:v>
                </c:pt>
                <c:pt idx="131">
                  <c:v>11.436999999999999</c:v>
                </c:pt>
                <c:pt idx="132">
                  <c:v>16.68</c:v>
                </c:pt>
                <c:pt idx="133">
                  <c:v>17.030999999999999</c:v>
                </c:pt>
                <c:pt idx="134">
                  <c:v>6.6180000000000003</c:v>
                </c:pt>
                <c:pt idx="135">
                  <c:v>7.1840000000000002</c:v>
                </c:pt>
                <c:pt idx="136">
                  <c:v>14.801</c:v>
                </c:pt>
                <c:pt idx="137">
                  <c:v>8.1609999999999996</c:v>
                </c:pt>
                <c:pt idx="138">
                  <c:v>11.833</c:v>
                </c:pt>
                <c:pt idx="139">
                  <c:v>10.66</c:v>
                </c:pt>
                <c:pt idx="140">
                  <c:v>7.2690000000000001</c:v>
                </c:pt>
                <c:pt idx="141">
                  <c:v>14.792999999999999</c:v>
                </c:pt>
                <c:pt idx="142">
                  <c:v>18.164000000000001</c:v>
                </c:pt>
                <c:pt idx="143">
                  <c:v>16.047000000000001</c:v>
                </c:pt>
                <c:pt idx="144">
                  <c:v>18.321999999999999</c:v>
                </c:pt>
                <c:pt idx="145">
                  <c:v>11.465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34-4955-91BF-64700E75B976}"/>
            </c:ext>
          </c:extLst>
        </c:ser>
        <c:ser>
          <c:idx val="0"/>
          <c:order val="1"/>
          <c:tx>
            <c:strRef>
              <c:f>'Figure 14'!$E$3</c:f>
              <c:strCache>
                <c:ptCount val="1"/>
                <c:pt idx="0">
                  <c:v>Indicative Outturn Surplus (GW)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14'!$C$4:$C$170</c:f>
              <c:numCache>
                <c:formatCode>m/d/yyyy</c:formatCode>
                <c:ptCount val="167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14'!$E$4:$E$170</c:f>
              <c:numCache>
                <c:formatCode>0.0</c:formatCode>
                <c:ptCount val="167"/>
                <c:pt idx="0">
                  <c:v>10.038</c:v>
                </c:pt>
                <c:pt idx="1">
                  <c:v>13.747999999999999</c:v>
                </c:pt>
                <c:pt idx="2">
                  <c:v>13.265000000000001</c:v>
                </c:pt>
                <c:pt idx="3">
                  <c:v>5.6020000000000003</c:v>
                </c:pt>
                <c:pt idx="4">
                  <c:v>7.492</c:v>
                </c:pt>
                <c:pt idx="5">
                  <c:v>11.742000000000001</c:v>
                </c:pt>
                <c:pt idx="6">
                  <c:v>16.242000000000001</c:v>
                </c:pt>
                <c:pt idx="7">
                  <c:v>12.329000000000001</c:v>
                </c:pt>
                <c:pt idx="8">
                  <c:v>13.116</c:v>
                </c:pt>
                <c:pt idx="9">
                  <c:v>10.167</c:v>
                </c:pt>
                <c:pt idx="10">
                  <c:v>13.191000000000001</c:v>
                </c:pt>
                <c:pt idx="11">
                  <c:v>11.144</c:v>
                </c:pt>
                <c:pt idx="12">
                  <c:v>5.7569999999999997</c:v>
                </c:pt>
                <c:pt idx="13">
                  <c:v>6.6349999999999998</c:v>
                </c:pt>
                <c:pt idx="14">
                  <c:v>5.556</c:v>
                </c:pt>
                <c:pt idx="15">
                  <c:v>5.3630000000000004</c:v>
                </c:pt>
                <c:pt idx="16">
                  <c:v>7.4189999999999996</c:v>
                </c:pt>
                <c:pt idx="17">
                  <c:v>6.6639999999999997</c:v>
                </c:pt>
                <c:pt idx="18">
                  <c:v>5.4119999999999999</c:v>
                </c:pt>
                <c:pt idx="19">
                  <c:v>5.2249999999999996</c:v>
                </c:pt>
                <c:pt idx="20">
                  <c:v>3.0409999999999999</c:v>
                </c:pt>
                <c:pt idx="21">
                  <c:v>6.3460000000000001</c:v>
                </c:pt>
                <c:pt idx="22">
                  <c:v>4.0209999999999999</c:v>
                </c:pt>
                <c:pt idx="23">
                  <c:v>9.8079999999999998</c:v>
                </c:pt>
                <c:pt idx="24">
                  <c:v>8.4009999999999998</c:v>
                </c:pt>
                <c:pt idx="25">
                  <c:v>8.0890000000000004</c:v>
                </c:pt>
                <c:pt idx="26">
                  <c:v>12.164</c:v>
                </c:pt>
                <c:pt idx="27">
                  <c:v>4.6379999999999999</c:v>
                </c:pt>
                <c:pt idx="28">
                  <c:v>1.6559999999999999</c:v>
                </c:pt>
                <c:pt idx="29">
                  <c:v>1.962</c:v>
                </c:pt>
                <c:pt idx="30">
                  <c:v>1.9039999999999999</c:v>
                </c:pt>
                <c:pt idx="31">
                  <c:v>2.032</c:v>
                </c:pt>
                <c:pt idx="32">
                  <c:v>5.758</c:v>
                </c:pt>
                <c:pt idx="33">
                  <c:v>5.5659999999999998</c:v>
                </c:pt>
                <c:pt idx="34">
                  <c:v>9.1519999999999992</c:v>
                </c:pt>
                <c:pt idx="35">
                  <c:v>3.4910000000000001</c:v>
                </c:pt>
                <c:pt idx="36">
                  <c:v>3.2869999999999999</c:v>
                </c:pt>
                <c:pt idx="37">
                  <c:v>3.1190000000000002</c:v>
                </c:pt>
                <c:pt idx="38">
                  <c:v>3.3210000000000002</c:v>
                </c:pt>
                <c:pt idx="39">
                  <c:v>1.381</c:v>
                </c:pt>
                <c:pt idx="40">
                  <c:v>3.327</c:v>
                </c:pt>
                <c:pt idx="41">
                  <c:v>1.925</c:v>
                </c:pt>
                <c:pt idx="42">
                  <c:v>0.41099999999999998</c:v>
                </c:pt>
                <c:pt idx="43">
                  <c:v>0.28799999999999998</c:v>
                </c:pt>
                <c:pt idx="44">
                  <c:v>3.222</c:v>
                </c:pt>
                <c:pt idx="45">
                  <c:v>1.8859999999999999</c:v>
                </c:pt>
                <c:pt idx="46">
                  <c:v>3.33</c:v>
                </c:pt>
                <c:pt idx="47">
                  <c:v>9.7530000000000001</c:v>
                </c:pt>
                <c:pt idx="48">
                  <c:v>17.917000000000002</c:v>
                </c:pt>
                <c:pt idx="49">
                  <c:v>15.614000000000001</c:v>
                </c:pt>
                <c:pt idx="50">
                  <c:v>14.694000000000001</c:v>
                </c:pt>
                <c:pt idx="51">
                  <c:v>13.864000000000001</c:v>
                </c:pt>
                <c:pt idx="52">
                  <c:v>4.0599999999999996</c:v>
                </c:pt>
                <c:pt idx="53">
                  <c:v>14.582000000000001</c:v>
                </c:pt>
                <c:pt idx="54">
                  <c:v>21.047999999999998</c:v>
                </c:pt>
                <c:pt idx="55">
                  <c:v>19.632999999999999</c:v>
                </c:pt>
                <c:pt idx="56">
                  <c:v>25.292000000000002</c:v>
                </c:pt>
                <c:pt idx="57">
                  <c:v>21.637</c:v>
                </c:pt>
                <c:pt idx="58">
                  <c:v>19.303000000000001</c:v>
                </c:pt>
                <c:pt idx="59">
                  <c:v>18.184999999999999</c:v>
                </c:pt>
                <c:pt idx="60">
                  <c:v>21.245000000000001</c:v>
                </c:pt>
                <c:pt idx="61">
                  <c:v>16.341000000000001</c:v>
                </c:pt>
                <c:pt idx="62">
                  <c:v>13.903</c:v>
                </c:pt>
                <c:pt idx="63">
                  <c:v>9.4</c:v>
                </c:pt>
                <c:pt idx="64">
                  <c:v>13.698</c:v>
                </c:pt>
                <c:pt idx="65">
                  <c:v>15.467000000000001</c:v>
                </c:pt>
                <c:pt idx="66">
                  <c:v>11.334</c:v>
                </c:pt>
                <c:pt idx="67">
                  <c:v>12.861000000000001</c:v>
                </c:pt>
                <c:pt idx="68">
                  <c:v>19.89</c:v>
                </c:pt>
                <c:pt idx="69">
                  <c:v>15.566000000000001</c:v>
                </c:pt>
                <c:pt idx="70">
                  <c:v>15.407999999999999</c:v>
                </c:pt>
                <c:pt idx="71">
                  <c:v>16.524000000000001</c:v>
                </c:pt>
                <c:pt idx="72">
                  <c:v>15.62</c:v>
                </c:pt>
                <c:pt idx="73">
                  <c:v>14.579000000000001</c:v>
                </c:pt>
                <c:pt idx="74">
                  <c:v>12.452999999999999</c:v>
                </c:pt>
                <c:pt idx="75">
                  <c:v>16.501999999999999</c:v>
                </c:pt>
                <c:pt idx="76">
                  <c:v>8.1470000000000002</c:v>
                </c:pt>
                <c:pt idx="77">
                  <c:v>7.0869999999999997</c:v>
                </c:pt>
                <c:pt idx="78">
                  <c:v>4.3680000000000003</c:v>
                </c:pt>
                <c:pt idx="79">
                  <c:v>5.5860000000000003</c:v>
                </c:pt>
                <c:pt idx="80">
                  <c:v>2.6779999999999999</c:v>
                </c:pt>
                <c:pt idx="81">
                  <c:v>4.9989999999999997</c:v>
                </c:pt>
                <c:pt idx="82">
                  <c:v>9.2070000000000007</c:v>
                </c:pt>
                <c:pt idx="83">
                  <c:v>6.1959999999999997</c:v>
                </c:pt>
                <c:pt idx="84">
                  <c:v>1.9710000000000001</c:v>
                </c:pt>
                <c:pt idx="85">
                  <c:v>2.6</c:v>
                </c:pt>
                <c:pt idx="86">
                  <c:v>4.7709999999999999</c:v>
                </c:pt>
                <c:pt idx="87">
                  <c:v>4.9930000000000003</c:v>
                </c:pt>
                <c:pt idx="88">
                  <c:v>5.125</c:v>
                </c:pt>
                <c:pt idx="89">
                  <c:v>5.7679999999999998</c:v>
                </c:pt>
                <c:pt idx="90">
                  <c:v>18.321999999999999</c:v>
                </c:pt>
                <c:pt idx="91">
                  <c:v>7.3710000000000004</c:v>
                </c:pt>
                <c:pt idx="92">
                  <c:v>10.897</c:v>
                </c:pt>
                <c:pt idx="93">
                  <c:v>15.311999999999999</c:v>
                </c:pt>
                <c:pt idx="94">
                  <c:v>14.644</c:v>
                </c:pt>
                <c:pt idx="95">
                  <c:v>12.744</c:v>
                </c:pt>
                <c:pt idx="96">
                  <c:v>13.307</c:v>
                </c:pt>
                <c:pt idx="97">
                  <c:v>9.4130000000000003</c:v>
                </c:pt>
                <c:pt idx="98">
                  <c:v>4.6589999999999998</c:v>
                </c:pt>
                <c:pt idx="99">
                  <c:v>4.218</c:v>
                </c:pt>
                <c:pt idx="100">
                  <c:v>9.1709999999999994</c:v>
                </c:pt>
                <c:pt idx="101">
                  <c:v>5.31</c:v>
                </c:pt>
                <c:pt idx="102">
                  <c:v>14.177</c:v>
                </c:pt>
                <c:pt idx="103">
                  <c:v>8.0090000000000003</c:v>
                </c:pt>
                <c:pt idx="104">
                  <c:v>8.1470000000000002</c:v>
                </c:pt>
                <c:pt idx="105">
                  <c:v>5.7320000000000002</c:v>
                </c:pt>
                <c:pt idx="106">
                  <c:v>6.0709999999999997</c:v>
                </c:pt>
                <c:pt idx="107">
                  <c:v>9.92</c:v>
                </c:pt>
                <c:pt idx="108">
                  <c:v>11.927</c:v>
                </c:pt>
                <c:pt idx="109">
                  <c:v>13.632</c:v>
                </c:pt>
                <c:pt idx="110">
                  <c:v>13.183</c:v>
                </c:pt>
                <c:pt idx="111">
                  <c:v>16.373000000000001</c:v>
                </c:pt>
                <c:pt idx="112">
                  <c:v>12.465999999999999</c:v>
                </c:pt>
                <c:pt idx="113">
                  <c:v>6.6349999999999998</c:v>
                </c:pt>
                <c:pt idx="114">
                  <c:v>5.681</c:v>
                </c:pt>
                <c:pt idx="115">
                  <c:v>8.5229999999999997</c:v>
                </c:pt>
                <c:pt idx="116">
                  <c:v>14.692</c:v>
                </c:pt>
                <c:pt idx="117">
                  <c:v>14.471</c:v>
                </c:pt>
                <c:pt idx="118">
                  <c:v>10.827999999999999</c:v>
                </c:pt>
                <c:pt idx="119">
                  <c:v>6.5049999999999999</c:v>
                </c:pt>
                <c:pt idx="120">
                  <c:v>5.2889999999999997</c:v>
                </c:pt>
                <c:pt idx="121">
                  <c:v>4.9989999999999997</c:v>
                </c:pt>
                <c:pt idx="122">
                  <c:v>4.6870000000000003</c:v>
                </c:pt>
                <c:pt idx="123">
                  <c:v>6.12</c:v>
                </c:pt>
                <c:pt idx="124">
                  <c:v>5.5880000000000001</c:v>
                </c:pt>
                <c:pt idx="125">
                  <c:v>5.1319999999999997</c:v>
                </c:pt>
                <c:pt idx="126">
                  <c:v>6.5940000000000003</c:v>
                </c:pt>
                <c:pt idx="127">
                  <c:v>1.9750000000000001</c:v>
                </c:pt>
                <c:pt idx="128">
                  <c:v>4.7030000000000003</c:v>
                </c:pt>
                <c:pt idx="129">
                  <c:v>9.3559999999999999</c:v>
                </c:pt>
                <c:pt idx="130">
                  <c:v>8.6340000000000003</c:v>
                </c:pt>
                <c:pt idx="131">
                  <c:v>11.436999999999999</c:v>
                </c:pt>
                <c:pt idx="132">
                  <c:v>16.68</c:v>
                </c:pt>
                <c:pt idx="133">
                  <c:v>17.030999999999999</c:v>
                </c:pt>
                <c:pt idx="134">
                  <c:v>6.6180000000000003</c:v>
                </c:pt>
                <c:pt idx="135">
                  <c:v>7.1840000000000002</c:v>
                </c:pt>
                <c:pt idx="136">
                  <c:v>14.801</c:v>
                </c:pt>
                <c:pt idx="137">
                  <c:v>8.1609999999999996</c:v>
                </c:pt>
                <c:pt idx="138">
                  <c:v>11.833</c:v>
                </c:pt>
                <c:pt idx="139">
                  <c:v>10.66</c:v>
                </c:pt>
                <c:pt idx="140">
                  <c:v>7.2690000000000001</c:v>
                </c:pt>
                <c:pt idx="141">
                  <c:v>14.792999999999999</c:v>
                </c:pt>
                <c:pt idx="142">
                  <c:v>18.164000000000001</c:v>
                </c:pt>
                <c:pt idx="143">
                  <c:v>16.047000000000001</c:v>
                </c:pt>
                <c:pt idx="144">
                  <c:v>18.321999999999999</c:v>
                </c:pt>
                <c:pt idx="145">
                  <c:v>11.465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34-4955-91BF-64700E75B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7532248"/>
        <c:axId val="777528640"/>
      </c:lineChart>
      <c:dateAx>
        <c:axId val="7775322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528640"/>
        <c:crosses val="autoZero"/>
        <c:auto val="1"/>
        <c:lblOffset val="100"/>
        <c:baseTimeUnit val="days"/>
      </c:dateAx>
      <c:valAx>
        <c:axId val="777528640"/>
        <c:scaling>
          <c:orientation val="minMax"/>
          <c:max val="2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532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8.'!$B$3</c:f>
              <c:strCache>
                <c:ptCount val="1"/>
                <c:pt idx="0">
                  <c:v>Daily Available Generation Real Time</c:v>
                </c:pt>
              </c:strCache>
            </c:strRef>
          </c:tx>
          <c:spPr>
            <a:ln w="28575" cap="rnd">
              <a:solidFill>
                <a:srgbClr val="FFBF22"/>
              </a:solidFill>
              <a:round/>
            </a:ln>
            <a:effectLst/>
          </c:spPr>
          <c:marker>
            <c:symbol val="none"/>
          </c:marker>
          <c:cat>
            <c:numRef>
              <c:f>'Figure 8.'!$A$4:$A$99</c:f>
              <c:numCache>
                <c:formatCode>m/d/yyyy</c:formatCode>
                <c:ptCount val="96"/>
                <c:pt idx="0">
                  <c:v>44130</c:v>
                </c:pt>
                <c:pt idx="1">
                  <c:v>44131</c:v>
                </c:pt>
                <c:pt idx="2">
                  <c:v>44132</c:v>
                </c:pt>
                <c:pt idx="3">
                  <c:v>44133</c:v>
                </c:pt>
                <c:pt idx="4">
                  <c:v>44134</c:v>
                </c:pt>
                <c:pt idx="5">
                  <c:v>44135</c:v>
                </c:pt>
                <c:pt idx="6">
                  <c:v>44136</c:v>
                </c:pt>
                <c:pt idx="7">
                  <c:v>44137</c:v>
                </c:pt>
                <c:pt idx="8">
                  <c:v>44138</c:v>
                </c:pt>
                <c:pt idx="9">
                  <c:v>44139</c:v>
                </c:pt>
                <c:pt idx="10">
                  <c:v>44140</c:v>
                </c:pt>
                <c:pt idx="11">
                  <c:v>44141</c:v>
                </c:pt>
                <c:pt idx="12">
                  <c:v>44143</c:v>
                </c:pt>
                <c:pt idx="13">
                  <c:v>44144</c:v>
                </c:pt>
                <c:pt idx="14">
                  <c:v>44145</c:v>
                </c:pt>
                <c:pt idx="15">
                  <c:v>44146</c:v>
                </c:pt>
                <c:pt idx="16">
                  <c:v>44147</c:v>
                </c:pt>
                <c:pt idx="17">
                  <c:v>44148</c:v>
                </c:pt>
                <c:pt idx="18">
                  <c:v>44149</c:v>
                </c:pt>
                <c:pt idx="19">
                  <c:v>44150</c:v>
                </c:pt>
                <c:pt idx="20">
                  <c:v>44151</c:v>
                </c:pt>
                <c:pt idx="21">
                  <c:v>44152</c:v>
                </c:pt>
                <c:pt idx="22">
                  <c:v>44153</c:v>
                </c:pt>
                <c:pt idx="23">
                  <c:v>44154</c:v>
                </c:pt>
                <c:pt idx="24">
                  <c:v>44155</c:v>
                </c:pt>
                <c:pt idx="25">
                  <c:v>44156</c:v>
                </c:pt>
                <c:pt idx="26">
                  <c:v>44157</c:v>
                </c:pt>
                <c:pt idx="27">
                  <c:v>44158</c:v>
                </c:pt>
                <c:pt idx="28">
                  <c:v>44159</c:v>
                </c:pt>
                <c:pt idx="29">
                  <c:v>44161</c:v>
                </c:pt>
                <c:pt idx="30">
                  <c:v>44162</c:v>
                </c:pt>
                <c:pt idx="31">
                  <c:v>44163</c:v>
                </c:pt>
                <c:pt idx="32">
                  <c:v>44164</c:v>
                </c:pt>
                <c:pt idx="33">
                  <c:v>44165</c:v>
                </c:pt>
                <c:pt idx="34">
                  <c:v>44166</c:v>
                </c:pt>
                <c:pt idx="35">
                  <c:v>44167</c:v>
                </c:pt>
                <c:pt idx="36">
                  <c:v>44168</c:v>
                </c:pt>
                <c:pt idx="37">
                  <c:v>44169</c:v>
                </c:pt>
                <c:pt idx="38">
                  <c:v>44170</c:v>
                </c:pt>
                <c:pt idx="39">
                  <c:v>44171</c:v>
                </c:pt>
                <c:pt idx="40">
                  <c:v>44172</c:v>
                </c:pt>
                <c:pt idx="41">
                  <c:v>44173</c:v>
                </c:pt>
                <c:pt idx="42">
                  <c:v>44174</c:v>
                </c:pt>
                <c:pt idx="43">
                  <c:v>44175</c:v>
                </c:pt>
                <c:pt idx="44">
                  <c:v>44176</c:v>
                </c:pt>
                <c:pt idx="45">
                  <c:v>44177</c:v>
                </c:pt>
                <c:pt idx="46">
                  <c:v>44178</c:v>
                </c:pt>
                <c:pt idx="47">
                  <c:v>44179</c:v>
                </c:pt>
                <c:pt idx="48">
                  <c:v>44180</c:v>
                </c:pt>
                <c:pt idx="49">
                  <c:v>44181</c:v>
                </c:pt>
                <c:pt idx="50">
                  <c:v>44182</c:v>
                </c:pt>
                <c:pt idx="51">
                  <c:v>44183</c:v>
                </c:pt>
                <c:pt idx="52">
                  <c:v>44184</c:v>
                </c:pt>
                <c:pt idx="53">
                  <c:v>44185</c:v>
                </c:pt>
                <c:pt idx="54">
                  <c:v>44186</c:v>
                </c:pt>
                <c:pt idx="55">
                  <c:v>44187</c:v>
                </c:pt>
                <c:pt idx="56">
                  <c:v>44188</c:v>
                </c:pt>
                <c:pt idx="57">
                  <c:v>44189</c:v>
                </c:pt>
                <c:pt idx="58">
                  <c:v>44190</c:v>
                </c:pt>
                <c:pt idx="59">
                  <c:v>44191</c:v>
                </c:pt>
                <c:pt idx="60">
                  <c:v>44192</c:v>
                </c:pt>
                <c:pt idx="61">
                  <c:v>44193</c:v>
                </c:pt>
                <c:pt idx="62">
                  <c:v>44194</c:v>
                </c:pt>
                <c:pt idx="63">
                  <c:v>44195</c:v>
                </c:pt>
                <c:pt idx="64">
                  <c:v>44196</c:v>
                </c:pt>
                <c:pt idx="65">
                  <c:v>44197</c:v>
                </c:pt>
                <c:pt idx="66">
                  <c:v>44198</c:v>
                </c:pt>
                <c:pt idx="67">
                  <c:v>44199</c:v>
                </c:pt>
                <c:pt idx="68">
                  <c:v>44200</c:v>
                </c:pt>
                <c:pt idx="69">
                  <c:v>44201</c:v>
                </c:pt>
                <c:pt idx="70">
                  <c:v>44202</c:v>
                </c:pt>
                <c:pt idx="71">
                  <c:v>44203</c:v>
                </c:pt>
                <c:pt idx="72">
                  <c:v>44204</c:v>
                </c:pt>
                <c:pt idx="73">
                  <c:v>44205</c:v>
                </c:pt>
                <c:pt idx="74">
                  <c:v>44206</c:v>
                </c:pt>
                <c:pt idx="75">
                  <c:v>44207</c:v>
                </c:pt>
                <c:pt idx="76">
                  <c:v>44208</c:v>
                </c:pt>
                <c:pt idx="77">
                  <c:v>44209</c:v>
                </c:pt>
                <c:pt idx="78">
                  <c:v>44210</c:v>
                </c:pt>
                <c:pt idx="79">
                  <c:v>44211</c:v>
                </c:pt>
                <c:pt idx="80">
                  <c:v>44212</c:v>
                </c:pt>
                <c:pt idx="81">
                  <c:v>44213</c:v>
                </c:pt>
                <c:pt idx="82">
                  <c:v>44214</c:v>
                </c:pt>
                <c:pt idx="83">
                  <c:v>44215</c:v>
                </c:pt>
                <c:pt idx="84">
                  <c:v>44216</c:v>
                </c:pt>
                <c:pt idx="85">
                  <c:v>44217</c:v>
                </c:pt>
                <c:pt idx="86">
                  <c:v>44218</c:v>
                </c:pt>
                <c:pt idx="87">
                  <c:v>44219</c:v>
                </c:pt>
                <c:pt idx="88">
                  <c:v>44220</c:v>
                </c:pt>
                <c:pt idx="89">
                  <c:v>44221</c:v>
                </c:pt>
                <c:pt idx="90">
                  <c:v>44222</c:v>
                </c:pt>
                <c:pt idx="91">
                  <c:v>44223</c:v>
                </c:pt>
                <c:pt idx="92">
                  <c:v>44224</c:v>
                </c:pt>
                <c:pt idx="93">
                  <c:v>44225</c:v>
                </c:pt>
                <c:pt idx="94">
                  <c:v>44226</c:v>
                </c:pt>
                <c:pt idx="95">
                  <c:v>44227</c:v>
                </c:pt>
              </c:numCache>
            </c:numRef>
          </c:cat>
          <c:val>
            <c:numRef>
              <c:f>'Figure 8.'!$B$4:$B$99</c:f>
              <c:numCache>
                <c:formatCode>0.00</c:formatCode>
                <c:ptCount val="96"/>
                <c:pt idx="0">
                  <c:v>50628.502</c:v>
                </c:pt>
                <c:pt idx="1">
                  <c:v>51587.798000000003</c:v>
                </c:pt>
                <c:pt idx="2">
                  <c:v>52282.356</c:v>
                </c:pt>
                <c:pt idx="3">
                  <c:v>53343.96</c:v>
                </c:pt>
                <c:pt idx="4">
                  <c:v>46707.014000000003</c:v>
                </c:pt>
                <c:pt idx="5">
                  <c:v>48351.517999999996</c:v>
                </c:pt>
                <c:pt idx="6">
                  <c:v>51243.232000000004</c:v>
                </c:pt>
                <c:pt idx="7">
                  <c:v>49804.2</c:v>
                </c:pt>
                <c:pt idx="8">
                  <c:v>51000.207999999999</c:v>
                </c:pt>
                <c:pt idx="9">
                  <c:v>46131.796000000002</c:v>
                </c:pt>
                <c:pt idx="10">
                  <c:v>45580.394</c:v>
                </c:pt>
                <c:pt idx="11">
                  <c:v>47413.072</c:v>
                </c:pt>
                <c:pt idx="12">
                  <c:v>46068.656000000003</c:v>
                </c:pt>
                <c:pt idx="13">
                  <c:v>45310.563999999998</c:v>
                </c:pt>
                <c:pt idx="14">
                  <c:v>48487.347999999998</c:v>
                </c:pt>
                <c:pt idx="15">
                  <c:v>52056.266000000003</c:v>
                </c:pt>
                <c:pt idx="16">
                  <c:v>52113.374000000003</c:v>
                </c:pt>
                <c:pt idx="17">
                  <c:v>49723.978000000003</c:v>
                </c:pt>
                <c:pt idx="18">
                  <c:v>49471.8</c:v>
                </c:pt>
                <c:pt idx="19">
                  <c:v>48161.18</c:v>
                </c:pt>
                <c:pt idx="20">
                  <c:v>51457.116000000002</c:v>
                </c:pt>
                <c:pt idx="21">
                  <c:v>52975.58</c:v>
                </c:pt>
                <c:pt idx="22">
                  <c:v>54135.633999999998</c:v>
                </c:pt>
                <c:pt idx="23">
                  <c:v>50026.118000000002</c:v>
                </c:pt>
                <c:pt idx="24">
                  <c:v>51018.803999999996</c:v>
                </c:pt>
                <c:pt idx="25">
                  <c:v>51382.836000000003</c:v>
                </c:pt>
                <c:pt idx="26">
                  <c:v>50441.23</c:v>
                </c:pt>
                <c:pt idx="27">
                  <c:v>54650.502</c:v>
                </c:pt>
                <c:pt idx="28">
                  <c:v>54586.434000000001</c:v>
                </c:pt>
                <c:pt idx="29">
                  <c:v>47638.555999999997</c:v>
                </c:pt>
                <c:pt idx="30">
                  <c:v>47920.182000000001</c:v>
                </c:pt>
                <c:pt idx="31">
                  <c:v>48025.9</c:v>
                </c:pt>
                <c:pt idx="32">
                  <c:v>47086.96</c:v>
                </c:pt>
                <c:pt idx="33">
                  <c:v>54538.67</c:v>
                </c:pt>
                <c:pt idx="34">
                  <c:v>50494.813999999998</c:v>
                </c:pt>
                <c:pt idx="35">
                  <c:v>49969.616000000002</c:v>
                </c:pt>
                <c:pt idx="36">
                  <c:v>49750.131999999998</c:v>
                </c:pt>
                <c:pt idx="37">
                  <c:v>53867.684000000001</c:v>
                </c:pt>
                <c:pt idx="38">
                  <c:v>47034.976000000002</c:v>
                </c:pt>
                <c:pt idx="39">
                  <c:v>47566.752</c:v>
                </c:pt>
                <c:pt idx="40">
                  <c:v>50769.294000000002</c:v>
                </c:pt>
                <c:pt idx="41">
                  <c:v>49115.964</c:v>
                </c:pt>
                <c:pt idx="42">
                  <c:v>50022.252</c:v>
                </c:pt>
                <c:pt idx="43">
                  <c:v>51678.733999999997</c:v>
                </c:pt>
                <c:pt idx="44">
                  <c:v>49104.37</c:v>
                </c:pt>
                <c:pt idx="45">
                  <c:v>47891.716</c:v>
                </c:pt>
                <c:pt idx="46">
                  <c:v>53148.531999999999</c:v>
                </c:pt>
                <c:pt idx="47">
                  <c:v>51742.273999999998</c:v>
                </c:pt>
                <c:pt idx="48">
                  <c:v>48750.315999999999</c:v>
                </c:pt>
                <c:pt idx="49">
                  <c:v>52030.896000000001</c:v>
                </c:pt>
                <c:pt idx="50">
                  <c:v>51971.084000000003</c:v>
                </c:pt>
                <c:pt idx="51">
                  <c:v>53501.565999999999</c:v>
                </c:pt>
                <c:pt idx="52">
                  <c:v>50755.864000000001</c:v>
                </c:pt>
                <c:pt idx="53">
                  <c:v>52527.83</c:v>
                </c:pt>
                <c:pt idx="54">
                  <c:v>50616.35</c:v>
                </c:pt>
                <c:pt idx="55">
                  <c:v>47827.133999999998</c:v>
                </c:pt>
                <c:pt idx="56">
                  <c:v>52291.214</c:v>
                </c:pt>
                <c:pt idx="57">
                  <c:v>53146.58</c:v>
                </c:pt>
                <c:pt idx="58">
                  <c:v>51579.868000000002</c:v>
                </c:pt>
                <c:pt idx="59">
                  <c:v>54482.622000000003</c:v>
                </c:pt>
                <c:pt idx="60">
                  <c:v>49924.222000000002</c:v>
                </c:pt>
                <c:pt idx="61">
                  <c:v>45881.055999999997</c:v>
                </c:pt>
                <c:pt idx="62">
                  <c:v>48589.813999999998</c:v>
                </c:pt>
                <c:pt idx="63">
                  <c:v>47320.161999999997</c:v>
                </c:pt>
                <c:pt idx="64">
                  <c:v>50973.004000000001</c:v>
                </c:pt>
                <c:pt idx="65">
                  <c:v>49633.112000000001</c:v>
                </c:pt>
                <c:pt idx="66">
                  <c:v>47778.171999999999</c:v>
                </c:pt>
                <c:pt idx="67">
                  <c:v>51857.5</c:v>
                </c:pt>
                <c:pt idx="68">
                  <c:v>52533.466</c:v>
                </c:pt>
                <c:pt idx="69">
                  <c:v>49949.982000000004</c:v>
                </c:pt>
                <c:pt idx="70">
                  <c:v>49208.548000000003</c:v>
                </c:pt>
                <c:pt idx="71">
                  <c:v>49299.233999999997</c:v>
                </c:pt>
                <c:pt idx="72">
                  <c:v>48215.364000000001</c:v>
                </c:pt>
                <c:pt idx="73">
                  <c:v>48611.792000000001</c:v>
                </c:pt>
                <c:pt idx="74">
                  <c:v>47760.947999999997</c:v>
                </c:pt>
                <c:pt idx="75">
                  <c:v>50740.834000000003</c:v>
                </c:pt>
                <c:pt idx="76">
                  <c:v>47523.474000000002</c:v>
                </c:pt>
                <c:pt idx="77">
                  <c:v>47907.633999999998</c:v>
                </c:pt>
                <c:pt idx="78">
                  <c:v>50399.046000000002</c:v>
                </c:pt>
                <c:pt idx="79">
                  <c:v>49767.868000000002</c:v>
                </c:pt>
                <c:pt idx="80">
                  <c:v>50261.998</c:v>
                </c:pt>
                <c:pt idx="81">
                  <c:v>49205.1</c:v>
                </c:pt>
                <c:pt idx="82">
                  <c:v>51534.45</c:v>
                </c:pt>
                <c:pt idx="83">
                  <c:v>49092.245999999999</c:v>
                </c:pt>
                <c:pt idx="84">
                  <c:v>48242.802000000003</c:v>
                </c:pt>
                <c:pt idx="85">
                  <c:v>51841.599999999999</c:v>
                </c:pt>
                <c:pt idx="86">
                  <c:v>47662.678</c:v>
                </c:pt>
                <c:pt idx="87">
                  <c:v>48213.440000000002</c:v>
                </c:pt>
                <c:pt idx="88">
                  <c:v>49090.446000000004</c:v>
                </c:pt>
                <c:pt idx="89">
                  <c:v>52861.663999999997</c:v>
                </c:pt>
                <c:pt idx="90">
                  <c:v>50056.565999999999</c:v>
                </c:pt>
                <c:pt idx="91">
                  <c:v>48851.877999999997</c:v>
                </c:pt>
                <c:pt idx="92">
                  <c:v>50188.904000000002</c:v>
                </c:pt>
                <c:pt idx="93">
                  <c:v>48846.146000000001</c:v>
                </c:pt>
                <c:pt idx="94">
                  <c:v>50610.928</c:v>
                </c:pt>
                <c:pt idx="95">
                  <c:v>50339.542000000001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B3-4CF7-B99C-3507DDBE3254}"/>
            </c:ext>
          </c:extLst>
        </c:ser>
        <c:ser>
          <c:idx val="1"/>
          <c:order val="1"/>
          <c:tx>
            <c:strRef>
              <c:f>'Figure 8.'!$C$3</c:f>
              <c:strCache>
                <c:ptCount val="1"/>
                <c:pt idx="0">
                  <c:v>Assumed generation with high imports from Europe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'Figure 8.'!$C$4:$C$99</c:f>
              <c:numCache>
                <c:formatCode>0.00</c:formatCode>
                <c:ptCount val="96"/>
                <c:pt idx="0">
                  <c:v>46003.442049427133</c:v>
                </c:pt>
                <c:pt idx="1">
                  <c:v>46003.442049427133</c:v>
                </c:pt>
                <c:pt idx="2">
                  <c:v>46003.442049427133</c:v>
                </c:pt>
                <c:pt idx="3">
                  <c:v>46003.442049427133</c:v>
                </c:pt>
                <c:pt idx="4">
                  <c:v>46003.442049427133</c:v>
                </c:pt>
                <c:pt idx="5">
                  <c:v>46003.442049427133</c:v>
                </c:pt>
                <c:pt idx="6">
                  <c:v>46003.442049427133</c:v>
                </c:pt>
                <c:pt idx="7">
                  <c:v>48133.164013000045</c:v>
                </c:pt>
                <c:pt idx="8">
                  <c:v>48133.164013000045</c:v>
                </c:pt>
                <c:pt idx="9">
                  <c:v>48133.164013000045</c:v>
                </c:pt>
                <c:pt idx="10">
                  <c:v>48133.164013000045</c:v>
                </c:pt>
                <c:pt idx="11">
                  <c:v>48133.164013000045</c:v>
                </c:pt>
                <c:pt idx="12">
                  <c:v>48133.164013000045</c:v>
                </c:pt>
                <c:pt idx="13">
                  <c:v>47909.074021729073</c:v>
                </c:pt>
                <c:pt idx="14">
                  <c:v>47909.074021729073</c:v>
                </c:pt>
                <c:pt idx="15">
                  <c:v>47909.074021729073</c:v>
                </c:pt>
                <c:pt idx="16">
                  <c:v>47909.074021729073</c:v>
                </c:pt>
                <c:pt idx="17">
                  <c:v>47909.074021729073</c:v>
                </c:pt>
                <c:pt idx="18">
                  <c:v>47909.074021729073</c:v>
                </c:pt>
                <c:pt idx="19">
                  <c:v>47909.074021729073</c:v>
                </c:pt>
                <c:pt idx="20">
                  <c:v>48515.235887060408</c:v>
                </c:pt>
                <c:pt idx="21">
                  <c:v>48515.235887060408</c:v>
                </c:pt>
                <c:pt idx="22">
                  <c:v>48515.235887060408</c:v>
                </c:pt>
                <c:pt idx="23">
                  <c:v>48515.235887060408</c:v>
                </c:pt>
                <c:pt idx="24">
                  <c:v>48515.235887060408</c:v>
                </c:pt>
                <c:pt idx="25">
                  <c:v>48515.235887060408</c:v>
                </c:pt>
                <c:pt idx="26">
                  <c:v>48515.235887060408</c:v>
                </c:pt>
                <c:pt idx="27">
                  <c:v>48953.665041258384</c:v>
                </c:pt>
                <c:pt idx="28">
                  <c:v>48953.665041258384</c:v>
                </c:pt>
                <c:pt idx="29">
                  <c:v>48953.665041258384</c:v>
                </c:pt>
                <c:pt idx="30">
                  <c:v>48953.665041258384</c:v>
                </c:pt>
                <c:pt idx="31">
                  <c:v>48953.665041258384</c:v>
                </c:pt>
                <c:pt idx="32">
                  <c:v>48953.665041258384</c:v>
                </c:pt>
                <c:pt idx="33">
                  <c:v>48593.742978742383</c:v>
                </c:pt>
                <c:pt idx="34">
                  <c:v>48593.742978742383</c:v>
                </c:pt>
                <c:pt idx="35">
                  <c:v>48593.742978742383</c:v>
                </c:pt>
                <c:pt idx="36">
                  <c:v>48593.742978742383</c:v>
                </c:pt>
                <c:pt idx="37">
                  <c:v>48593.742978742383</c:v>
                </c:pt>
                <c:pt idx="38">
                  <c:v>48593.742978742383</c:v>
                </c:pt>
                <c:pt idx="39">
                  <c:v>48593.742978742383</c:v>
                </c:pt>
                <c:pt idx="40">
                  <c:v>47816.718828984413</c:v>
                </c:pt>
                <c:pt idx="41">
                  <c:v>47816.718828984413</c:v>
                </c:pt>
                <c:pt idx="42">
                  <c:v>47816.718828984413</c:v>
                </c:pt>
                <c:pt idx="43">
                  <c:v>47816.718828984413</c:v>
                </c:pt>
                <c:pt idx="44">
                  <c:v>47816.718828984413</c:v>
                </c:pt>
                <c:pt idx="45">
                  <c:v>47816.718828984413</c:v>
                </c:pt>
                <c:pt idx="46">
                  <c:v>47816.718828984413</c:v>
                </c:pt>
                <c:pt idx="47">
                  <c:v>48661.630441336281</c:v>
                </c:pt>
                <c:pt idx="48">
                  <c:v>48661.630441336281</c:v>
                </c:pt>
                <c:pt idx="49">
                  <c:v>48661.630441336281</c:v>
                </c:pt>
                <c:pt idx="50">
                  <c:v>48661.630441336281</c:v>
                </c:pt>
                <c:pt idx="51">
                  <c:v>48661.630441336281</c:v>
                </c:pt>
                <c:pt idx="52">
                  <c:v>48661.630441336281</c:v>
                </c:pt>
                <c:pt idx="53">
                  <c:v>48661.630441336281</c:v>
                </c:pt>
                <c:pt idx="54">
                  <c:v>50077.664482041771</c:v>
                </c:pt>
                <c:pt idx="55">
                  <c:v>50077.664482041771</c:v>
                </c:pt>
                <c:pt idx="56">
                  <c:v>50077.664482041771</c:v>
                </c:pt>
                <c:pt idx="57">
                  <c:v>50077.664482041771</c:v>
                </c:pt>
                <c:pt idx="58">
                  <c:v>50077.664482041771</c:v>
                </c:pt>
                <c:pt idx="59">
                  <c:v>50077.664482041771</c:v>
                </c:pt>
                <c:pt idx="60">
                  <c:v>50077.664482041771</c:v>
                </c:pt>
                <c:pt idx="61">
                  <c:v>50126.324023533729</c:v>
                </c:pt>
                <c:pt idx="62">
                  <c:v>50126.324023533729</c:v>
                </c:pt>
                <c:pt idx="63">
                  <c:v>50126.324023533729</c:v>
                </c:pt>
                <c:pt idx="64">
                  <c:v>50126.324023533729</c:v>
                </c:pt>
                <c:pt idx="65">
                  <c:v>50126.324023533729</c:v>
                </c:pt>
                <c:pt idx="66">
                  <c:v>50126.324023533729</c:v>
                </c:pt>
                <c:pt idx="67">
                  <c:v>50126.324023533729</c:v>
                </c:pt>
                <c:pt idx="68">
                  <c:v>50215.109099727721</c:v>
                </c:pt>
                <c:pt idx="69">
                  <c:v>50215.109099727721</c:v>
                </c:pt>
                <c:pt idx="70">
                  <c:v>50215.109099727721</c:v>
                </c:pt>
                <c:pt idx="71">
                  <c:v>50215.109099727721</c:v>
                </c:pt>
                <c:pt idx="72">
                  <c:v>50215.109099727721</c:v>
                </c:pt>
                <c:pt idx="73">
                  <c:v>50215.109099727721</c:v>
                </c:pt>
                <c:pt idx="74">
                  <c:v>50215.109099727721</c:v>
                </c:pt>
                <c:pt idx="75">
                  <c:v>50278.014324809788</c:v>
                </c:pt>
                <c:pt idx="76">
                  <c:v>50278.014324809788</c:v>
                </c:pt>
                <c:pt idx="77">
                  <c:v>50278.014324809788</c:v>
                </c:pt>
                <c:pt idx="78">
                  <c:v>50278.014324809788</c:v>
                </c:pt>
                <c:pt idx="79">
                  <c:v>50278.014324809788</c:v>
                </c:pt>
                <c:pt idx="80">
                  <c:v>50278.014324809788</c:v>
                </c:pt>
                <c:pt idx="81">
                  <c:v>50278.014324809788</c:v>
                </c:pt>
                <c:pt idx="82">
                  <c:v>49592.510649941934</c:v>
                </c:pt>
                <c:pt idx="83">
                  <c:v>49592.510649941934</c:v>
                </c:pt>
                <c:pt idx="84">
                  <c:v>49592.510649941934</c:v>
                </c:pt>
                <c:pt idx="85">
                  <c:v>49592.510649941934</c:v>
                </c:pt>
                <c:pt idx="86">
                  <c:v>49592.510649941934</c:v>
                </c:pt>
                <c:pt idx="87">
                  <c:v>49592.510649941934</c:v>
                </c:pt>
                <c:pt idx="88">
                  <c:v>49592.510649941934</c:v>
                </c:pt>
                <c:pt idx="89">
                  <c:v>49116.802738452476</c:v>
                </c:pt>
                <c:pt idx="90">
                  <c:v>49116.802738452476</c:v>
                </c:pt>
                <c:pt idx="91">
                  <c:v>49116.802738452476</c:v>
                </c:pt>
                <c:pt idx="92">
                  <c:v>49116.802738452476</c:v>
                </c:pt>
                <c:pt idx="93">
                  <c:v>49116.802738452476</c:v>
                </c:pt>
                <c:pt idx="94">
                  <c:v>49116.802738452476</c:v>
                </c:pt>
                <c:pt idx="95">
                  <c:v>49116.802738452476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B3-4CF7-B99C-3507DDBE3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266024"/>
        <c:axId val="2132260120"/>
      </c:lineChart>
      <c:dateAx>
        <c:axId val="2132266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 Commencing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260120"/>
        <c:crosses val="autoZero"/>
        <c:auto val="1"/>
        <c:lblOffset val="100"/>
        <c:baseTimeUnit val="days"/>
      </c:dateAx>
      <c:valAx>
        <c:axId val="2132260120"/>
        <c:scaling>
          <c:orientation val="minMax"/>
          <c:max val="57000"/>
          <c:min val="3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266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157916923864427E-2"/>
          <c:y val="2.5327555088359547E-2"/>
          <c:w val="0.9225302991523765"/>
          <c:h val="0.73854025720841621"/>
        </c:manualLayout>
      </c:layout>
      <c:areaChart>
        <c:grouping val="stacked"/>
        <c:varyColors val="0"/>
        <c:ser>
          <c:idx val="0"/>
          <c:order val="0"/>
          <c:tx>
            <c:strRef>
              <c:f>'Figure 2'!$A$4</c:f>
              <c:strCache>
                <c:ptCount val="1"/>
                <c:pt idx="0">
                  <c:v>Winter Outlook Surplus daily credible lower bound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'Figure 2'!$B$3:$EQ$3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2'!$B$4:$EQ$4</c:f>
              <c:numCache>
                <c:formatCode>0</c:formatCode>
                <c:ptCount val="146"/>
                <c:pt idx="0">
                  <c:v>6281</c:v>
                </c:pt>
                <c:pt idx="1">
                  <c:v>3848</c:v>
                </c:pt>
                <c:pt idx="2">
                  <c:v>3696</c:v>
                </c:pt>
                <c:pt idx="3">
                  <c:v>3537</c:v>
                </c:pt>
                <c:pt idx="4">
                  <c:v>4611</c:v>
                </c:pt>
                <c:pt idx="5">
                  <c:v>7154</c:v>
                </c:pt>
                <c:pt idx="6">
                  <c:v>6747</c:v>
                </c:pt>
                <c:pt idx="7">
                  <c:v>3295</c:v>
                </c:pt>
                <c:pt idx="8">
                  <c:v>3153</c:v>
                </c:pt>
                <c:pt idx="9">
                  <c:v>3013</c:v>
                </c:pt>
                <c:pt idx="10">
                  <c:v>3039</c:v>
                </c:pt>
                <c:pt idx="11">
                  <c:v>4001</c:v>
                </c:pt>
                <c:pt idx="12">
                  <c:v>5167</c:v>
                </c:pt>
                <c:pt idx="13">
                  <c:v>5266</c:v>
                </c:pt>
                <c:pt idx="14">
                  <c:v>2870</c:v>
                </c:pt>
                <c:pt idx="15">
                  <c:v>2948</c:v>
                </c:pt>
                <c:pt idx="16">
                  <c:v>3198</c:v>
                </c:pt>
                <c:pt idx="17">
                  <c:v>3077</c:v>
                </c:pt>
                <c:pt idx="18">
                  <c:v>4197</c:v>
                </c:pt>
                <c:pt idx="19">
                  <c:v>5487</c:v>
                </c:pt>
                <c:pt idx="20">
                  <c:v>5344</c:v>
                </c:pt>
                <c:pt idx="21">
                  <c:v>2741</c:v>
                </c:pt>
                <c:pt idx="22">
                  <c:v>2511</c:v>
                </c:pt>
                <c:pt idx="23">
                  <c:v>2509</c:v>
                </c:pt>
                <c:pt idx="24">
                  <c:v>2354</c:v>
                </c:pt>
                <c:pt idx="25">
                  <c:v>3389</c:v>
                </c:pt>
                <c:pt idx="26">
                  <c:v>4435</c:v>
                </c:pt>
                <c:pt idx="27">
                  <c:v>4322</c:v>
                </c:pt>
                <c:pt idx="28">
                  <c:v>869</c:v>
                </c:pt>
                <c:pt idx="29">
                  <c:v>782</c:v>
                </c:pt>
                <c:pt idx="30">
                  <c:v>675</c:v>
                </c:pt>
                <c:pt idx="31">
                  <c:v>1101</c:v>
                </c:pt>
                <c:pt idx="32">
                  <c:v>2148</c:v>
                </c:pt>
                <c:pt idx="33">
                  <c:v>2554</c:v>
                </c:pt>
                <c:pt idx="34">
                  <c:v>2435</c:v>
                </c:pt>
                <c:pt idx="35">
                  <c:v>612</c:v>
                </c:pt>
                <c:pt idx="36">
                  <c:v>518</c:v>
                </c:pt>
                <c:pt idx="37">
                  <c:v>439</c:v>
                </c:pt>
                <c:pt idx="38">
                  <c:v>-484</c:v>
                </c:pt>
                <c:pt idx="39">
                  <c:v>-50</c:v>
                </c:pt>
                <c:pt idx="40">
                  <c:v>2390</c:v>
                </c:pt>
                <c:pt idx="41">
                  <c:v>2408</c:v>
                </c:pt>
                <c:pt idx="42">
                  <c:v>-154</c:v>
                </c:pt>
                <c:pt idx="43">
                  <c:v>-298</c:v>
                </c:pt>
                <c:pt idx="44">
                  <c:v>-164</c:v>
                </c:pt>
                <c:pt idx="45">
                  <c:v>122</c:v>
                </c:pt>
                <c:pt idx="46">
                  <c:v>1721</c:v>
                </c:pt>
                <c:pt idx="47">
                  <c:v>3729</c:v>
                </c:pt>
                <c:pt idx="48">
                  <c:v>4016</c:v>
                </c:pt>
                <c:pt idx="49">
                  <c:v>977</c:v>
                </c:pt>
                <c:pt idx="50">
                  <c:v>1138</c:v>
                </c:pt>
                <c:pt idx="51">
                  <c:v>1020</c:v>
                </c:pt>
                <c:pt idx="52">
                  <c:v>2655</c:v>
                </c:pt>
                <c:pt idx="53">
                  <c:v>5267</c:v>
                </c:pt>
                <c:pt idx="54">
                  <c:v>7606</c:v>
                </c:pt>
                <c:pt idx="55">
                  <c:v>16813</c:v>
                </c:pt>
                <c:pt idx="56">
                  <c:v>13096</c:v>
                </c:pt>
                <c:pt idx="57">
                  <c:v>8690</c:v>
                </c:pt>
                <c:pt idx="58">
                  <c:v>5979</c:v>
                </c:pt>
                <c:pt idx="59">
                  <c:v>5905</c:v>
                </c:pt>
                <c:pt idx="60">
                  <c:v>6674</c:v>
                </c:pt>
                <c:pt idx="61">
                  <c:v>7482</c:v>
                </c:pt>
                <c:pt idx="62">
                  <c:v>11842</c:v>
                </c:pt>
                <c:pt idx="63">
                  <c:v>6434</c:v>
                </c:pt>
                <c:pt idx="64">
                  <c:v>1979</c:v>
                </c:pt>
                <c:pt idx="65">
                  <c:v>1253</c:v>
                </c:pt>
                <c:pt idx="66">
                  <c:v>1346</c:v>
                </c:pt>
                <c:pt idx="67">
                  <c:v>2558</c:v>
                </c:pt>
                <c:pt idx="68">
                  <c:v>5004</c:v>
                </c:pt>
                <c:pt idx="69">
                  <c:v>4628</c:v>
                </c:pt>
                <c:pt idx="70">
                  <c:v>629</c:v>
                </c:pt>
                <c:pt idx="71">
                  <c:v>716</c:v>
                </c:pt>
                <c:pt idx="72">
                  <c:v>703</c:v>
                </c:pt>
                <c:pt idx="73">
                  <c:v>467</c:v>
                </c:pt>
                <c:pt idx="74">
                  <c:v>1537</c:v>
                </c:pt>
                <c:pt idx="75">
                  <c:v>3841</c:v>
                </c:pt>
                <c:pt idx="76">
                  <c:v>4356</c:v>
                </c:pt>
                <c:pt idx="77">
                  <c:v>1175</c:v>
                </c:pt>
                <c:pt idx="78">
                  <c:v>1081</c:v>
                </c:pt>
                <c:pt idx="79">
                  <c:v>1074</c:v>
                </c:pt>
                <c:pt idx="80">
                  <c:v>1158</c:v>
                </c:pt>
                <c:pt idx="81">
                  <c:v>1576</c:v>
                </c:pt>
                <c:pt idx="82">
                  <c:v>4160</c:v>
                </c:pt>
                <c:pt idx="83">
                  <c:v>3853</c:v>
                </c:pt>
                <c:pt idx="84">
                  <c:v>1463</c:v>
                </c:pt>
                <c:pt idx="85">
                  <c:v>1430</c:v>
                </c:pt>
                <c:pt idx="86">
                  <c:v>1361</c:v>
                </c:pt>
                <c:pt idx="87">
                  <c:v>1605</c:v>
                </c:pt>
                <c:pt idx="88">
                  <c:v>3187</c:v>
                </c:pt>
                <c:pt idx="89">
                  <c:v>5411</c:v>
                </c:pt>
                <c:pt idx="90">
                  <c:v>5067</c:v>
                </c:pt>
                <c:pt idx="91">
                  <c:v>2271</c:v>
                </c:pt>
                <c:pt idx="92">
                  <c:v>2283</c:v>
                </c:pt>
                <c:pt idx="93">
                  <c:v>2423</c:v>
                </c:pt>
                <c:pt idx="94">
                  <c:v>2316</c:v>
                </c:pt>
                <c:pt idx="95">
                  <c:v>3085</c:v>
                </c:pt>
                <c:pt idx="96">
                  <c:v>4900</c:v>
                </c:pt>
                <c:pt idx="97">
                  <c:v>4521</c:v>
                </c:pt>
                <c:pt idx="98">
                  <c:v>1641</c:v>
                </c:pt>
                <c:pt idx="99">
                  <c:v>2474</c:v>
                </c:pt>
                <c:pt idx="100">
                  <c:v>2629</c:v>
                </c:pt>
                <c:pt idx="101">
                  <c:v>2591</c:v>
                </c:pt>
                <c:pt idx="102">
                  <c:v>3902</c:v>
                </c:pt>
                <c:pt idx="103">
                  <c:v>5662</c:v>
                </c:pt>
                <c:pt idx="104">
                  <c:v>5270</c:v>
                </c:pt>
                <c:pt idx="105">
                  <c:v>2355</c:v>
                </c:pt>
                <c:pt idx="106">
                  <c:v>2421</c:v>
                </c:pt>
                <c:pt idx="107">
                  <c:v>2080</c:v>
                </c:pt>
                <c:pt idx="108">
                  <c:v>2227</c:v>
                </c:pt>
                <c:pt idx="109">
                  <c:v>2726</c:v>
                </c:pt>
                <c:pt idx="110">
                  <c:v>5559</c:v>
                </c:pt>
                <c:pt idx="111">
                  <c:v>5297</c:v>
                </c:pt>
                <c:pt idx="112">
                  <c:v>1811</c:v>
                </c:pt>
                <c:pt idx="113">
                  <c:v>1874</c:v>
                </c:pt>
                <c:pt idx="114">
                  <c:v>2539</c:v>
                </c:pt>
                <c:pt idx="115">
                  <c:v>2626</c:v>
                </c:pt>
                <c:pt idx="116">
                  <c:v>4033</c:v>
                </c:pt>
                <c:pt idx="117">
                  <c:v>6996</c:v>
                </c:pt>
                <c:pt idx="118">
                  <c:v>6944</c:v>
                </c:pt>
                <c:pt idx="119">
                  <c:v>3444</c:v>
                </c:pt>
                <c:pt idx="120">
                  <c:v>3585</c:v>
                </c:pt>
                <c:pt idx="121">
                  <c:v>3800</c:v>
                </c:pt>
                <c:pt idx="122">
                  <c:v>3935</c:v>
                </c:pt>
                <c:pt idx="123">
                  <c:v>4800</c:v>
                </c:pt>
                <c:pt idx="124">
                  <c:v>7721</c:v>
                </c:pt>
                <c:pt idx="125">
                  <c:v>7549</c:v>
                </c:pt>
                <c:pt idx="126">
                  <c:v>4632</c:v>
                </c:pt>
                <c:pt idx="127">
                  <c:v>4726</c:v>
                </c:pt>
                <c:pt idx="128">
                  <c:v>5008</c:v>
                </c:pt>
                <c:pt idx="129">
                  <c:v>4818</c:v>
                </c:pt>
                <c:pt idx="130">
                  <c:v>6587</c:v>
                </c:pt>
                <c:pt idx="131">
                  <c:v>9102</c:v>
                </c:pt>
                <c:pt idx="132">
                  <c:v>8958</c:v>
                </c:pt>
                <c:pt idx="133">
                  <c:v>5812</c:v>
                </c:pt>
                <c:pt idx="134">
                  <c:v>6106</c:v>
                </c:pt>
                <c:pt idx="135">
                  <c:v>5939</c:v>
                </c:pt>
                <c:pt idx="136">
                  <c:v>6203</c:v>
                </c:pt>
                <c:pt idx="137">
                  <c:v>7709</c:v>
                </c:pt>
                <c:pt idx="138">
                  <c:v>10701</c:v>
                </c:pt>
                <c:pt idx="139">
                  <c:v>9721</c:v>
                </c:pt>
                <c:pt idx="140">
                  <c:v>6110</c:v>
                </c:pt>
                <c:pt idx="141">
                  <c:v>6421</c:v>
                </c:pt>
                <c:pt idx="142">
                  <c:v>6554</c:v>
                </c:pt>
                <c:pt idx="143">
                  <c:v>6607</c:v>
                </c:pt>
                <c:pt idx="144">
                  <c:v>7781</c:v>
                </c:pt>
                <c:pt idx="145">
                  <c:v>9135.0499999999993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5F-4D86-8200-5EEFFE927A3D}"/>
            </c:ext>
          </c:extLst>
        </c:ser>
        <c:ser>
          <c:idx val="1"/>
          <c:order val="1"/>
          <c:tx>
            <c:strRef>
              <c:f>'Figure 2'!$A$6</c:f>
              <c:strCache>
                <c:ptCount val="1"/>
                <c:pt idx="0">
                  <c:v>Winter Outlook Forecast surplus - 90% confidence bound</c:v>
                </c:pt>
              </c:strCache>
            </c:strRef>
          </c:tx>
          <c:spPr>
            <a:pattFill prst="pct25">
              <a:fgClr>
                <a:srgbClr val="FF0000"/>
              </a:fgClr>
              <a:bgClr>
                <a:schemeClr val="bg1"/>
              </a:bgClr>
            </a:pattFill>
            <a:ln w="25400">
              <a:noFill/>
            </a:ln>
            <a:effectLst/>
          </c:spPr>
          <c:cat>
            <c:numRef>
              <c:f>'Figure 2'!$B$3:$EQ$3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2'!$B$6:$EQ$6</c:f>
              <c:numCache>
                <c:formatCode>0</c:formatCode>
                <c:ptCount val="146"/>
                <c:pt idx="0">
                  <c:v>10935</c:v>
                </c:pt>
                <c:pt idx="1">
                  <c:v>11457</c:v>
                </c:pt>
                <c:pt idx="2">
                  <c:v>11603</c:v>
                </c:pt>
                <c:pt idx="3">
                  <c:v>11577</c:v>
                </c:pt>
                <c:pt idx="4">
                  <c:v>11855</c:v>
                </c:pt>
                <c:pt idx="5">
                  <c:v>11551</c:v>
                </c:pt>
                <c:pt idx="6">
                  <c:v>11666</c:v>
                </c:pt>
                <c:pt idx="7">
                  <c:v>11434</c:v>
                </c:pt>
                <c:pt idx="8">
                  <c:v>11527</c:v>
                </c:pt>
                <c:pt idx="9">
                  <c:v>11645</c:v>
                </c:pt>
                <c:pt idx="10">
                  <c:v>11503</c:v>
                </c:pt>
                <c:pt idx="11">
                  <c:v>11902</c:v>
                </c:pt>
                <c:pt idx="12">
                  <c:v>11894</c:v>
                </c:pt>
                <c:pt idx="13">
                  <c:v>11961</c:v>
                </c:pt>
                <c:pt idx="14">
                  <c:v>12087</c:v>
                </c:pt>
                <c:pt idx="15">
                  <c:v>12066</c:v>
                </c:pt>
                <c:pt idx="16">
                  <c:v>12161</c:v>
                </c:pt>
                <c:pt idx="17">
                  <c:v>12220</c:v>
                </c:pt>
                <c:pt idx="18">
                  <c:v>12588</c:v>
                </c:pt>
                <c:pt idx="19">
                  <c:v>12434</c:v>
                </c:pt>
                <c:pt idx="20">
                  <c:v>12609</c:v>
                </c:pt>
                <c:pt idx="21">
                  <c:v>12257</c:v>
                </c:pt>
                <c:pt idx="22">
                  <c:v>12596</c:v>
                </c:pt>
                <c:pt idx="23">
                  <c:v>12606</c:v>
                </c:pt>
                <c:pt idx="24">
                  <c:v>12720</c:v>
                </c:pt>
                <c:pt idx="25">
                  <c:v>13050</c:v>
                </c:pt>
                <c:pt idx="26">
                  <c:v>12913</c:v>
                </c:pt>
                <c:pt idx="27">
                  <c:v>13188</c:v>
                </c:pt>
                <c:pt idx="28">
                  <c:v>13133</c:v>
                </c:pt>
                <c:pt idx="29">
                  <c:v>13252</c:v>
                </c:pt>
                <c:pt idx="30">
                  <c:v>13351</c:v>
                </c:pt>
                <c:pt idx="31">
                  <c:v>13344</c:v>
                </c:pt>
                <c:pt idx="32">
                  <c:v>13638</c:v>
                </c:pt>
                <c:pt idx="33">
                  <c:v>13693</c:v>
                </c:pt>
                <c:pt idx="34">
                  <c:v>13725</c:v>
                </c:pt>
                <c:pt idx="35">
                  <c:v>13696</c:v>
                </c:pt>
                <c:pt idx="36">
                  <c:v>13798</c:v>
                </c:pt>
                <c:pt idx="37">
                  <c:v>13886</c:v>
                </c:pt>
                <c:pt idx="38">
                  <c:v>13808</c:v>
                </c:pt>
                <c:pt idx="39">
                  <c:v>13907</c:v>
                </c:pt>
                <c:pt idx="40">
                  <c:v>13683</c:v>
                </c:pt>
                <c:pt idx="41">
                  <c:v>13806</c:v>
                </c:pt>
                <c:pt idx="42">
                  <c:v>13707</c:v>
                </c:pt>
                <c:pt idx="43">
                  <c:v>13814</c:v>
                </c:pt>
                <c:pt idx="44">
                  <c:v>13857</c:v>
                </c:pt>
                <c:pt idx="45">
                  <c:v>13791</c:v>
                </c:pt>
                <c:pt idx="46">
                  <c:v>13878</c:v>
                </c:pt>
                <c:pt idx="47">
                  <c:v>13977</c:v>
                </c:pt>
                <c:pt idx="48">
                  <c:v>13963</c:v>
                </c:pt>
                <c:pt idx="49">
                  <c:v>13924</c:v>
                </c:pt>
                <c:pt idx="50">
                  <c:v>13685</c:v>
                </c:pt>
                <c:pt idx="51">
                  <c:v>13904</c:v>
                </c:pt>
                <c:pt idx="52">
                  <c:v>14335</c:v>
                </c:pt>
                <c:pt idx="53">
                  <c:v>14172</c:v>
                </c:pt>
                <c:pt idx="54">
                  <c:v>14026</c:v>
                </c:pt>
                <c:pt idx="55">
                  <c:v>13413</c:v>
                </c:pt>
                <c:pt idx="56">
                  <c:v>13634</c:v>
                </c:pt>
                <c:pt idx="57">
                  <c:v>13994</c:v>
                </c:pt>
                <c:pt idx="58">
                  <c:v>14005</c:v>
                </c:pt>
                <c:pt idx="59">
                  <c:v>13947</c:v>
                </c:pt>
                <c:pt idx="60">
                  <c:v>13953</c:v>
                </c:pt>
                <c:pt idx="61">
                  <c:v>13907</c:v>
                </c:pt>
                <c:pt idx="62">
                  <c:v>13970</c:v>
                </c:pt>
                <c:pt idx="63">
                  <c:v>14324</c:v>
                </c:pt>
                <c:pt idx="64">
                  <c:v>14146</c:v>
                </c:pt>
                <c:pt idx="65">
                  <c:v>14251</c:v>
                </c:pt>
                <c:pt idx="66">
                  <c:v>14132</c:v>
                </c:pt>
                <c:pt idx="67">
                  <c:v>14177</c:v>
                </c:pt>
                <c:pt idx="68">
                  <c:v>14211</c:v>
                </c:pt>
                <c:pt idx="69">
                  <c:v>14070</c:v>
                </c:pt>
                <c:pt idx="70">
                  <c:v>13949</c:v>
                </c:pt>
                <c:pt idx="71">
                  <c:v>13887</c:v>
                </c:pt>
                <c:pt idx="72">
                  <c:v>13913</c:v>
                </c:pt>
                <c:pt idx="73">
                  <c:v>14174</c:v>
                </c:pt>
                <c:pt idx="74">
                  <c:v>14535</c:v>
                </c:pt>
                <c:pt idx="75">
                  <c:v>14341</c:v>
                </c:pt>
                <c:pt idx="76">
                  <c:v>14196</c:v>
                </c:pt>
                <c:pt idx="77">
                  <c:v>13780</c:v>
                </c:pt>
                <c:pt idx="78">
                  <c:v>13882</c:v>
                </c:pt>
                <c:pt idx="79">
                  <c:v>13928</c:v>
                </c:pt>
                <c:pt idx="80">
                  <c:v>13925</c:v>
                </c:pt>
                <c:pt idx="81">
                  <c:v>14132</c:v>
                </c:pt>
                <c:pt idx="82">
                  <c:v>14103</c:v>
                </c:pt>
                <c:pt idx="83">
                  <c:v>14346</c:v>
                </c:pt>
                <c:pt idx="84">
                  <c:v>14185</c:v>
                </c:pt>
                <c:pt idx="85">
                  <c:v>14274</c:v>
                </c:pt>
                <c:pt idx="86">
                  <c:v>14399</c:v>
                </c:pt>
                <c:pt idx="87">
                  <c:v>14502</c:v>
                </c:pt>
                <c:pt idx="88">
                  <c:v>14617</c:v>
                </c:pt>
                <c:pt idx="89">
                  <c:v>14312</c:v>
                </c:pt>
                <c:pt idx="90">
                  <c:v>14306</c:v>
                </c:pt>
                <c:pt idx="91">
                  <c:v>14174</c:v>
                </c:pt>
                <c:pt idx="92">
                  <c:v>14318</c:v>
                </c:pt>
                <c:pt idx="93">
                  <c:v>14287</c:v>
                </c:pt>
                <c:pt idx="94">
                  <c:v>14392</c:v>
                </c:pt>
                <c:pt idx="95">
                  <c:v>14399</c:v>
                </c:pt>
                <c:pt idx="96">
                  <c:v>14391</c:v>
                </c:pt>
                <c:pt idx="97">
                  <c:v>14474</c:v>
                </c:pt>
                <c:pt idx="98">
                  <c:v>14202</c:v>
                </c:pt>
                <c:pt idx="99">
                  <c:v>14047</c:v>
                </c:pt>
                <c:pt idx="100">
                  <c:v>13881</c:v>
                </c:pt>
                <c:pt idx="101">
                  <c:v>13923</c:v>
                </c:pt>
                <c:pt idx="102">
                  <c:v>13995</c:v>
                </c:pt>
                <c:pt idx="103">
                  <c:v>13532</c:v>
                </c:pt>
                <c:pt idx="104">
                  <c:v>13524</c:v>
                </c:pt>
                <c:pt idx="105">
                  <c:v>13652</c:v>
                </c:pt>
                <c:pt idx="106">
                  <c:v>13730</c:v>
                </c:pt>
                <c:pt idx="107">
                  <c:v>13752</c:v>
                </c:pt>
                <c:pt idx="108">
                  <c:v>13645</c:v>
                </c:pt>
                <c:pt idx="109">
                  <c:v>13518</c:v>
                </c:pt>
                <c:pt idx="110">
                  <c:v>13156</c:v>
                </c:pt>
                <c:pt idx="111">
                  <c:v>13124</c:v>
                </c:pt>
                <c:pt idx="112">
                  <c:v>13156</c:v>
                </c:pt>
                <c:pt idx="113">
                  <c:v>13254</c:v>
                </c:pt>
                <c:pt idx="114">
                  <c:v>13246</c:v>
                </c:pt>
                <c:pt idx="115">
                  <c:v>13210</c:v>
                </c:pt>
                <c:pt idx="116">
                  <c:v>13112</c:v>
                </c:pt>
                <c:pt idx="117">
                  <c:v>12812</c:v>
                </c:pt>
                <c:pt idx="118">
                  <c:v>12675</c:v>
                </c:pt>
                <c:pt idx="119">
                  <c:v>13052</c:v>
                </c:pt>
                <c:pt idx="120">
                  <c:v>12953</c:v>
                </c:pt>
                <c:pt idx="121">
                  <c:v>12947</c:v>
                </c:pt>
                <c:pt idx="122">
                  <c:v>12905</c:v>
                </c:pt>
                <c:pt idx="123">
                  <c:v>12818</c:v>
                </c:pt>
                <c:pt idx="124">
                  <c:v>12378</c:v>
                </c:pt>
                <c:pt idx="125">
                  <c:v>12409</c:v>
                </c:pt>
                <c:pt idx="126">
                  <c:v>12674</c:v>
                </c:pt>
                <c:pt idx="127">
                  <c:v>12649</c:v>
                </c:pt>
                <c:pt idx="128">
                  <c:v>12450</c:v>
                </c:pt>
                <c:pt idx="129">
                  <c:v>12587</c:v>
                </c:pt>
                <c:pt idx="130">
                  <c:v>12344</c:v>
                </c:pt>
                <c:pt idx="131">
                  <c:v>11808</c:v>
                </c:pt>
                <c:pt idx="132">
                  <c:v>11769</c:v>
                </c:pt>
                <c:pt idx="133">
                  <c:v>12102</c:v>
                </c:pt>
                <c:pt idx="134">
                  <c:v>11876</c:v>
                </c:pt>
                <c:pt idx="135">
                  <c:v>11714</c:v>
                </c:pt>
                <c:pt idx="136">
                  <c:v>11560</c:v>
                </c:pt>
                <c:pt idx="137">
                  <c:v>11425</c:v>
                </c:pt>
                <c:pt idx="138">
                  <c:v>11032</c:v>
                </c:pt>
                <c:pt idx="139">
                  <c:v>11059</c:v>
                </c:pt>
                <c:pt idx="140">
                  <c:v>11383</c:v>
                </c:pt>
                <c:pt idx="141">
                  <c:v>11261</c:v>
                </c:pt>
                <c:pt idx="142">
                  <c:v>11185</c:v>
                </c:pt>
                <c:pt idx="143">
                  <c:v>11247</c:v>
                </c:pt>
                <c:pt idx="144">
                  <c:v>10975</c:v>
                </c:pt>
                <c:pt idx="145">
                  <c:v>10621.89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5F-4D86-8200-5EEFFE927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2225104"/>
        <c:axId val="582223792"/>
      </c:areaChart>
      <c:lineChart>
        <c:grouping val="standard"/>
        <c:varyColors val="0"/>
        <c:ser>
          <c:idx val="4"/>
          <c:order val="2"/>
          <c:tx>
            <c:strRef>
              <c:f>'Figure 2'!$A$8</c:f>
              <c:strCache>
                <c:ptCount val="1"/>
                <c:pt idx="0">
                  <c:v>Indicative outturn surplus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2'!$B$3:$EQ$3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2'!$B$8:$EQ$8</c:f>
              <c:numCache>
                <c:formatCode>0</c:formatCode>
                <c:ptCount val="146"/>
                <c:pt idx="0">
                  <c:v>10038.016000000003</c:v>
                </c:pt>
                <c:pt idx="1">
                  <c:v>13747.714</c:v>
                </c:pt>
                <c:pt idx="2">
                  <c:v>13265.133999999998</c:v>
                </c:pt>
                <c:pt idx="3">
                  <c:v>5601.8139999999985</c:v>
                </c:pt>
                <c:pt idx="4">
                  <c:v>7491.9360000000015</c:v>
                </c:pt>
                <c:pt idx="5">
                  <c:v>11742.18</c:v>
                </c:pt>
                <c:pt idx="6">
                  <c:v>16242.182000000001</c:v>
                </c:pt>
                <c:pt idx="7">
                  <c:v>12328.616000000002</c:v>
                </c:pt>
                <c:pt idx="8">
                  <c:v>13116.046000000002</c:v>
                </c:pt>
                <c:pt idx="9">
                  <c:v>10166.647999999899</c:v>
                </c:pt>
                <c:pt idx="10">
                  <c:v>13191.165999999997</c:v>
                </c:pt>
                <c:pt idx="11">
                  <c:v>11144.262000000002</c:v>
                </c:pt>
                <c:pt idx="12">
                  <c:v>5756.8940000000002</c:v>
                </c:pt>
                <c:pt idx="13">
                  <c:v>6634.9800000000032</c:v>
                </c:pt>
                <c:pt idx="14">
                  <c:v>5555.9419999999955</c:v>
                </c:pt>
                <c:pt idx="15">
                  <c:v>5363.4320000000007</c:v>
                </c:pt>
                <c:pt idx="16">
                  <c:v>7419</c:v>
                </c:pt>
                <c:pt idx="17">
                  <c:v>6664.3819999999978</c:v>
                </c:pt>
                <c:pt idx="18">
                  <c:v>5412.301999999996</c:v>
                </c:pt>
                <c:pt idx="19">
                  <c:v>5225.1299999999974</c:v>
                </c:pt>
                <c:pt idx="20">
                  <c:v>3041.4979999999996</c:v>
                </c:pt>
                <c:pt idx="21">
                  <c:v>6346.3159999999989</c:v>
                </c:pt>
                <c:pt idx="22">
                  <c:v>4021.0480000000025</c:v>
                </c:pt>
                <c:pt idx="23">
                  <c:v>9808.4640000000072</c:v>
                </c:pt>
                <c:pt idx="24">
                  <c:v>8401.112000000001</c:v>
                </c:pt>
                <c:pt idx="25">
                  <c:v>8088.9279999999999</c:v>
                </c:pt>
                <c:pt idx="26">
                  <c:v>12163.5</c:v>
                </c:pt>
                <c:pt idx="27">
                  <c:v>4638.4579999999987</c:v>
                </c:pt>
                <c:pt idx="28">
                  <c:v>1656.4459999999963</c:v>
                </c:pt>
                <c:pt idx="29">
                  <c:v>1962.0780000000013</c:v>
                </c:pt>
                <c:pt idx="30">
                  <c:v>1904.1779999999999</c:v>
                </c:pt>
                <c:pt idx="31">
                  <c:v>2032.3379999999961</c:v>
                </c:pt>
                <c:pt idx="32">
                  <c:v>5758.2480000000069</c:v>
                </c:pt>
                <c:pt idx="33">
                  <c:v>5566.096000000005</c:v>
                </c:pt>
                <c:pt idx="34">
                  <c:v>9151.9499999999971</c:v>
                </c:pt>
                <c:pt idx="35">
                  <c:v>3491.4479999999967</c:v>
                </c:pt>
                <c:pt idx="36">
                  <c:v>3287.1139999999941</c:v>
                </c:pt>
                <c:pt idx="37">
                  <c:v>3119.3479999999981</c:v>
                </c:pt>
                <c:pt idx="38">
                  <c:v>3321.0500000000102</c:v>
                </c:pt>
                <c:pt idx="39">
                  <c:v>1380.8539999999994</c:v>
                </c:pt>
                <c:pt idx="40">
                  <c:v>3326.9800000000032</c:v>
                </c:pt>
                <c:pt idx="41">
                  <c:v>1925.1840000000011</c:v>
                </c:pt>
                <c:pt idx="42">
                  <c:v>410.71800000000803</c:v>
                </c:pt>
                <c:pt idx="43">
                  <c:v>287.90199999999459</c:v>
                </c:pt>
                <c:pt idx="44">
                  <c:v>3222.2479999999996</c:v>
                </c:pt>
                <c:pt idx="45">
                  <c:v>1886.4019999999946</c:v>
                </c:pt>
                <c:pt idx="46">
                  <c:v>3330.4859999999971</c:v>
                </c:pt>
                <c:pt idx="47">
                  <c:v>9753.101999999999</c:v>
                </c:pt>
                <c:pt idx="48">
                  <c:v>17916.520000000004</c:v>
                </c:pt>
                <c:pt idx="49">
                  <c:v>15613.896000000001</c:v>
                </c:pt>
                <c:pt idx="50">
                  <c:v>14694.343999999997</c:v>
                </c:pt>
                <c:pt idx="51">
                  <c:v>13864.496000000006</c:v>
                </c:pt>
                <c:pt idx="52">
                  <c:v>4060.096000000005</c:v>
                </c:pt>
                <c:pt idx="53">
                  <c:v>14582.031999999999</c:v>
                </c:pt>
                <c:pt idx="54">
                  <c:v>21047.748</c:v>
                </c:pt>
                <c:pt idx="55">
                  <c:v>19632.661999999997</c:v>
                </c:pt>
                <c:pt idx="56">
                  <c:v>25292.080000000002</c:v>
                </c:pt>
                <c:pt idx="57">
                  <c:v>21637.483999999997</c:v>
                </c:pt>
                <c:pt idx="58">
                  <c:v>19303.297999999995</c:v>
                </c:pt>
                <c:pt idx="59">
                  <c:v>18184.815999999992</c:v>
                </c:pt>
                <c:pt idx="60">
                  <c:v>21244.718000000001</c:v>
                </c:pt>
                <c:pt idx="61">
                  <c:v>16340.836000000003</c:v>
                </c:pt>
                <c:pt idx="62">
                  <c:v>13902.864000000001</c:v>
                </c:pt>
                <c:pt idx="63">
                  <c:v>9400.0299999999988</c:v>
                </c:pt>
                <c:pt idx="64">
                  <c:v>13697.633999999998</c:v>
                </c:pt>
                <c:pt idx="65">
                  <c:v>15466.662000000004</c:v>
                </c:pt>
                <c:pt idx="66">
                  <c:v>11333.534</c:v>
                </c:pt>
                <c:pt idx="67">
                  <c:v>12861.267999999996</c:v>
                </c:pt>
                <c:pt idx="68">
                  <c:v>19890.198000000004</c:v>
                </c:pt>
                <c:pt idx="69">
                  <c:v>15566.199999999997</c:v>
                </c:pt>
                <c:pt idx="70">
                  <c:v>15408.031999999992</c:v>
                </c:pt>
                <c:pt idx="71">
                  <c:v>16523.75</c:v>
                </c:pt>
                <c:pt idx="72">
                  <c:v>15620.399999999994</c:v>
                </c:pt>
                <c:pt idx="73">
                  <c:v>14578.548000000003</c:v>
                </c:pt>
                <c:pt idx="74">
                  <c:v>12453.229999999996</c:v>
                </c:pt>
                <c:pt idx="75">
                  <c:v>16501.885999999999</c:v>
                </c:pt>
                <c:pt idx="76">
                  <c:v>8146.9500000000044</c:v>
                </c:pt>
                <c:pt idx="77">
                  <c:v>7087.362000000001</c:v>
                </c:pt>
                <c:pt idx="78">
                  <c:v>4367.6679999999978</c:v>
                </c:pt>
                <c:pt idx="79">
                  <c:v>5585.9779999999955</c:v>
                </c:pt>
                <c:pt idx="80">
                  <c:v>2677.679999999993</c:v>
                </c:pt>
                <c:pt idx="81">
                  <c:v>4998.8280000000013</c:v>
                </c:pt>
                <c:pt idx="82">
                  <c:v>9207.0839999999953</c:v>
                </c:pt>
                <c:pt idx="83">
                  <c:v>6196.3660000000018</c:v>
                </c:pt>
                <c:pt idx="84">
                  <c:v>1971.3799999999974</c:v>
                </c:pt>
                <c:pt idx="85">
                  <c:v>2599.5639999999985</c:v>
                </c:pt>
                <c:pt idx="86">
                  <c:v>4770.6240000000034</c:v>
                </c:pt>
                <c:pt idx="87">
                  <c:v>4993.0600000000049</c:v>
                </c:pt>
                <c:pt idx="88">
                  <c:v>5125.3480000000054</c:v>
                </c:pt>
                <c:pt idx="89">
                  <c:v>5768.1140000000014</c:v>
                </c:pt>
                <c:pt idx="90">
                  <c:v>18321.897999999994</c:v>
                </c:pt>
                <c:pt idx="91">
                  <c:v>7371.0500000000029</c:v>
                </c:pt>
                <c:pt idx="92">
                  <c:v>10896.764000000003</c:v>
                </c:pt>
                <c:pt idx="93">
                  <c:v>15311.998000000007</c:v>
                </c:pt>
                <c:pt idx="94">
                  <c:v>14644.277999999998</c:v>
                </c:pt>
                <c:pt idx="95">
                  <c:v>12744.098000000005</c:v>
                </c:pt>
                <c:pt idx="96">
                  <c:v>13306.616000000002</c:v>
                </c:pt>
                <c:pt idx="97">
                  <c:v>9412.6500000000015</c:v>
                </c:pt>
                <c:pt idx="98">
                  <c:v>4658.8139999999985</c:v>
                </c:pt>
                <c:pt idx="99">
                  <c:v>4217.7260000000024</c:v>
                </c:pt>
                <c:pt idx="100">
                  <c:v>9170.9639999999999</c:v>
                </c:pt>
                <c:pt idx="101">
                  <c:v>5309.6620000000039</c:v>
                </c:pt>
                <c:pt idx="102">
                  <c:v>14176.648000000001</c:v>
                </c:pt>
                <c:pt idx="103">
                  <c:v>8009.3819999999978</c:v>
                </c:pt>
                <c:pt idx="104">
                  <c:v>8146.8800000000047</c:v>
                </c:pt>
                <c:pt idx="105">
                  <c:v>5731.515999999996</c:v>
                </c:pt>
                <c:pt idx="106">
                  <c:v>6071.2479999999923</c:v>
                </c:pt>
                <c:pt idx="107">
                  <c:v>9919.6140000000014</c:v>
                </c:pt>
                <c:pt idx="108">
                  <c:v>11927.266000000003</c:v>
                </c:pt>
                <c:pt idx="109">
                  <c:v>13631.695999999996</c:v>
                </c:pt>
                <c:pt idx="110">
                  <c:v>13183.214000000007</c:v>
                </c:pt>
                <c:pt idx="111">
                  <c:v>16373.182000000001</c:v>
                </c:pt>
                <c:pt idx="112">
                  <c:v>12465.672000000006</c:v>
                </c:pt>
                <c:pt idx="113">
                  <c:v>6634.75</c:v>
                </c:pt>
                <c:pt idx="114">
                  <c:v>5681.1620000000039</c:v>
                </c:pt>
                <c:pt idx="115">
                  <c:v>8522.8139999999985</c:v>
                </c:pt>
                <c:pt idx="116">
                  <c:v>14691.794000000002</c:v>
                </c:pt>
                <c:pt idx="117">
                  <c:v>14471.497999999898</c:v>
                </c:pt>
                <c:pt idx="118">
                  <c:v>10827.815999999999</c:v>
                </c:pt>
                <c:pt idx="119">
                  <c:v>6505.4599999999991</c:v>
                </c:pt>
                <c:pt idx="120">
                  <c:v>5288.8640000000014</c:v>
                </c:pt>
                <c:pt idx="121">
                  <c:v>4999.2620000000024</c:v>
                </c:pt>
                <c:pt idx="122">
                  <c:v>4686.7299999999959</c:v>
                </c:pt>
                <c:pt idx="123">
                  <c:v>6120.4099999999962</c:v>
                </c:pt>
                <c:pt idx="124">
                  <c:v>5588.474000000002</c:v>
                </c:pt>
                <c:pt idx="125">
                  <c:v>5132.0660000000062</c:v>
                </c:pt>
                <c:pt idx="126">
                  <c:v>6593.8320000000022</c:v>
                </c:pt>
                <c:pt idx="127">
                  <c:v>1975.1239999999962</c:v>
                </c:pt>
                <c:pt idx="128">
                  <c:v>4703.4819999999963</c:v>
                </c:pt>
                <c:pt idx="129">
                  <c:v>9355.5</c:v>
                </c:pt>
                <c:pt idx="130">
                  <c:v>8634.4119999999966</c:v>
                </c:pt>
                <c:pt idx="131">
                  <c:v>11437.232000000004</c:v>
                </c:pt>
                <c:pt idx="132">
                  <c:v>16679.584000000003</c:v>
                </c:pt>
                <c:pt idx="133">
                  <c:v>17030.942000000003</c:v>
                </c:pt>
                <c:pt idx="134">
                  <c:v>6617.9279999999999</c:v>
                </c:pt>
                <c:pt idx="135">
                  <c:v>7184.3819999999978</c:v>
                </c:pt>
                <c:pt idx="136">
                  <c:v>14800.775999999998</c:v>
                </c:pt>
                <c:pt idx="137">
                  <c:v>8161.2960000000021</c:v>
                </c:pt>
                <c:pt idx="138">
                  <c:v>11832.792000000001</c:v>
                </c:pt>
                <c:pt idx="139">
                  <c:v>10660.164000000004</c:v>
                </c:pt>
                <c:pt idx="140">
                  <c:v>7268.7640000000029</c:v>
                </c:pt>
                <c:pt idx="141">
                  <c:v>14792.646000000001</c:v>
                </c:pt>
                <c:pt idx="142">
                  <c:v>18164.481999999996</c:v>
                </c:pt>
                <c:pt idx="143">
                  <c:v>16047.379999999997</c:v>
                </c:pt>
                <c:pt idx="144">
                  <c:v>18321.828000000001</c:v>
                </c:pt>
                <c:pt idx="145">
                  <c:v>11464.925999999999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C1-4A9B-912A-B8CFB601BC0E}"/>
            </c:ext>
          </c:extLst>
        </c:ser>
        <c:ser>
          <c:idx val="5"/>
          <c:order val="3"/>
          <c:tx>
            <c:v>Winter Outlook Central forecast</c:v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2'!$B$3:$EQ$3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2'!$B$7:$EP$7</c:f>
              <c:numCache>
                <c:formatCode>0</c:formatCode>
                <c:ptCount val="145"/>
                <c:pt idx="0">
                  <c:v>11448</c:v>
                </c:pt>
                <c:pt idx="1">
                  <c:v>9211</c:v>
                </c:pt>
                <c:pt idx="2">
                  <c:v>8977</c:v>
                </c:pt>
                <c:pt idx="3">
                  <c:v>8761</c:v>
                </c:pt>
                <c:pt idx="4">
                  <c:v>10014</c:v>
                </c:pt>
                <c:pt idx="5">
                  <c:v>12443</c:v>
                </c:pt>
                <c:pt idx="6">
                  <c:v>12118</c:v>
                </c:pt>
                <c:pt idx="7">
                  <c:v>8600</c:v>
                </c:pt>
                <c:pt idx="8">
                  <c:v>8593</c:v>
                </c:pt>
                <c:pt idx="9">
                  <c:v>8435</c:v>
                </c:pt>
                <c:pt idx="10">
                  <c:v>8431</c:v>
                </c:pt>
                <c:pt idx="11">
                  <c:v>9718</c:v>
                </c:pt>
                <c:pt idx="12">
                  <c:v>10883</c:v>
                </c:pt>
                <c:pt idx="13">
                  <c:v>11200</c:v>
                </c:pt>
                <c:pt idx="14">
                  <c:v>8762</c:v>
                </c:pt>
                <c:pt idx="15">
                  <c:v>8816</c:v>
                </c:pt>
                <c:pt idx="16">
                  <c:v>9047</c:v>
                </c:pt>
                <c:pt idx="17">
                  <c:v>8970</c:v>
                </c:pt>
                <c:pt idx="18">
                  <c:v>10149</c:v>
                </c:pt>
                <c:pt idx="19">
                  <c:v>11530</c:v>
                </c:pt>
                <c:pt idx="20">
                  <c:v>11336</c:v>
                </c:pt>
                <c:pt idx="21">
                  <c:v>8712</c:v>
                </c:pt>
                <c:pt idx="22">
                  <c:v>8623</c:v>
                </c:pt>
                <c:pt idx="23">
                  <c:v>8570</c:v>
                </c:pt>
                <c:pt idx="24">
                  <c:v>8515</c:v>
                </c:pt>
                <c:pt idx="25">
                  <c:v>9635</c:v>
                </c:pt>
                <c:pt idx="26">
                  <c:v>10637</c:v>
                </c:pt>
                <c:pt idx="27">
                  <c:v>10725</c:v>
                </c:pt>
                <c:pt idx="28">
                  <c:v>7181</c:v>
                </c:pt>
                <c:pt idx="29">
                  <c:v>7172</c:v>
                </c:pt>
                <c:pt idx="30">
                  <c:v>7237</c:v>
                </c:pt>
                <c:pt idx="31">
                  <c:v>7739</c:v>
                </c:pt>
                <c:pt idx="32">
                  <c:v>8953</c:v>
                </c:pt>
                <c:pt idx="33">
                  <c:v>9421</c:v>
                </c:pt>
                <c:pt idx="34">
                  <c:v>9391</c:v>
                </c:pt>
                <c:pt idx="35">
                  <c:v>7554</c:v>
                </c:pt>
                <c:pt idx="36">
                  <c:v>7351</c:v>
                </c:pt>
                <c:pt idx="37">
                  <c:v>7248</c:v>
                </c:pt>
                <c:pt idx="38">
                  <c:v>6481</c:v>
                </c:pt>
                <c:pt idx="39">
                  <c:v>6937</c:v>
                </c:pt>
                <c:pt idx="40">
                  <c:v>9064</c:v>
                </c:pt>
                <c:pt idx="41">
                  <c:v>9143</c:v>
                </c:pt>
                <c:pt idx="42">
                  <c:v>6580</c:v>
                </c:pt>
                <c:pt idx="43">
                  <c:v>6453</c:v>
                </c:pt>
                <c:pt idx="44">
                  <c:v>6487</c:v>
                </c:pt>
                <c:pt idx="45">
                  <c:v>6563</c:v>
                </c:pt>
                <c:pt idx="46">
                  <c:v>8293</c:v>
                </c:pt>
                <c:pt idx="47">
                  <c:v>10257</c:v>
                </c:pt>
                <c:pt idx="48">
                  <c:v>10457</c:v>
                </c:pt>
                <c:pt idx="49">
                  <c:v>7524</c:v>
                </c:pt>
                <c:pt idx="50">
                  <c:v>7480</c:v>
                </c:pt>
                <c:pt idx="51">
                  <c:v>7309</c:v>
                </c:pt>
                <c:pt idx="52">
                  <c:v>9231</c:v>
                </c:pt>
                <c:pt idx="53">
                  <c:v>11710</c:v>
                </c:pt>
                <c:pt idx="54">
                  <c:v>13923</c:v>
                </c:pt>
                <c:pt idx="55">
                  <c:v>22616</c:v>
                </c:pt>
                <c:pt idx="56">
                  <c:v>19242</c:v>
                </c:pt>
                <c:pt idx="57">
                  <c:v>15406</c:v>
                </c:pt>
                <c:pt idx="58">
                  <c:v>12836</c:v>
                </c:pt>
                <c:pt idx="59">
                  <c:v>12734</c:v>
                </c:pt>
                <c:pt idx="60">
                  <c:v>13482</c:v>
                </c:pt>
                <c:pt idx="61">
                  <c:v>14095</c:v>
                </c:pt>
                <c:pt idx="62">
                  <c:v>18440</c:v>
                </c:pt>
                <c:pt idx="63">
                  <c:v>13382</c:v>
                </c:pt>
                <c:pt idx="64">
                  <c:v>9156</c:v>
                </c:pt>
                <c:pt idx="65">
                  <c:v>8581</c:v>
                </c:pt>
                <c:pt idx="66">
                  <c:v>8654</c:v>
                </c:pt>
                <c:pt idx="67">
                  <c:v>10051</c:v>
                </c:pt>
                <c:pt idx="68">
                  <c:v>12500</c:v>
                </c:pt>
                <c:pt idx="69">
                  <c:v>12040</c:v>
                </c:pt>
                <c:pt idx="70">
                  <c:v>8042</c:v>
                </c:pt>
                <c:pt idx="71">
                  <c:v>8102</c:v>
                </c:pt>
                <c:pt idx="72">
                  <c:v>7994</c:v>
                </c:pt>
                <c:pt idx="73">
                  <c:v>8092</c:v>
                </c:pt>
                <c:pt idx="74">
                  <c:v>9389</c:v>
                </c:pt>
                <c:pt idx="75">
                  <c:v>11441</c:v>
                </c:pt>
                <c:pt idx="76">
                  <c:v>11820</c:v>
                </c:pt>
                <c:pt idx="77">
                  <c:v>8441</c:v>
                </c:pt>
                <c:pt idx="78">
                  <c:v>8361</c:v>
                </c:pt>
                <c:pt idx="79">
                  <c:v>8462</c:v>
                </c:pt>
                <c:pt idx="80">
                  <c:v>8381</c:v>
                </c:pt>
                <c:pt idx="81">
                  <c:v>8834</c:v>
                </c:pt>
                <c:pt idx="82">
                  <c:v>11365</c:v>
                </c:pt>
                <c:pt idx="83">
                  <c:v>11158</c:v>
                </c:pt>
                <c:pt idx="84">
                  <c:v>8557</c:v>
                </c:pt>
                <c:pt idx="85">
                  <c:v>8548</c:v>
                </c:pt>
                <c:pt idx="86">
                  <c:v>8536</c:v>
                </c:pt>
                <c:pt idx="87">
                  <c:v>8689</c:v>
                </c:pt>
                <c:pt idx="88">
                  <c:v>10397</c:v>
                </c:pt>
                <c:pt idx="89">
                  <c:v>12400</c:v>
                </c:pt>
                <c:pt idx="90">
                  <c:v>12141</c:v>
                </c:pt>
                <c:pt idx="91">
                  <c:v>9374</c:v>
                </c:pt>
                <c:pt idx="92">
                  <c:v>9308</c:v>
                </c:pt>
                <c:pt idx="93">
                  <c:v>9423</c:v>
                </c:pt>
                <c:pt idx="94">
                  <c:v>9383</c:v>
                </c:pt>
                <c:pt idx="95">
                  <c:v>10268</c:v>
                </c:pt>
                <c:pt idx="96">
                  <c:v>11841</c:v>
                </c:pt>
                <c:pt idx="97">
                  <c:v>11431</c:v>
                </c:pt>
                <c:pt idx="98">
                  <c:v>8483</c:v>
                </c:pt>
                <c:pt idx="99">
                  <c:v>9201</c:v>
                </c:pt>
                <c:pt idx="100">
                  <c:v>9244</c:v>
                </c:pt>
                <c:pt idx="101">
                  <c:v>9232</c:v>
                </c:pt>
                <c:pt idx="102">
                  <c:v>10445</c:v>
                </c:pt>
                <c:pt idx="103">
                  <c:v>11909</c:v>
                </c:pt>
                <c:pt idx="104">
                  <c:v>11562</c:v>
                </c:pt>
                <c:pt idx="105">
                  <c:v>8673</c:v>
                </c:pt>
                <c:pt idx="106">
                  <c:v>8749</c:v>
                </c:pt>
                <c:pt idx="107">
                  <c:v>8585</c:v>
                </c:pt>
                <c:pt idx="108">
                  <c:v>8592</c:v>
                </c:pt>
                <c:pt idx="109">
                  <c:v>9074</c:v>
                </c:pt>
                <c:pt idx="110">
                  <c:v>11895</c:v>
                </c:pt>
                <c:pt idx="111">
                  <c:v>11642</c:v>
                </c:pt>
                <c:pt idx="112">
                  <c:v>8208</c:v>
                </c:pt>
                <c:pt idx="113">
                  <c:v>8299</c:v>
                </c:pt>
                <c:pt idx="114">
                  <c:v>8932</c:v>
                </c:pt>
                <c:pt idx="115">
                  <c:v>9001</c:v>
                </c:pt>
                <c:pt idx="116">
                  <c:v>10285</c:v>
                </c:pt>
                <c:pt idx="117">
                  <c:v>13046</c:v>
                </c:pt>
                <c:pt idx="118">
                  <c:v>12933</c:v>
                </c:pt>
                <c:pt idx="119">
                  <c:v>9706</c:v>
                </c:pt>
                <c:pt idx="120">
                  <c:v>9830</c:v>
                </c:pt>
                <c:pt idx="121">
                  <c:v>10060</c:v>
                </c:pt>
                <c:pt idx="122">
                  <c:v>10108</c:v>
                </c:pt>
                <c:pt idx="123">
                  <c:v>10884</c:v>
                </c:pt>
                <c:pt idx="124">
                  <c:v>13516</c:v>
                </c:pt>
                <c:pt idx="125">
                  <c:v>13316</c:v>
                </c:pt>
                <c:pt idx="126">
                  <c:v>10600</c:v>
                </c:pt>
                <c:pt idx="127">
                  <c:v>10759</c:v>
                </c:pt>
                <c:pt idx="128">
                  <c:v>11052</c:v>
                </c:pt>
                <c:pt idx="129">
                  <c:v>10867</c:v>
                </c:pt>
                <c:pt idx="130">
                  <c:v>12469</c:v>
                </c:pt>
                <c:pt idx="131">
                  <c:v>14546</c:v>
                </c:pt>
                <c:pt idx="132">
                  <c:v>14282</c:v>
                </c:pt>
                <c:pt idx="133">
                  <c:v>11385</c:v>
                </c:pt>
                <c:pt idx="134">
                  <c:v>11511</c:v>
                </c:pt>
                <c:pt idx="135">
                  <c:v>11214</c:v>
                </c:pt>
                <c:pt idx="136">
                  <c:v>11268</c:v>
                </c:pt>
                <c:pt idx="137">
                  <c:v>12756</c:v>
                </c:pt>
                <c:pt idx="138">
                  <c:v>15465</c:v>
                </c:pt>
                <c:pt idx="139">
                  <c:v>14534</c:v>
                </c:pt>
                <c:pt idx="140">
                  <c:v>11183</c:v>
                </c:pt>
                <c:pt idx="141">
                  <c:v>11466</c:v>
                </c:pt>
                <c:pt idx="142">
                  <c:v>11608</c:v>
                </c:pt>
                <c:pt idx="143">
                  <c:v>11681</c:v>
                </c:pt>
                <c:pt idx="144">
                  <c:v>12720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3B-4E35-94D3-BDFA09449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225104"/>
        <c:axId val="582223792"/>
        <c:extLst/>
      </c:lineChart>
      <c:catAx>
        <c:axId val="582225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Date</a:t>
                </a:r>
              </a:p>
            </c:rich>
          </c:tx>
          <c:layout>
            <c:manualLayout>
              <c:xMode val="edge"/>
              <c:yMode val="edge"/>
              <c:x val="0.49214513309245467"/>
              <c:y val="0.898408913780952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3792"/>
        <c:crosses val="autoZero"/>
        <c:auto val="0"/>
        <c:lblAlgn val="ctr"/>
        <c:lblOffset val="100"/>
        <c:tickLblSkip val="10"/>
        <c:noMultiLvlLbl val="1"/>
      </c:catAx>
      <c:valAx>
        <c:axId val="58222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GW</a:t>
                </a:r>
              </a:p>
            </c:rich>
          </c:tx>
          <c:layout>
            <c:manualLayout>
              <c:xMode val="edge"/>
              <c:yMode val="edge"/>
              <c:x val="1.3360654812444264E-2"/>
              <c:y val="0.34642065381610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5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'Figure 3'!$D$3</c:f>
              <c:strCache>
                <c:ptCount val="1"/>
                <c:pt idx="0">
                  <c:v>Normal outturn 22/23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3'!$C$4:$C$24</c:f>
              <c:numCache>
                <c:formatCode>d\-mmm</c:formatCode>
                <c:ptCount val="21"/>
                <c:pt idx="0">
                  <c:v>44866</c:v>
                </c:pt>
                <c:pt idx="1">
                  <c:v>44872</c:v>
                </c:pt>
                <c:pt idx="2">
                  <c:v>44879</c:v>
                </c:pt>
                <c:pt idx="3">
                  <c:v>44886</c:v>
                </c:pt>
                <c:pt idx="4">
                  <c:v>44893</c:v>
                </c:pt>
                <c:pt idx="5">
                  <c:v>44900</c:v>
                </c:pt>
                <c:pt idx="6">
                  <c:v>44907</c:v>
                </c:pt>
                <c:pt idx="7">
                  <c:v>44914</c:v>
                </c:pt>
                <c:pt idx="8">
                  <c:v>44921</c:v>
                </c:pt>
                <c:pt idx="9">
                  <c:v>44928</c:v>
                </c:pt>
                <c:pt idx="10">
                  <c:v>44935</c:v>
                </c:pt>
                <c:pt idx="11">
                  <c:v>44942</c:v>
                </c:pt>
                <c:pt idx="12">
                  <c:v>44949</c:v>
                </c:pt>
                <c:pt idx="13">
                  <c:v>44956</c:v>
                </c:pt>
                <c:pt idx="14">
                  <c:v>44963</c:v>
                </c:pt>
                <c:pt idx="15">
                  <c:v>44970</c:v>
                </c:pt>
                <c:pt idx="16">
                  <c:v>44977</c:v>
                </c:pt>
                <c:pt idx="17">
                  <c:v>44984</c:v>
                </c:pt>
                <c:pt idx="18">
                  <c:v>44991</c:v>
                </c:pt>
                <c:pt idx="19">
                  <c:v>44998</c:v>
                </c:pt>
                <c:pt idx="20">
                  <c:v>45005</c:v>
                </c:pt>
              </c:numCache>
            </c:numRef>
          </c:cat>
          <c:val>
            <c:numRef>
              <c:f>'Figure 3'!$D$4:$D$24</c:f>
              <c:numCache>
                <c:formatCode>0</c:formatCode>
                <c:ptCount val="21"/>
                <c:pt idx="0">
                  <c:v>39691</c:v>
                </c:pt>
                <c:pt idx="1">
                  <c:v>39838</c:v>
                </c:pt>
                <c:pt idx="2">
                  <c:v>40792</c:v>
                </c:pt>
                <c:pt idx="3">
                  <c:v>42017</c:v>
                </c:pt>
                <c:pt idx="4">
                  <c:v>41071</c:v>
                </c:pt>
                <c:pt idx="5">
                  <c:v>42348</c:v>
                </c:pt>
                <c:pt idx="6">
                  <c:v>42807</c:v>
                </c:pt>
                <c:pt idx="7">
                  <c:v>42307</c:v>
                </c:pt>
                <c:pt idx="8">
                  <c:v>38602</c:v>
                </c:pt>
                <c:pt idx="9">
                  <c:v>42346</c:v>
                </c:pt>
                <c:pt idx="10">
                  <c:v>44242</c:v>
                </c:pt>
                <c:pt idx="11">
                  <c:v>43526</c:v>
                </c:pt>
                <c:pt idx="12">
                  <c:v>43318</c:v>
                </c:pt>
                <c:pt idx="13">
                  <c:v>42967</c:v>
                </c:pt>
                <c:pt idx="14">
                  <c:v>42946</c:v>
                </c:pt>
                <c:pt idx="15">
                  <c:v>41310</c:v>
                </c:pt>
                <c:pt idx="16">
                  <c:v>40670</c:v>
                </c:pt>
                <c:pt idx="17">
                  <c:v>40274</c:v>
                </c:pt>
                <c:pt idx="18">
                  <c:v>40150</c:v>
                </c:pt>
                <c:pt idx="19">
                  <c:v>38913</c:v>
                </c:pt>
                <c:pt idx="20">
                  <c:v>38102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3A-45BB-A8CB-2846843FF71B}"/>
            </c:ext>
          </c:extLst>
        </c:ser>
        <c:ser>
          <c:idx val="0"/>
          <c:order val="1"/>
          <c:tx>
            <c:strRef>
              <c:f>'Figure 3'!$H$3</c:f>
              <c:strCache>
                <c:ptCount val="1"/>
                <c:pt idx="0">
                  <c:v>Normal outturn 21/22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3'!$C$4:$C$24</c:f>
              <c:numCache>
                <c:formatCode>d\-mmm</c:formatCode>
                <c:ptCount val="21"/>
                <c:pt idx="0">
                  <c:v>44866</c:v>
                </c:pt>
                <c:pt idx="1">
                  <c:v>44872</c:v>
                </c:pt>
                <c:pt idx="2">
                  <c:v>44879</c:v>
                </c:pt>
                <c:pt idx="3">
                  <c:v>44886</c:v>
                </c:pt>
                <c:pt idx="4">
                  <c:v>44893</c:v>
                </c:pt>
                <c:pt idx="5">
                  <c:v>44900</c:v>
                </c:pt>
                <c:pt idx="6">
                  <c:v>44907</c:v>
                </c:pt>
                <c:pt idx="7">
                  <c:v>44914</c:v>
                </c:pt>
                <c:pt idx="8">
                  <c:v>44921</c:v>
                </c:pt>
                <c:pt idx="9">
                  <c:v>44928</c:v>
                </c:pt>
                <c:pt idx="10">
                  <c:v>44935</c:v>
                </c:pt>
                <c:pt idx="11">
                  <c:v>44942</c:v>
                </c:pt>
                <c:pt idx="12">
                  <c:v>44949</c:v>
                </c:pt>
                <c:pt idx="13">
                  <c:v>44956</c:v>
                </c:pt>
                <c:pt idx="14">
                  <c:v>44963</c:v>
                </c:pt>
                <c:pt idx="15">
                  <c:v>44970</c:v>
                </c:pt>
                <c:pt idx="16">
                  <c:v>44977</c:v>
                </c:pt>
                <c:pt idx="17">
                  <c:v>44984</c:v>
                </c:pt>
                <c:pt idx="18">
                  <c:v>44991</c:v>
                </c:pt>
                <c:pt idx="19">
                  <c:v>44998</c:v>
                </c:pt>
                <c:pt idx="20">
                  <c:v>45005</c:v>
                </c:pt>
              </c:numCache>
            </c:numRef>
          </c:cat>
          <c:val>
            <c:numRef>
              <c:f>'Figure 3'!$H$4:$H$24</c:f>
              <c:numCache>
                <c:formatCode>General</c:formatCode>
                <c:ptCount val="21"/>
                <c:pt idx="0">
                  <c:v>42265</c:v>
                </c:pt>
                <c:pt idx="1">
                  <c:v>43338</c:v>
                </c:pt>
                <c:pt idx="2">
                  <c:v>44470</c:v>
                </c:pt>
                <c:pt idx="3">
                  <c:v>44985</c:v>
                </c:pt>
                <c:pt idx="4">
                  <c:v>45059</c:v>
                </c:pt>
                <c:pt idx="5">
                  <c:v>46772</c:v>
                </c:pt>
                <c:pt idx="6">
                  <c:v>46511</c:v>
                </c:pt>
                <c:pt idx="7">
                  <c:v>43754</c:v>
                </c:pt>
                <c:pt idx="8">
                  <c:v>41892</c:v>
                </c:pt>
                <c:pt idx="9">
                  <c:v>46475</c:v>
                </c:pt>
                <c:pt idx="10">
                  <c:v>45763</c:v>
                </c:pt>
                <c:pt idx="11">
                  <c:v>45561</c:v>
                </c:pt>
                <c:pt idx="12">
                  <c:v>45406</c:v>
                </c:pt>
                <c:pt idx="13">
                  <c:v>45480</c:v>
                </c:pt>
                <c:pt idx="14">
                  <c:v>45290</c:v>
                </c:pt>
                <c:pt idx="15">
                  <c:v>44520</c:v>
                </c:pt>
                <c:pt idx="16">
                  <c:v>43861</c:v>
                </c:pt>
                <c:pt idx="17">
                  <c:v>43435</c:v>
                </c:pt>
                <c:pt idx="18">
                  <c:v>41501</c:v>
                </c:pt>
                <c:pt idx="19">
                  <c:v>40390</c:v>
                </c:pt>
                <c:pt idx="20">
                  <c:v>39685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3A-45BB-A8CB-2846843FF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3507888"/>
        <c:axId val="923506248"/>
      </c:lineChart>
      <c:dateAx>
        <c:axId val="923507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Week beginning</a:t>
                </a:r>
              </a:p>
            </c:rich>
          </c:tx>
          <c:layout>
            <c:manualLayout>
              <c:xMode val="edge"/>
              <c:yMode val="edge"/>
              <c:x val="0.39586780101933944"/>
              <c:y val="0.88386755766277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lang="en-GB"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3506248"/>
        <c:crosses val="autoZero"/>
        <c:auto val="1"/>
        <c:lblOffset val="100"/>
        <c:baseTimeUnit val="days"/>
      </c:dateAx>
      <c:valAx>
        <c:axId val="923506248"/>
        <c:scaling>
          <c:orientation val="minMax"/>
          <c:max val="48000"/>
          <c:min val="3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Demand (GW)</a:t>
                </a:r>
              </a:p>
            </c:rich>
          </c:tx>
          <c:layout>
            <c:manualLayout>
              <c:xMode val="edge"/>
              <c:yMode val="edge"/>
              <c:x val="8.1799591002044997E-3"/>
              <c:y val="0.250406021902792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GB"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3507888"/>
        <c:crosses val="autoZero"/>
        <c:crossBetween val="between"/>
        <c:majorUnit val="2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GB"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GB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157916923864427E-2"/>
          <c:y val="2.5327555088359547E-2"/>
          <c:w val="0.9225302991523765"/>
          <c:h val="0.71969506120427107"/>
        </c:manualLayout>
      </c:layout>
      <c:areaChart>
        <c:grouping val="stacked"/>
        <c:varyColors val="0"/>
        <c:ser>
          <c:idx val="0"/>
          <c:order val="0"/>
          <c:tx>
            <c:strRef>
              <c:f>'Figure 4'!$A$4</c:f>
              <c:strCache>
                <c:ptCount val="1"/>
                <c:pt idx="0">
                  <c:v>Winter Outlook forecast demand daily credible lower bound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'Figure 4'!$B$3:$EQ$3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4'!$B$4:$EQ$4</c:f>
              <c:numCache>
                <c:formatCode>0</c:formatCode>
                <c:ptCount val="146"/>
                <c:pt idx="0">
                  <c:v>36672.505231365198</c:v>
                </c:pt>
                <c:pt idx="1">
                  <c:v>36839.349930364799</c:v>
                </c:pt>
                <c:pt idx="2">
                  <c:v>36950.826372303702</c:v>
                </c:pt>
                <c:pt idx="3">
                  <c:v>37171.938536848698</c:v>
                </c:pt>
                <c:pt idx="4">
                  <c:v>35902.973405592602</c:v>
                </c:pt>
                <c:pt idx="5">
                  <c:v>32794.912897637201</c:v>
                </c:pt>
                <c:pt idx="6">
                  <c:v>33999.810011025198</c:v>
                </c:pt>
                <c:pt idx="7">
                  <c:v>38028.034516111598</c:v>
                </c:pt>
                <c:pt idx="8">
                  <c:v>38096.737472794703</c:v>
                </c:pt>
                <c:pt idx="9">
                  <c:v>38091.282144785102</c:v>
                </c:pt>
                <c:pt idx="10">
                  <c:v>38073.864597426698</c:v>
                </c:pt>
                <c:pt idx="11">
                  <c:v>36687.055878151798</c:v>
                </c:pt>
                <c:pt idx="12">
                  <c:v>33473.763788115102</c:v>
                </c:pt>
                <c:pt idx="13">
                  <c:v>34583.681254774201</c:v>
                </c:pt>
                <c:pt idx="14">
                  <c:v>38341.480928001802</c:v>
                </c:pt>
                <c:pt idx="15">
                  <c:v>38443.387468245302</c:v>
                </c:pt>
                <c:pt idx="16">
                  <c:v>38549.423162090097</c:v>
                </c:pt>
                <c:pt idx="17">
                  <c:v>38558.380599955897</c:v>
                </c:pt>
                <c:pt idx="18">
                  <c:v>37144.998983829697</c:v>
                </c:pt>
                <c:pt idx="19">
                  <c:v>34000.366309264296</c:v>
                </c:pt>
                <c:pt idx="20">
                  <c:v>35034.855763133201</c:v>
                </c:pt>
                <c:pt idx="21">
                  <c:v>38981.952501656502</c:v>
                </c:pt>
                <c:pt idx="22">
                  <c:v>38935.255586875101</c:v>
                </c:pt>
                <c:pt idx="23">
                  <c:v>39061.390530316698</c:v>
                </c:pt>
                <c:pt idx="24">
                  <c:v>39092.9428864488</c:v>
                </c:pt>
                <c:pt idx="25">
                  <c:v>37659.5406208758</c:v>
                </c:pt>
                <c:pt idx="26">
                  <c:v>34440.854751595398</c:v>
                </c:pt>
                <c:pt idx="27">
                  <c:v>35410.656243921803</c:v>
                </c:pt>
                <c:pt idx="28">
                  <c:v>39095.974664710797</c:v>
                </c:pt>
                <c:pt idx="29">
                  <c:v>39172.917863395502</c:v>
                </c:pt>
                <c:pt idx="30">
                  <c:v>39154.326748821797</c:v>
                </c:pt>
                <c:pt idx="31">
                  <c:v>39210.830663520501</c:v>
                </c:pt>
                <c:pt idx="32">
                  <c:v>37770.258311896498</c:v>
                </c:pt>
                <c:pt idx="33">
                  <c:v>34532.7832152583</c:v>
                </c:pt>
                <c:pt idx="34">
                  <c:v>35577.403214705897</c:v>
                </c:pt>
                <c:pt idx="35">
                  <c:v>39336.769100695703</c:v>
                </c:pt>
                <c:pt idx="36">
                  <c:v>39365.880138774803</c:v>
                </c:pt>
                <c:pt idx="37">
                  <c:v>39322.857776815399</c:v>
                </c:pt>
                <c:pt idx="38">
                  <c:v>39420.361864022401</c:v>
                </c:pt>
                <c:pt idx="39">
                  <c:v>38034.1633850535</c:v>
                </c:pt>
                <c:pt idx="40">
                  <c:v>34683.600236788101</c:v>
                </c:pt>
                <c:pt idx="41">
                  <c:v>35739.971401664399</c:v>
                </c:pt>
                <c:pt idx="42">
                  <c:v>39601.357979078297</c:v>
                </c:pt>
                <c:pt idx="43">
                  <c:v>39701.076564224197</c:v>
                </c:pt>
                <c:pt idx="44">
                  <c:v>39665.673263770303</c:v>
                </c:pt>
                <c:pt idx="45">
                  <c:v>39692.598396078101</c:v>
                </c:pt>
                <c:pt idx="46">
                  <c:v>38306.347268863203</c:v>
                </c:pt>
                <c:pt idx="47">
                  <c:v>35036.072827659998</c:v>
                </c:pt>
                <c:pt idx="48">
                  <c:v>36095.516954992803</c:v>
                </c:pt>
                <c:pt idx="49">
                  <c:v>39837.431163777299</c:v>
                </c:pt>
                <c:pt idx="50">
                  <c:v>39917.097339688196</c:v>
                </c:pt>
                <c:pt idx="51">
                  <c:v>39897.410245837702</c:v>
                </c:pt>
                <c:pt idx="52">
                  <c:v>37668.825496664002</c:v>
                </c:pt>
                <c:pt idx="53">
                  <c:v>34836.811850081198</c:v>
                </c:pt>
                <c:pt idx="54">
                  <c:v>31767.7636488155</c:v>
                </c:pt>
                <c:pt idx="55">
                  <c:v>22946.089487162</c:v>
                </c:pt>
                <c:pt idx="56">
                  <c:v>26840.143418209798</c:v>
                </c:pt>
                <c:pt idx="57">
                  <c:v>31335.9836314604</c:v>
                </c:pt>
                <c:pt idx="58">
                  <c:v>34263.279698462</c:v>
                </c:pt>
                <c:pt idx="59">
                  <c:v>34482.425646944903</c:v>
                </c:pt>
                <c:pt idx="60">
                  <c:v>33745.432320477099</c:v>
                </c:pt>
                <c:pt idx="61">
                  <c:v>32157.2124534301</c:v>
                </c:pt>
                <c:pt idx="62">
                  <c:v>28416.493196767198</c:v>
                </c:pt>
                <c:pt idx="63">
                  <c:v>33947.043120900002</c:v>
                </c:pt>
                <c:pt idx="64">
                  <c:v>39105.921782523299</c:v>
                </c:pt>
                <c:pt idx="65">
                  <c:v>39911.0842692195</c:v>
                </c:pt>
                <c:pt idx="66">
                  <c:v>39979.928132383196</c:v>
                </c:pt>
                <c:pt idx="67">
                  <c:v>38539.061318193097</c:v>
                </c:pt>
                <c:pt idx="68">
                  <c:v>35129.420403351403</c:v>
                </c:pt>
                <c:pt idx="69">
                  <c:v>36199.403889091402</c:v>
                </c:pt>
                <c:pt idx="70">
                  <c:v>39900.029866431098</c:v>
                </c:pt>
                <c:pt idx="71">
                  <c:v>39874.731979012598</c:v>
                </c:pt>
                <c:pt idx="72">
                  <c:v>39859.459559490497</c:v>
                </c:pt>
                <c:pt idx="73">
                  <c:v>39868.006387661997</c:v>
                </c:pt>
                <c:pt idx="74">
                  <c:v>38307.872186545603</c:v>
                </c:pt>
                <c:pt idx="75">
                  <c:v>34951.928537498097</c:v>
                </c:pt>
                <c:pt idx="76">
                  <c:v>36043.183539742698</c:v>
                </c:pt>
                <c:pt idx="77">
                  <c:v>39846.826636162099</c:v>
                </c:pt>
                <c:pt idx="78">
                  <c:v>39892.532627598899</c:v>
                </c:pt>
                <c:pt idx="79">
                  <c:v>39812.102123214703</c:v>
                </c:pt>
                <c:pt idx="80">
                  <c:v>39704.413291628502</c:v>
                </c:pt>
                <c:pt idx="81">
                  <c:v>38257.478263647798</c:v>
                </c:pt>
                <c:pt idx="82">
                  <c:v>34894.494973868997</c:v>
                </c:pt>
                <c:pt idx="83">
                  <c:v>35799.695332242904</c:v>
                </c:pt>
                <c:pt idx="84">
                  <c:v>39545.0157778059</c:v>
                </c:pt>
                <c:pt idx="85">
                  <c:v>39516.328407497698</c:v>
                </c:pt>
                <c:pt idx="86">
                  <c:v>39452.708560734303</c:v>
                </c:pt>
                <c:pt idx="87">
                  <c:v>39374.9417648792</c:v>
                </c:pt>
                <c:pt idx="88">
                  <c:v>37827.599123182998</c:v>
                </c:pt>
                <c:pt idx="89">
                  <c:v>34415.937840605002</c:v>
                </c:pt>
                <c:pt idx="90">
                  <c:v>35487.456794670303</c:v>
                </c:pt>
                <c:pt idx="91">
                  <c:v>39202.686101750201</c:v>
                </c:pt>
                <c:pt idx="92">
                  <c:v>39116.549308065602</c:v>
                </c:pt>
                <c:pt idx="93">
                  <c:v>39021.7440907567</c:v>
                </c:pt>
                <c:pt idx="94">
                  <c:v>39034.382661428303</c:v>
                </c:pt>
                <c:pt idx="95">
                  <c:v>37573.783752999203</c:v>
                </c:pt>
                <c:pt idx="96">
                  <c:v>34148.026876239797</c:v>
                </c:pt>
                <c:pt idx="97">
                  <c:v>35133.108846113901</c:v>
                </c:pt>
                <c:pt idx="98">
                  <c:v>38936.598955968002</c:v>
                </c:pt>
                <c:pt idx="99">
                  <c:v>38947.268333580098</c:v>
                </c:pt>
                <c:pt idx="100">
                  <c:v>38964.923485186402</c:v>
                </c:pt>
                <c:pt idx="101">
                  <c:v>38936.537003399098</c:v>
                </c:pt>
                <c:pt idx="102">
                  <c:v>37435.9868743185</c:v>
                </c:pt>
                <c:pt idx="103">
                  <c:v>34153.135375800099</c:v>
                </c:pt>
                <c:pt idx="104">
                  <c:v>35235.649568171197</c:v>
                </c:pt>
                <c:pt idx="105">
                  <c:v>38839.482029349099</c:v>
                </c:pt>
                <c:pt idx="106">
                  <c:v>38783.763120410098</c:v>
                </c:pt>
                <c:pt idx="107">
                  <c:v>38702.880846211898</c:v>
                </c:pt>
                <c:pt idx="108">
                  <c:v>38605.349659982698</c:v>
                </c:pt>
                <c:pt idx="109">
                  <c:v>37062.0886962113</c:v>
                </c:pt>
                <c:pt idx="110">
                  <c:v>33624.543032370202</c:v>
                </c:pt>
                <c:pt idx="111">
                  <c:v>34591.491058896099</c:v>
                </c:pt>
                <c:pt idx="112">
                  <c:v>38299.547423064403</c:v>
                </c:pt>
                <c:pt idx="113">
                  <c:v>38121.993076470797</c:v>
                </c:pt>
                <c:pt idx="114">
                  <c:v>38027.3547647175</c:v>
                </c:pt>
                <c:pt idx="115">
                  <c:v>37936.173278211398</c:v>
                </c:pt>
                <c:pt idx="116">
                  <c:v>36401.290480354</c:v>
                </c:pt>
                <c:pt idx="117">
                  <c:v>32961.733463858996</c:v>
                </c:pt>
                <c:pt idx="118">
                  <c:v>33903.287202778702</c:v>
                </c:pt>
                <c:pt idx="119">
                  <c:v>37503.807371668103</c:v>
                </c:pt>
                <c:pt idx="120">
                  <c:v>37433.183324001402</c:v>
                </c:pt>
                <c:pt idx="121">
                  <c:v>37314.213717635997</c:v>
                </c:pt>
                <c:pt idx="122">
                  <c:v>37140.601218961703</c:v>
                </c:pt>
                <c:pt idx="123">
                  <c:v>35532.107002874502</c:v>
                </c:pt>
                <c:pt idx="124">
                  <c:v>32062.584817999999</c:v>
                </c:pt>
                <c:pt idx="125">
                  <c:v>33002.199271420395</c:v>
                </c:pt>
                <c:pt idx="126">
                  <c:v>36619.1112399837</c:v>
                </c:pt>
                <c:pt idx="127">
                  <c:v>36481.748479859103</c:v>
                </c:pt>
                <c:pt idx="128">
                  <c:v>36311.163043434601</c:v>
                </c:pt>
                <c:pt idx="129">
                  <c:v>36050.068300959603</c:v>
                </c:pt>
                <c:pt idx="130">
                  <c:v>34337.9990090957</c:v>
                </c:pt>
                <c:pt idx="131">
                  <c:v>30878.141433921999</c:v>
                </c:pt>
                <c:pt idx="132">
                  <c:v>31727.703627068298</c:v>
                </c:pt>
                <c:pt idx="133">
                  <c:v>35395.560861528698</c:v>
                </c:pt>
                <c:pt idx="134">
                  <c:v>35259.776764146802</c:v>
                </c:pt>
                <c:pt idx="135">
                  <c:v>35159.090461857297</c:v>
                </c:pt>
                <c:pt idx="136">
                  <c:v>35061.174616121498</c:v>
                </c:pt>
                <c:pt idx="137">
                  <c:v>33454.5101491612</c:v>
                </c:pt>
                <c:pt idx="138">
                  <c:v>29991.343319130199</c:v>
                </c:pt>
                <c:pt idx="139">
                  <c:v>30917.7900152078</c:v>
                </c:pt>
                <c:pt idx="140">
                  <c:v>34608.8617029831</c:v>
                </c:pt>
                <c:pt idx="141">
                  <c:v>34533.768522047299</c:v>
                </c:pt>
                <c:pt idx="142">
                  <c:v>34315.204006600499</c:v>
                </c:pt>
                <c:pt idx="143">
                  <c:v>34230.655193436003</c:v>
                </c:pt>
                <c:pt idx="144">
                  <c:v>32588.844634429199</c:v>
                </c:pt>
                <c:pt idx="145">
                  <c:v>29634.327196872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3-44FE-A0EA-D184E58A1D4A}"/>
            </c:ext>
          </c:extLst>
        </c:ser>
        <c:ser>
          <c:idx val="1"/>
          <c:order val="1"/>
          <c:tx>
            <c:strRef>
              <c:f>'Figure 4'!$A$6</c:f>
              <c:strCache>
                <c:ptCount val="1"/>
                <c:pt idx="0">
                  <c:v>Winter Outlook Forecast Demand - 90% confidence bound</c:v>
                </c:pt>
              </c:strCache>
            </c:strRef>
          </c:tx>
          <c:spPr>
            <a:pattFill prst="pct60">
              <a:fgClr>
                <a:srgbClr val="FF9999"/>
              </a:fgClr>
              <a:bgClr>
                <a:schemeClr val="bg1"/>
              </a:bgClr>
            </a:pattFill>
            <a:ln w="25400">
              <a:noFill/>
            </a:ln>
            <a:effectLst/>
          </c:spPr>
          <c:cat>
            <c:numRef>
              <c:f>'Figure 4'!$B$3:$EQ$3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4'!$B$6:$EQ$6</c:f>
              <c:numCache>
                <c:formatCode>0</c:formatCode>
                <c:ptCount val="146"/>
                <c:pt idx="0">
                  <c:v>6942.9747135004</c:v>
                </c:pt>
                <c:pt idx="1">
                  <c:v>6110.6500696352014</c:v>
                </c:pt>
                <c:pt idx="2">
                  <c:v>6202.2299664918974</c:v>
                </c:pt>
                <c:pt idx="3">
                  <c:v>6256.6617152902036</c:v>
                </c:pt>
                <c:pt idx="4">
                  <c:v>6850.1415345942005</c:v>
                </c:pt>
                <c:pt idx="5">
                  <c:v>6632.6390085136009</c:v>
                </c:pt>
                <c:pt idx="6">
                  <c:v>6480.5814278948019</c:v>
                </c:pt>
                <c:pt idx="7">
                  <c:v>5668.7455882807044</c:v>
                </c:pt>
                <c:pt idx="8">
                  <c:v>5728.3862771793938</c:v>
                </c:pt>
                <c:pt idx="9">
                  <c:v>5877.9062087015991</c:v>
                </c:pt>
                <c:pt idx="10">
                  <c:v>5876.1354025733017</c:v>
                </c:pt>
                <c:pt idx="11">
                  <c:v>6320.8506337100989</c:v>
                </c:pt>
                <c:pt idx="12">
                  <c:v>6809.9461927289012</c:v>
                </c:pt>
                <c:pt idx="13">
                  <c:v>6865.0384628215979</c:v>
                </c:pt>
                <c:pt idx="14">
                  <c:v>6363.771529360798</c:v>
                </c:pt>
                <c:pt idx="15">
                  <c:v>6506.6125317546976</c:v>
                </c:pt>
                <c:pt idx="16">
                  <c:v>6579.5256822762021</c:v>
                </c:pt>
                <c:pt idx="17">
                  <c:v>6713.9356701499055</c:v>
                </c:pt>
                <c:pt idx="18">
                  <c:v>7161.1684022898044</c:v>
                </c:pt>
                <c:pt idx="19">
                  <c:v>7347.6862752195011</c:v>
                </c:pt>
                <c:pt idx="20">
                  <c:v>7482.4055161567012</c:v>
                </c:pt>
                <c:pt idx="21">
                  <c:v>6668.0474983434979</c:v>
                </c:pt>
                <c:pt idx="22">
                  <c:v>6878.3748687582993</c:v>
                </c:pt>
                <c:pt idx="23">
                  <c:v>6931.5999443514011</c:v>
                </c:pt>
                <c:pt idx="24">
                  <c:v>7059.0025524168013</c:v>
                </c:pt>
                <c:pt idx="25">
                  <c:v>7490.4593791242005</c:v>
                </c:pt>
                <c:pt idx="26">
                  <c:v>7775.6000620219056</c:v>
                </c:pt>
                <c:pt idx="27">
                  <c:v>7860.2162795849945</c:v>
                </c:pt>
                <c:pt idx="28">
                  <c:v>7464.1078920776054</c:v>
                </c:pt>
                <c:pt idx="29">
                  <c:v>7511.2575058813018</c:v>
                </c:pt>
                <c:pt idx="30">
                  <c:v>7561.356566771603</c:v>
                </c:pt>
                <c:pt idx="31">
                  <c:v>7682.7706281693972</c:v>
                </c:pt>
                <c:pt idx="32">
                  <c:v>8071.0723884875988</c:v>
                </c:pt>
                <c:pt idx="33">
                  <c:v>8326.0854375121999</c:v>
                </c:pt>
                <c:pt idx="34">
                  <c:v>8315.2110438589007</c:v>
                </c:pt>
                <c:pt idx="35">
                  <c:v>7845.6081001724961</c:v>
                </c:pt>
                <c:pt idx="36">
                  <c:v>7971.5203906411989</c:v>
                </c:pt>
                <c:pt idx="37">
                  <c:v>8132.9681594214999</c:v>
                </c:pt>
                <c:pt idx="38">
                  <c:v>8106.7800146751979</c:v>
                </c:pt>
                <c:pt idx="39">
                  <c:v>8313.8279042544018</c:v>
                </c:pt>
                <c:pt idx="40">
                  <c:v>8425.7505724618968</c:v>
                </c:pt>
                <c:pt idx="41">
                  <c:v>8284.0727256586033</c:v>
                </c:pt>
                <c:pt idx="42">
                  <c:v>7748.2366939870044</c:v>
                </c:pt>
                <c:pt idx="43">
                  <c:v>7802.170082322802</c:v>
                </c:pt>
                <c:pt idx="44">
                  <c:v>7916.755403717194</c:v>
                </c:pt>
                <c:pt idx="45">
                  <c:v>7896.5622398010019</c:v>
                </c:pt>
                <c:pt idx="46">
                  <c:v>8260.6548945834002</c:v>
                </c:pt>
                <c:pt idx="47">
                  <c:v>8485.4588153005025</c:v>
                </c:pt>
                <c:pt idx="48">
                  <c:v>8453.9025203079946</c:v>
                </c:pt>
                <c:pt idx="49">
                  <c:v>7996.5382982445008</c:v>
                </c:pt>
                <c:pt idx="50">
                  <c:v>7862.0731868057046</c:v>
                </c:pt>
                <c:pt idx="51">
                  <c:v>8081.5445444618963</c:v>
                </c:pt>
                <c:pt idx="52">
                  <c:v>8681.1745033359985</c:v>
                </c:pt>
                <c:pt idx="53">
                  <c:v>8799.3140678369018</c:v>
                </c:pt>
                <c:pt idx="54">
                  <c:v>8996.9709833979978</c:v>
                </c:pt>
                <c:pt idx="55">
                  <c:v>9015.0400327017996</c:v>
                </c:pt>
                <c:pt idx="56">
                  <c:v>9034.2862062478052</c:v>
                </c:pt>
                <c:pt idx="57">
                  <c:v>9020.426144965797</c:v>
                </c:pt>
                <c:pt idx="58">
                  <c:v>8945.2849556016008</c:v>
                </c:pt>
                <c:pt idx="59">
                  <c:v>8867.5743530550972</c:v>
                </c:pt>
                <c:pt idx="60">
                  <c:v>8829.404333800303</c:v>
                </c:pt>
                <c:pt idx="61">
                  <c:v>8863.5114375470985</c:v>
                </c:pt>
                <c:pt idx="62">
                  <c:v>9002.5531458639998</c:v>
                </c:pt>
                <c:pt idx="63">
                  <c:v>9013.2909486077988</c:v>
                </c:pt>
                <c:pt idx="64">
                  <c:v>8279.9326070625975</c:v>
                </c:pt>
                <c:pt idx="65">
                  <c:v>8305.3747576456008</c:v>
                </c:pt>
                <c:pt idx="66">
                  <c:v>8272.1519529207071</c:v>
                </c:pt>
                <c:pt idx="67">
                  <c:v>8585.4984279853015</c:v>
                </c:pt>
                <c:pt idx="68">
                  <c:v>8830.3888249737938</c:v>
                </c:pt>
                <c:pt idx="69">
                  <c:v>8666.8530479475958</c:v>
                </c:pt>
                <c:pt idx="70">
                  <c:v>7915.3730804721054</c:v>
                </c:pt>
                <c:pt idx="71">
                  <c:v>7996.6381392356998</c:v>
                </c:pt>
                <c:pt idx="72">
                  <c:v>7990.5404405095032</c:v>
                </c:pt>
                <c:pt idx="73">
                  <c:v>8009.5706590275004</c:v>
                </c:pt>
                <c:pt idx="74">
                  <c:v>8415.4595286186959</c:v>
                </c:pt>
                <c:pt idx="75">
                  <c:v>8459.5247038339003</c:v>
                </c:pt>
                <c:pt idx="76">
                  <c:v>8232.386372348803</c:v>
                </c:pt>
                <c:pt idx="77">
                  <c:v>7582.3220164189042</c:v>
                </c:pt>
                <c:pt idx="78">
                  <c:v>7475.8757011776979</c:v>
                </c:pt>
                <c:pt idx="79">
                  <c:v>7493.1969640722964</c:v>
                </c:pt>
                <c:pt idx="80">
                  <c:v>7484.1453603447007</c:v>
                </c:pt>
                <c:pt idx="81">
                  <c:v>7794.2154437311037</c:v>
                </c:pt>
                <c:pt idx="82">
                  <c:v>8137.3393499493031</c:v>
                </c:pt>
                <c:pt idx="83">
                  <c:v>8219.6607876695998</c:v>
                </c:pt>
                <c:pt idx="84">
                  <c:v>7604.9842221940999</c:v>
                </c:pt>
                <c:pt idx="85">
                  <c:v>7638.9568643427992</c:v>
                </c:pt>
                <c:pt idx="86">
                  <c:v>7771.4395021497985</c:v>
                </c:pt>
                <c:pt idx="87">
                  <c:v>7898.2955181016005</c:v>
                </c:pt>
                <c:pt idx="88">
                  <c:v>8351.5395715962004</c:v>
                </c:pt>
                <c:pt idx="89">
                  <c:v>8596.9003014578993</c:v>
                </c:pt>
                <c:pt idx="90">
                  <c:v>8479.8863833535943</c:v>
                </c:pt>
                <c:pt idx="91">
                  <c:v>7860.3356066443957</c:v>
                </c:pt>
                <c:pt idx="92">
                  <c:v>8033.4506919343985</c:v>
                </c:pt>
                <c:pt idx="93">
                  <c:v>8161.9987160001983</c:v>
                </c:pt>
                <c:pt idx="94">
                  <c:v>8143.6867519291991</c:v>
                </c:pt>
                <c:pt idx="95">
                  <c:v>8492.0404313694962</c:v>
                </c:pt>
                <c:pt idx="96">
                  <c:v>8771.4211008343045</c:v>
                </c:pt>
                <c:pt idx="97">
                  <c:v>8817.8657885173961</c:v>
                </c:pt>
                <c:pt idx="98">
                  <c:v>8115.9916194729958</c:v>
                </c:pt>
                <c:pt idx="99">
                  <c:v>8093.2167062982044</c:v>
                </c:pt>
                <c:pt idx="100">
                  <c:v>7898.1494658904994</c:v>
                </c:pt>
                <c:pt idx="101">
                  <c:v>7913.4629966009015</c:v>
                </c:pt>
                <c:pt idx="102">
                  <c:v>8208.2234114372986</c:v>
                </c:pt>
                <c:pt idx="103">
                  <c:v>8116.6874618567017</c:v>
                </c:pt>
                <c:pt idx="104">
                  <c:v>7967.0524756722007</c:v>
                </c:pt>
                <c:pt idx="105">
                  <c:v>7512.2154720362014</c:v>
                </c:pt>
                <c:pt idx="106">
                  <c:v>7561.7810141703012</c:v>
                </c:pt>
                <c:pt idx="107">
                  <c:v>7547.1191537881023</c:v>
                </c:pt>
                <c:pt idx="108">
                  <c:v>7544.6503400173024</c:v>
                </c:pt>
                <c:pt idx="109">
                  <c:v>7815.3377587423965</c:v>
                </c:pt>
                <c:pt idx="110">
                  <c:v>7831.4305307774994</c:v>
                </c:pt>
                <c:pt idx="111">
                  <c:v>7705.1211801910977</c:v>
                </c:pt>
                <c:pt idx="112">
                  <c:v>7305.9076384920991</c:v>
                </c:pt>
                <c:pt idx="113">
                  <c:v>7435.144621891006</c:v>
                </c:pt>
                <c:pt idx="114">
                  <c:v>7465.3205750728011</c:v>
                </c:pt>
                <c:pt idx="115">
                  <c:v>7474.1717828239998</c:v>
                </c:pt>
                <c:pt idx="116">
                  <c:v>7595.2550984180998</c:v>
                </c:pt>
                <c:pt idx="117">
                  <c:v>7610.506763092606</c:v>
                </c:pt>
                <c:pt idx="118">
                  <c:v>7553.4512143708998</c:v>
                </c:pt>
                <c:pt idx="119">
                  <c:v>7539.7997010024992</c:v>
                </c:pt>
                <c:pt idx="120">
                  <c:v>7464.5574818145978</c:v>
                </c:pt>
                <c:pt idx="121">
                  <c:v>7495.3261872220028</c:v>
                </c:pt>
                <c:pt idx="122">
                  <c:v>7450.713580133197</c:v>
                </c:pt>
                <c:pt idx="123">
                  <c:v>7432.5807159460019</c:v>
                </c:pt>
                <c:pt idx="124">
                  <c:v>7447.9681377702036</c:v>
                </c:pt>
                <c:pt idx="125">
                  <c:v>7343.2430136452022</c:v>
                </c:pt>
                <c:pt idx="126">
                  <c:v>7350.9564560232029</c:v>
                </c:pt>
                <c:pt idx="127">
                  <c:v>7314.3921854838991</c:v>
                </c:pt>
                <c:pt idx="128">
                  <c:v>7340.5579308563028</c:v>
                </c:pt>
                <c:pt idx="129">
                  <c:v>7329.995451724295</c:v>
                </c:pt>
                <c:pt idx="130">
                  <c:v>7267.6250154367008</c:v>
                </c:pt>
                <c:pt idx="131">
                  <c:v>7066.2209372680009</c:v>
                </c:pt>
                <c:pt idx="132">
                  <c:v>7003.8196613064028</c:v>
                </c:pt>
                <c:pt idx="133">
                  <c:v>6946.3724836998008</c:v>
                </c:pt>
                <c:pt idx="134">
                  <c:v>6791.4317387420015</c:v>
                </c:pt>
                <c:pt idx="135">
                  <c:v>6624.8386705544035</c:v>
                </c:pt>
                <c:pt idx="136">
                  <c:v>6528.7873486233002</c:v>
                </c:pt>
                <c:pt idx="137">
                  <c:v>6433.7011445983007</c:v>
                </c:pt>
                <c:pt idx="138">
                  <c:v>6420.546642915102</c:v>
                </c:pt>
                <c:pt idx="139">
                  <c:v>6371.2704561634018</c:v>
                </c:pt>
                <c:pt idx="140">
                  <c:v>6339.2883936576982</c:v>
                </c:pt>
                <c:pt idx="141">
                  <c:v>6273.2992775965977</c:v>
                </c:pt>
                <c:pt idx="142">
                  <c:v>6309.0482151834003</c:v>
                </c:pt>
                <c:pt idx="143">
                  <c:v>6316.0367379353993</c:v>
                </c:pt>
                <c:pt idx="144">
                  <c:v>6348.4010491019981</c:v>
                </c:pt>
                <c:pt idx="145">
                  <c:v>6312.236202873697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3-44FE-A0EA-D184E58A1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2225104"/>
        <c:axId val="582223792"/>
      </c:areaChart>
      <c:lineChart>
        <c:grouping val="standard"/>
        <c:varyColors val="0"/>
        <c:ser>
          <c:idx val="4"/>
          <c:order val="2"/>
          <c:tx>
            <c:strRef>
              <c:f>'Figure 4'!$A$9</c:f>
              <c:strCache>
                <c:ptCount val="1"/>
                <c:pt idx="0">
                  <c:v>Outturn Demand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4'!$B$3:$EQ$3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4'!$B$9:$EQ$9</c:f>
              <c:numCache>
                <c:formatCode>0</c:formatCode>
                <c:ptCount val="146"/>
                <c:pt idx="1">
                  <c:v>37748</c:v>
                </c:pt>
                <c:pt idx="2">
                  <c:v>35842</c:v>
                </c:pt>
                <c:pt idx="3">
                  <c:v>39307</c:v>
                </c:pt>
                <c:pt idx="4">
                  <c:v>37985</c:v>
                </c:pt>
                <c:pt idx="5">
                  <c:v>35108</c:v>
                </c:pt>
                <c:pt idx="6">
                  <c:v>35275</c:v>
                </c:pt>
                <c:pt idx="7">
                  <c:v>37092</c:v>
                </c:pt>
                <c:pt idx="8">
                  <c:v>36875</c:v>
                </c:pt>
                <c:pt idx="9">
                  <c:v>37499</c:v>
                </c:pt>
                <c:pt idx="10">
                  <c:v>35752</c:v>
                </c:pt>
                <c:pt idx="11">
                  <c:v>35406</c:v>
                </c:pt>
                <c:pt idx="12">
                  <c:v>33676</c:v>
                </c:pt>
                <c:pt idx="13">
                  <c:v>35111</c:v>
                </c:pt>
                <c:pt idx="14">
                  <c:v>39543</c:v>
                </c:pt>
                <c:pt idx="15">
                  <c:v>39378</c:v>
                </c:pt>
                <c:pt idx="16">
                  <c:v>38964</c:v>
                </c:pt>
                <c:pt idx="17">
                  <c:v>38087</c:v>
                </c:pt>
                <c:pt idx="18">
                  <c:v>37721</c:v>
                </c:pt>
                <c:pt idx="19">
                  <c:v>36310</c:v>
                </c:pt>
                <c:pt idx="20">
                  <c:v>37557</c:v>
                </c:pt>
                <c:pt idx="21">
                  <c:v>41282</c:v>
                </c:pt>
                <c:pt idx="22">
                  <c:v>41180</c:v>
                </c:pt>
                <c:pt idx="23">
                  <c:v>39991</c:v>
                </c:pt>
                <c:pt idx="24">
                  <c:v>39070</c:v>
                </c:pt>
                <c:pt idx="25">
                  <c:v>38654</c:v>
                </c:pt>
                <c:pt idx="26">
                  <c:v>33939</c:v>
                </c:pt>
                <c:pt idx="27">
                  <c:v>37623</c:v>
                </c:pt>
                <c:pt idx="28">
                  <c:v>40838</c:v>
                </c:pt>
                <c:pt idx="29">
                  <c:v>41866</c:v>
                </c:pt>
                <c:pt idx="30">
                  <c:v>41709</c:v>
                </c:pt>
                <c:pt idx="31">
                  <c:v>42259</c:v>
                </c:pt>
                <c:pt idx="32">
                  <c:v>42046</c:v>
                </c:pt>
                <c:pt idx="33">
                  <c:v>38064</c:v>
                </c:pt>
                <c:pt idx="34">
                  <c:v>39835</c:v>
                </c:pt>
                <c:pt idx="35">
                  <c:v>42886</c:v>
                </c:pt>
                <c:pt idx="36">
                  <c:v>43306</c:v>
                </c:pt>
                <c:pt idx="37">
                  <c:v>44290</c:v>
                </c:pt>
                <c:pt idx="38">
                  <c:v>44755</c:v>
                </c:pt>
                <c:pt idx="39">
                  <c:v>44251</c:v>
                </c:pt>
                <c:pt idx="40">
                  <c:v>42869</c:v>
                </c:pt>
                <c:pt idx="41">
                  <c:v>43771</c:v>
                </c:pt>
                <c:pt idx="42">
                  <c:v>46745</c:v>
                </c:pt>
                <c:pt idx="43">
                  <c:v>46735</c:v>
                </c:pt>
                <c:pt idx="44">
                  <c:v>46217</c:v>
                </c:pt>
                <c:pt idx="45">
                  <c:v>47497</c:v>
                </c:pt>
                <c:pt idx="46">
                  <c:v>45149</c:v>
                </c:pt>
                <c:pt idx="47">
                  <c:v>42174</c:v>
                </c:pt>
                <c:pt idx="48">
                  <c:v>41702</c:v>
                </c:pt>
                <c:pt idx="49">
                  <c:v>39590</c:v>
                </c:pt>
                <c:pt idx="50">
                  <c:v>40229</c:v>
                </c:pt>
                <c:pt idx="51">
                  <c:v>40176</c:v>
                </c:pt>
                <c:pt idx="52">
                  <c:v>41223</c:v>
                </c:pt>
                <c:pt idx="53">
                  <c:v>36738</c:v>
                </c:pt>
                <c:pt idx="54">
                  <c:v>33289</c:v>
                </c:pt>
                <c:pt idx="55">
                  <c:v>32258</c:v>
                </c:pt>
                <c:pt idx="56">
                  <c:v>31908</c:v>
                </c:pt>
                <c:pt idx="57">
                  <c:v>34793</c:v>
                </c:pt>
                <c:pt idx="58">
                  <c:v>35366</c:v>
                </c:pt>
                <c:pt idx="59">
                  <c:v>36050</c:v>
                </c:pt>
                <c:pt idx="60">
                  <c:v>34514</c:v>
                </c:pt>
                <c:pt idx="61">
                  <c:v>34779</c:v>
                </c:pt>
                <c:pt idx="62">
                  <c:v>33978</c:v>
                </c:pt>
                <c:pt idx="63">
                  <c:v>39385</c:v>
                </c:pt>
                <c:pt idx="64">
                  <c:v>39440</c:v>
                </c:pt>
                <c:pt idx="65">
                  <c:v>38227</c:v>
                </c:pt>
                <c:pt idx="66">
                  <c:v>38190</c:v>
                </c:pt>
                <c:pt idx="67">
                  <c:v>38597</c:v>
                </c:pt>
                <c:pt idx="68">
                  <c:v>34797</c:v>
                </c:pt>
                <c:pt idx="69">
                  <c:v>38559</c:v>
                </c:pt>
                <c:pt idx="70">
                  <c:v>40812</c:v>
                </c:pt>
                <c:pt idx="71">
                  <c:v>39778</c:v>
                </c:pt>
                <c:pt idx="72">
                  <c:v>40486</c:v>
                </c:pt>
                <c:pt idx="73">
                  <c:v>39042</c:v>
                </c:pt>
                <c:pt idx="74">
                  <c:v>39286</c:v>
                </c:pt>
                <c:pt idx="75">
                  <c:v>35543</c:v>
                </c:pt>
                <c:pt idx="76">
                  <c:v>40114</c:v>
                </c:pt>
                <c:pt idx="77">
                  <c:v>45021</c:v>
                </c:pt>
                <c:pt idx="78">
                  <c:v>45287</c:v>
                </c:pt>
                <c:pt idx="79">
                  <c:v>44624</c:v>
                </c:pt>
                <c:pt idx="80">
                  <c:v>44422</c:v>
                </c:pt>
                <c:pt idx="81">
                  <c:v>44007</c:v>
                </c:pt>
                <c:pt idx="82">
                  <c:v>41377</c:v>
                </c:pt>
                <c:pt idx="83">
                  <c:v>42476</c:v>
                </c:pt>
                <c:pt idx="84">
                  <c:v>45459</c:v>
                </c:pt>
                <c:pt idx="85">
                  <c:v>44596</c:v>
                </c:pt>
                <c:pt idx="86">
                  <c:v>43483</c:v>
                </c:pt>
                <c:pt idx="87">
                  <c:v>44108</c:v>
                </c:pt>
                <c:pt idx="88">
                  <c:v>43420</c:v>
                </c:pt>
                <c:pt idx="89">
                  <c:v>41415</c:v>
                </c:pt>
                <c:pt idx="90">
                  <c:v>37933</c:v>
                </c:pt>
                <c:pt idx="91">
                  <c:v>42533</c:v>
                </c:pt>
                <c:pt idx="92">
                  <c:v>40843</c:v>
                </c:pt>
                <c:pt idx="93">
                  <c:v>40520</c:v>
                </c:pt>
                <c:pt idx="94">
                  <c:v>39346</c:v>
                </c:pt>
                <c:pt idx="95">
                  <c:v>39436</c:v>
                </c:pt>
                <c:pt idx="96">
                  <c:v>36560</c:v>
                </c:pt>
                <c:pt idx="97">
                  <c:v>40964</c:v>
                </c:pt>
                <c:pt idx="98">
                  <c:v>42021</c:v>
                </c:pt>
                <c:pt idx="99">
                  <c:v>42182</c:v>
                </c:pt>
                <c:pt idx="100">
                  <c:v>41183</c:v>
                </c:pt>
                <c:pt idx="101">
                  <c:v>41252</c:v>
                </c:pt>
                <c:pt idx="102">
                  <c:v>39850</c:v>
                </c:pt>
                <c:pt idx="103">
                  <c:v>36870</c:v>
                </c:pt>
                <c:pt idx="104">
                  <c:v>38196</c:v>
                </c:pt>
                <c:pt idx="105">
                  <c:v>40438</c:v>
                </c:pt>
                <c:pt idx="106">
                  <c:v>40734</c:v>
                </c:pt>
                <c:pt idx="107">
                  <c:v>40004</c:v>
                </c:pt>
                <c:pt idx="108">
                  <c:v>39349</c:v>
                </c:pt>
                <c:pt idx="109">
                  <c:v>37290</c:v>
                </c:pt>
                <c:pt idx="110">
                  <c:v>34631</c:v>
                </c:pt>
                <c:pt idx="111">
                  <c:v>34646</c:v>
                </c:pt>
                <c:pt idx="112">
                  <c:v>38615</c:v>
                </c:pt>
                <c:pt idx="113">
                  <c:v>39383</c:v>
                </c:pt>
                <c:pt idx="114">
                  <c:v>40405</c:v>
                </c:pt>
                <c:pt idx="115">
                  <c:v>41023</c:v>
                </c:pt>
                <c:pt idx="116">
                  <c:v>38613</c:v>
                </c:pt>
                <c:pt idx="117">
                  <c:v>37121</c:v>
                </c:pt>
                <c:pt idx="118">
                  <c:v>38852</c:v>
                </c:pt>
                <c:pt idx="119">
                  <c:v>41697</c:v>
                </c:pt>
                <c:pt idx="120">
                  <c:v>41359</c:v>
                </c:pt>
                <c:pt idx="121">
                  <c:v>41796</c:v>
                </c:pt>
                <c:pt idx="122">
                  <c:v>41477</c:v>
                </c:pt>
                <c:pt idx="123">
                  <c:v>40933</c:v>
                </c:pt>
                <c:pt idx="124">
                  <c:v>38125</c:v>
                </c:pt>
                <c:pt idx="125">
                  <c:v>38682</c:v>
                </c:pt>
                <c:pt idx="126">
                  <c:v>42206</c:v>
                </c:pt>
                <c:pt idx="127">
                  <c:v>42243</c:v>
                </c:pt>
                <c:pt idx="128">
                  <c:v>43735</c:v>
                </c:pt>
                <c:pt idx="129">
                  <c:v>42197</c:v>
                </c:pt>
                <c:pt idx="130">
                  <c:v>41671</c:v>
                </c:pt>
                <c:pt idx="131">
                  <c:v>37697</c:v>
                </c:pt>
                <c:pt idx="132">
                  <c:v>35436</c:v>
                </c:pt>
                <c:pt idx="133">
                  <c:v>37336</c:v>
                </c:pt>
                <c:pt idx="134">
                  <c:v>40913</c:v>
                </c:pt>
                <c:pt idx="135">
                  <c:v>40724</c:v>
                </c:pt>
                <c:pt idx="136">
                  <c:v>37535</c:v>
                </c:pt>
                <c:pt idx="137">
                  <c:v>36372</c:v>
                </c:pt>
                <c:pt idx="138">
                  <c:v>33153</c:v>
                </c:pt>
                <c:pt idx="139">
                  <c:v>34918</c:v>
                </c:pt>
                <c:pt idx="140">
                  <c:v>38055</c:v>
                </c:pt>
                <c:pt idx="141">
                  <c:v>36152</c:v>
                </c:pt>
                <c:pt idx="142">
                  <c:v>35631</c:v>
                </c:pt>
                <c:pt idx="143">
                  <c:v>36427</c:v>
                </c:pt>
                <c:pt idx="144">
                  <c:v>34466</c:v>
                </c:pt>
                <c:pt idx="145">
                  <c:v>33590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1F3-44FE-A0EA-D184E58A1D4A}"/>
            </c:ext>
          </c:extLst>
        </c:ser>
        <c:ser>
          <c:idx val="5"/>
          <c:order val="3"/>
          <c:tx>
            <c:v>Central forecast</c:v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'Figure 4'!$B$7:$EP$7</c:f>
              <c:numCache>
                <c:formatCode>0</c:formatCode>
                <c:ptCount val="145"/>
                <c:pt idx="0">
                  <c:v>40736.012152205803</c:v>
                </c:pt>
                <c:pt idx="1">
                  <c:v>40878.711358295397</c:v>
                </c:pt>
                <c:pt idx="2">
                  <c:v>41131.048418746803</c:v>
                </c:pt>
                <c:pt idx="3">
                  <c:v>41295.376259933902</c:v>
                </c:pt>
                <c:pt idx="4">
                  <c:v>39946.118378018</c:v>
                </c:pt>
                <c:pt idx="5">
                  <c:v>36709.096121110102</c:v>
                </c:pt>
                <c:pt idx="6">
                  <c:v>37794.758298504901</c:v>
                </c:pt>
                <c:pt idx="7">
                  <c:v>41649.536000618697</c:v>
                </c:pt>
                <c:pt idx="8">
                  <c:v>41727.338602727003</c:v>
                </c:pt>
                <c:pt idx="9">
                  <c:v>41883.773143326704</c:v>
                </c:pt>
                <c:pt idx="10">
                  <c:v>41866.317621612099</c:v>
                </c:pt>
                <c:pt idx="11">
                  <c:v>40474.258876571803</c:v>
                </c:pt>
                <c:pt idx="12">
                  <c:v>37300.118776056297</c:v>
                </c:pt>
                <c:pt idx="13">
                  <c:v>38407.013804219903</c:v>
                </c:pt>
                <c:pt idx="14">
                  <c:v>42345.551900604798</c:v>
                </c:pt>
                <c:pt idx="15">
                  <c:v>42518.718647411297</c:v>
                </c:pt>
                <c:pt idx="16">
                  <c:v>42664.698599479001</c:v>
                </c:pt>
                <c:pt idx="17">
                  <c:v>42734.8286138533</c:v>
                </c:pt>
                <c:pt idx="18">
                  <c:v>41367.633196737297</c:v>
                </c:pt>
                <c:pt idx="19">
                  <c:v>38125.032079471501</c:v>
                </c:pt>
                <c:pt idx="20">
                  <c:v>39281.9960580677</c:v>
                </c:pt>
                <c:pt idx="21">
                  <c:v>42950</c:v>
                </c:pt>
                <c:pt idx="22">
                  <c:v>42968.945832793601</c:v>
                </c:pt>
                <c:pt idx="23">
                  <c:v>43079.491094618403</c:v>
                </c:pt>
                <c:pt idx="24">
                  <c:v>43150</c:v>
                </c:pt>
                <c:pt idx="25">
                  <c:v>41891.545220423897</c:v>
                </c:pt>
                <c:pt idx="26">
                  <c:v>38633.630996625499</c:v>
                </c:pt>
                <c:pt idx="27">
                  <c:v>39679.883457410797</c:v>
                </c:pt>
                <c:pt idx="28">
                  <c:v>43350</c:v>
                </c:pt>
                <c:pt idx="29">
                  <c:v>43373.383713154202</c:v>
                </c:pt>
                <c:pt idx="30">
                  <c:v>43416.597705852902</c:v>
                </c:pt>
                <c:pt idx="31">
                  <c:v>43450</c:v>
                </c:pt>
                <c:pt idx="32">
                  <c:v>42156.880652856496</c:v>
                </c:pt>
                <c:pt idx="33">
                  <c:v>38862.980642595103</c:v>
                </c:pt>
                <c:pt idx="34">
                  <c:v>40005.684507989899</c:v>
                </c:pt>
                <c:pt idx="35">
                  <c:v>43671.665780536401</c:v>
                </c:pt>
                <c:pt idx="36">
                  <c:v>43850</c:v>
                </c:pt>
                <c:pt idx="37">
                  <c:v>43958.215640126</c:v>
                </c:pt>
                <c:pt idx="38">
                  <c:v>44027.804720180102</c:v>
                </c:pt>
                <c:pt idx="39">
                  <c:v>42750.487809899903</c:v>
                </c:pt>
                <c:pt idx="40">
                  <c:v>39544.009850362898</c:v>
                </c:pt>
                <c:pt idx="41">
                  <c:v>40627.6649654129</c:v>
                </c:pt>
                <c:pt idx="42">
                  <c:v>44166.640089195404</c:v>
                </c:pt>
                <c:pt idx="43">
                  <c:v>44360.760296972003</c:v>
                </c:pt>
                <c:pt idx="44">
                  <c:v>44425.076700541002</c:v>
                </c:pt>
                <c:pt idx="45">
                  <c:v>44550</c:v>
                </c:pt>
                <c:pt idx="46">
                  <c:v>43231.588419411601</c:v>
                </c:pt>
                <c:pt idx="47">
                  <c:v>39964.821623203403</c:v>
                </c:pt>
                <c:pt idx="48">
                  <c:v>41028.866233504101</c:v>
                </c:pt>
                <c:pt idx="49">
                  <c:v>44451.070529233199</c:v>
                </c:pt>
                <c:pt idx="50">
                  <c:v>44571.189656939998</c:v>
                </c:pt>
                <c:pt idx="51">
                  <c:v>44686.523124204701</c:v>
                </c:pt>
                <c:pt idx="52">
                  <c:v>42628.185380886804</c:v>
                </c:pt>
                <c:pt idx="53">
                  <c:v>39853.520851125002</c:v>
                </c:pt>
                <c:pt idx="54">
                  <c:v>36814.257861185797</c:v>
                </c:pt>
                <c:pt idx="55">
                  <c:v>27850.414049299201</c:v>
                </c:pt>
                <c:pt idx="56">
                  <c:v>31656.444975544298</c:v>
                </c:pt>
                <c:pt idx="57">
                  <c:v>36091.793858435798</c:v>
                </c:pt>
                <c:pt idx="58">
                  <c:v>38900.890576696802</c:v>
                </c:pt>
                <c:pt idx="59">
                  <c:v>39102.194880581897</c:v>
                </c:pt>
                <c:pt idx="60">
                  <c:v>38349.832510626002</c:v>
                </c:pt>
                <c:pt idx="61">
                  <c:v>36833.050911493498</c:v>
                </c:pt>
                <c:pt idx="62">
                  <c:v>33114.539491307602</c:v>
                </c:pt>
                <c:pt idx="63">
                  <c:v>38687.789110634898</c:v>
                </c:pt>
                <c:pt idx="64">
                  <c:v>43485.7912152344</c:v>
                </c:pt>
                <c:pt idx="65">
                  <c:v>44102.533039993701</c:v>
                </c:pt>
                <c:pt idx="66">
                  <c:v>44106.327560260303</c:v>
                </c:pt>
                <c:pt idx="67">
                  <c:v>42799.121257456398</c:v>
                </c:pt>
                <c:pt idx="68">
                  <c:v>39397.896949290203</c:v>
                </c:pt>
                <c:pt idx="69">
                  <c:v>40361.502179040603</c:v>
                </c:pt>
                <c:pt idx="70">
                  <c:v>43847.726904151597</c:v>
                </c:pt>
                <c:pt idx="71">
                  <c:v>43879.107447145499</c:v>
                </c:pt>
                <c:pt idx="72">
                  <c:v>43912.162965467498</c:v>
                </c:pt>
                <c:pt idx="73">
                  <c:v>43867.138804734197</c:v>
                </c:pt>
                <c:pt idx="74">
                  <c:v>42437.083436722802</c:v>
                </c:pt>
                <c:pt idx="75">
                  <c:v>39140.3181270477</c:v>
                </c:pt>
                <c:pt idx="76">
                  <c:v>40247.663527355799</c:v>
                </c:pt>
                <c:pt idx="77">
                  <c:v>43898.842819436999</c:v>
                </c:pt>
                <c:pt idx="78">
                  <c:v>43975.7826086696</c:v>
                </c:pt>
                <c:pt idx="79">
                  <c:v>43989.570744049997</c:v>
                </c:pt>
                <c:pt idx="80">
                  <c:v>44004.000926979301</c:v>
                </c:pt>
                <c:pt idx="81">
                  <c:v>42680.378091920596</c:v>
                </c:pt>
                <c:pt idx="82">
                  <c:v>39401.493814288602</c:v>
                </c:pt>
                <c:pt idx="83">
                  <c:v>40449.801124023201</c:v>
                </c:pt>
                <c:pt idx="84">
                  <c:v>44171.988148221302</c:v>
                </c:pt>
                <c:pt idx="85">
                  <c:v>44151.637781027501</c:v>
                </c:pt>
                <c:pt idx="86">
                  <c:v>44165.993158437203</c:v>
                </c:pt>
                <c:pt idx="87">
                  <c:v>44177.930677044802</c:v>
                </c:pt>
                <c:pt idx="88">
                  <c:v>42721.503677358502</c:v>
                </c:pt>
                <c:pt idx="89">
                  <c:v>39343.075223701097</c:v>
                </c:pt>
                <c:pt idx="90">
                  <c:v>40305.334880225499</c:v>
                </c:pt>
                <c:pt idx="91">
                  <c:v>43969.809412037801</c:v>
                </c:pt>
                <c:pt idx="92">
                  <c:v>43942.628602914199</c:v>
                </c:pt>
                <c:pt idx="93">
                  <c:v>43838.5944435165</c:v>
                </c:pt>
                <c:pt idx="94">
                  <c:v>43822.8523182258</c:v>
                </c:pt>
                <c:pt idx="95">
                  <c:v>42306.8024452885</c:v>
                </c:pt>
                <c:pt idx="96">
                  <c:v>38983.2047743453</c:v>
                </c:pt>
                <c:pt idx="97">
                  <c:v>39949.462291072698</c:v>
                </c:pt>
                <c:pt idx="98">
                  <c:v>43654.389365409297</c:v>
                </c:pt>
                <c:pt idx="99">
                  <c:v>43637.106674911498</c:v>
                </c:pt>
                <c:pt idx="100">
                  <c:v>43582.526382429904</c:v>
                </c:pt>
                <c:pt idx="101">
                  <c:v>43539.997332701103</c:v>
                </c:pt>
                <c:pt idx="102">
                  <c:v>41991.837765554403</c:v>
                </c:pt>
                <c:pt idx="103">
                  <c:v>38641.801754455999</c:v>
                </c:pt>
                <c:pt idx="104">
                  <c:v>39571.134217249302</c:v>
                </c:pt>
                <c:pt idx="105">
                  <c:v>43230.367471814498</c:v>
                </c:pt>
                <c:pt idx="106">
                  <c:v>43148.055429469598</c:v>
                </c:pt>
                <c:pt idx="107">
                  <c:v>43019.929417585299</c:v>
                </c:pt>
                <c:pt idx="108">
                  <c:v>42960.090431260003</c:v>
                </c:pt>
                <c:pt idx="109">
                  <c:v>41389.607391200298</c:v>
                </c:pt>
                <c:pt idx="110">
                  <c:v>37883.733069867303</c:v>
                </c:pt>
                <c:pt idx="111">
                  <c:v>38755.859209096903</c:v>
                </c:pt>
                <c:pt idx="112">
                  <c:v>42415.361499792401</c:v>
                </c:pt>
                <c:pt idx="113">
                  <c:v>42272.4751451169</c:v>
                </c:pt>
                <c:pt idx="114">
                  <c:v>42079.287681510003</c:v>
                </c:pt>
                <c:pt idx="115">
                  <c:v>41967.9354147962</c:v>
                </c:pt>
                <c:pt idx="116">
                  <c:v>40384.351678052401</c:v>
                </c:pt>
                <c:pt idx="117">
                  <c:v>36896.380374203203</c:v>
                </c:pt>
                <c:pt idx="118">
                  <c:v>37893.596739545603</c:v>
                </c:pt>
                <c:pt idx="119">
                  <c:v>41540.064894676099</c:v>
                </c:pt>
                <c:pt idx="120">
                  <c:v>41385.694686902898</c:v>
                </c:pt>
                <c:pt idx="121">
                  <c:v>41234.5640999834</c:v>
                </c:pt>
                <c:pt idx="122">
                  <c:v>41124.707656751503</c:v>
                </c:pt>
                <c:pt idx="123">
                  <c:v>39472.916696114196</c:v>
                </c:pt>
                <c:pt idx="124">
                  <c:v>35888.697117354401</c:v>
                </c:pt>
                <c:pt idx="125">
                  <c:v>36770.902479857403</c:v>
                </c:pt>
                <c:pt idx="126">
                  <c:v>40397.485432335598</c:v>
                </c:pt>
                <c:pt idx="127">
                  <c:v>40225.882206831899</c:v>
                </c:pt>
                <c:pt idx="128">
                  <c:v>40005.261884781998</c:v>
                </c:pt>
                <c:pt idx="129">
                  <c:v>39787.035978524102</c:v>
                </c:pt>
                <c:pt idx="130">
                  <c:v>38086.157572034703</c:v>
                </c:pt>
                <c:pt idx="131">
                  <c:v>34600.411571720397</c:v>
                </c:pt>
                <c:pt idx="132">
                  <c:v>35480.600528335402</c:v>
                </c:pt>
                <c:pt idx="133">
                  <c:v>39044.023625815797</c:v>
                </c:pt>
                <c:pt idx="134">
                  <c:v>38914.530380176198</c:v>
                </c:pt>
                <c:pt idx="135">
                  <c:v>38725.323662279603</c:v>
                </c:pt>
                <c:pt idx="136">
                  <c:v>38602.271908585099</c:v>
                </c:pt>
                <c:pt idx="137">
                  <c:v>36978.635660919099</c:v>
                </c:pt>
                <c:pt idx="138">
                  <c:v>33514.269897944003</c:v>
                </c:pt>
                <c:pt idx="139">
                  <c:v>34372.694136157697</c:v>
                </c:pt>
                <c:pt idx="140">
                  <c:v>38075.717109687001</c:v>
                </c:pt>
                <c:pt idx="141">
                  <c:v>37883.934211994201</c:v>
                </c:pt>
                <c:pt idx="142">
                  <c:v>37708.715448315801</c:v>
                </c:pt>
                <c:pt idx="143">
                  <c:v>37626.055558702901</c:v>
                </c:pt>
                <c:pt idx="144">
                  <c:v>36062.681553226401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1F3-44FE-A0EA-D184E58A1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225104"/>
        <c:axId val="582223792"/>
        <c:extLst/>
      </c:lineChart>
      <c:catAx>
        <c:axId val="582225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Date</a:t>
                </a:r>
              </a:p>
            </c:rich>
          </c:tx>
          <c:layout>
            <c:manualLayout>
              <c:xMode val="edge"/>
              <c:yMode val="edge"/>
              <c:x val="0.49214513020779022"/>
              <c:y val="0.892229219588052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3792"/>
        <c:crosses val="autoZero"/>
        <c:auto val="0"/>
        <c:lblAlgn val="ctr"/>
        <c:lblOffset val="100"/>
        <c:tickLblSkip val="10"/>
        <c:noMultiLvlLbl val="1"/>
      </c:catAx>
      <c:valAx>
        <c:axId val="582223792"/>
        <c:scaling>
          <c:orientation val="minMax"/>
          <c:min val="2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GW</a:t>
                </a:r>
              </a:p>
            </c:rich>
          </c:tx>
          <c:layout>
            <c:manualLayout>
              <c:xMode val="edge"/>
              <c:yMode val="edge"/>
              <c:x val="1.3360636656983071E-2"/>
              <c:y val="0.303382143819522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2251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>
              <a:lumMod val="7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622107414215314E-2"/>
          <c:y val="3.62587415491437E-2"/>
          <c:w val="0.83572654624864318"/>
          <c:h val="0.65876334260083058"/>
        </c:manualLayout>
      </c:layout>
      <c:barChart>
        <c:barDir val="col"/>
        <c:grouping val="clustered"/>
        <c:varyColors val="0"/>
        <c:ser>
          <c:idx val="3"/>
          <c:order val="3"/>
          <c:tx>
            <c:v>Maximum Triad avoidance of the day</c:v>
          </c:tx>
          <c:spPr>
            <a:solidFill>
              <a:schemeClr val="bg2"/>
            </a:solidFill>
            <a:ln>
              <a:solidFill>
                <a:schemeClr val="bg2">
                  <a:lumMod val="75000"/>
                </a:schemeClr>
              </a:solidFill>
            </a:ln>
            <a:effectLst/>
          </c:spPr>
          <c:invertIfNegative val="0"/>
          <c:val>
            <c:numRef>
              <c:f>'Figure 5'!$D$4:$D$148</c:f>
              <c:numCache>
                <c:formatCode>General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0.4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</c:v>
                </c:pt>
                <c:pt idx="35">
                  <c:v>0.4</c:v>
                </c:pt>
                <c:pt idx="36">
                  <c:v>0.7</c:v>
                </c:pt>
                <c:pt idx="37">
                  <c:v>0</c:v>
                </c:pt>
                <c:pt idx="38">
                  <c:v>0.8</c:v>
                </c:pt>
                <c:pt idx="39">
                  <c:v>0</c:v>
                </c:pt>
                <c:pt idx="40">
                  <c:v>0</c:v>
                </c:pt>
                <c:pt idx="41">
                  <c:v>1.1000000000000001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0.9</c:v>
                </c:pt>
                <c:pt idx="70">
                  <c:v>0</c:v>
                </c:pt>
                <c:pt idx="71">
                  <c:v>0.4</c:v>
                </c:pt>
                <c:pt idx="72">
                  <c:v>1.1000000000000001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0.7</c:v>
                </c:pt>
                <c:pt idx="78">
                  <c:v>0.6</c:v>
                </c:pt>
                <c:pt idx="79">
                  <c:v>0.8</c:v>
                </c:pt>
                <c:pt idx="80">
                  <c:v>0.3</c:v>
                </c:pt>
                <c:pt idx="81">
                  <c:v>0</c:v>
                </c:pt>
                <c:pt idx="82">
                  <c:v>0</c:v>
                </c:pt>
                <c:pt idx="83">
                  <c:v>0.6</c:v>
                </c:pt>
                <c:pt idx="84">
                  <c:v>0.6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1.9</c:v>
                </c:pt>
                <c:pt idx="99">
                  <c:v>0</c:v>
                </c:pt>
                <c:pt idx="100">
                  <c:v>0.3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15-49A2-83E5-93C4E2EEF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9050656"/>
        <c:axId val="849043112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Actual Temperature at 17:00GMT (°C)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5'!$A$4:$A$148</c:f>
              <c:numCache>
                <c:formatCode>m/d/yyyy</c:formatCode>
                <c:ptCount val="145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44870</c:v>
                </c:pt>
                <c:pt idx="5">
                  <c:v>44871</c:v>
                </c:pt>
                <c:pt idx="6">
                  <c:v>44872</c:v>
                </c:pt>
                <c:pt idx="7">
                  <c:v>44873</c:v>
                </c:pt>
                <c:pt idx="8">
                  <c:v>44874</c:v>
                </c:pt>
                <c:pt idx="9">
                  <c:v>44875</c:v>
                </c:pt>
                <c:pt idx="10">
                  <c:v>44876</c:v>
                </c:pt>
                <c:pt idx="11">
                  <c:v>44877</c:v>
                </c:pt>
                <c:pt idx="12">
                  <c:v>44878</c:v>
                </c:pt>
                <c:pt idx="13">
                  <c:v>44879</c:v>
                </c:pt>
                <c:pt idx="14">
                  <c:v>44880</c:v>
                </c:pt>
                <c:pt idx="15">
                  <c:v>44881</c:v>
                </c:pt>
                <c:pt idx="16">
                  <c:v>44882</c:v>
                </c:pt>
                <c:pt idx="17">
                  <c:v>44883</c:v>
                </c:pt>
                <c:pt idx="18">
                  <c:v>44884</c:v>
                </c:pt>
                <c:pt idx="19">
                  <c:v>44885</c:v>
                </c:pt>
                <c:pt idx="20">
                  <c:v>44886</c:v>
                </c:pt>
                <c:pt idx="21">
                  <c:v>44887</c:v>
                </c:pt>
                <c:pt idx="22">
                  <c:v>44888</c:v>
                </c:pt>
                <c:pt idx="23">
                  <c:v>44889</c:v>
                </c:pt>
                <c:pt idx="24">
                  <c:v>44890</c:v>
                </c:pt>
                <c:pt idx="25">
                  <c:v>44891</c:v>
                </c:pt>
                <c:pt idx="26">
                  <c:v>44892</c:v>
                </c:pt>
                <c:pt idx="27">
                  <c:v>44893</c:v>
                </c:pt>
                <c:pt idx="28">
                  <c:v>44894</c:v>
                </c:pt>
                <c:pt idx="29">
                  <c:v>44895</c:v>
                </c:pt>
                <c:pt idx="30">
                  <c:v>44896</c:v>
                </c:pt>
                <c:pt idx="31">
                  <c:v>44897</c:v>
                </c:pt>
                <c:pt idx="32">
                  <c:v>44898</c:v>
                </c:pt>
                <c:pt idx="33">
                  <c:v>44899</c:v>
                </c:pt>
                <c:pt idx="34">
                  <c:v>44900</c:v>
                </c:pt>
                <c:pt idx="35">
                  <c:v>44901</c:v>
                </c:pt>
                <c:pt idx="36">
                  <c:v>44902</c:v>
                </c:pt>
                <c:pt idx="37">
                  <c:v>44903</c:v>
                </c:pt>
                <c:pt idx="38">
                  <c:v>44904</c:v>
                </c:pt>
                <c:pt idx="39">
                  <c:v>44905</c:v>
                </c:pt>
                <c:pt idx="40">
                  <c:v>44906</c:v>
                </c:pt>
                <c:pt idx="41">
                  <c:v>44907</c:v>
                </c:pt>
                <c:pt idx="42">
                  <c:v>44908</c:v>
                </c:pt>
                <c:pt idx="43">
                  <c:v>44909</c:v>
                </c:pt>
                <c:pt idx="44">
                  <c:v>44910</c:v>
                </c:pt>
                <c:pt idx="45">
                  <c:v>44911</c:v>
                </c:pt>
                <c:pt idx="46">
                  <c:v>44912</c:v>
                </c:pt>
                <c:pt idx="47">
                  <c:v>44913</c:v>
                </c:pt>
                <c:pt idx="48">
                  <c:v>44914</c:v>
                </c:pt>
                <c:pt idx="49">
                  <c:v>44915</c:v>
                </c:pt>
                <c:pt idx="50">
                  <c:v>44916</c:v>
                </c:pt>
                <c:pt idx="51">
                  <c:v>44917</c:v>
                </c:pt>
                <c:pt idx="52">
                  <c:v>44918</c:v>
                </c:pt>
                <c:pt idx="53">
                  <c:v>44919</c:v>
                </c:pt>
                <c:pt idx="54">
                  <c:v>44920</c:v>
                </c:pt>
                <c:pt idx="55">
                  <c:v>44921</c:v>
                </c:pt>
                <c:pt idx="56">
                  <c:v>44922</c:v>
                </c:pt>
                <c:pt idx="57">
                  <c:v>44923</c:v>
                </c:pt>
                <c:pt idx="58">
                  <c:v>44924</c:v>
                </c:pt>
                <c:pt idx="59">
                  <c:v>44925</c:v>
                </c:pt>
                <c:pt idx="60">
                  <c:v>44926</c:v>
                </c:pt>
                <c:pt idx="61">
                  <c:v>44927</c:v>
                </c:pt>
                <c:pt idx="62">
                  <c:v>44928</c:v>
                </c:pt>
                <c:pt idx="63">
                  <c:v>44929</c:v>
                </c:pt>
                <c:pt idx="64">
                  <c:v>44930</c:v>
                </c:pt>
                <c:pt idx="65">
                  <c:v>44931</c:v>
                </c:pt>
                <c:pt idx="66">
                  <c:v>44932</c:v>
                </c:pt>
                <c:pt idx="67">
                  <c:v>44933</c:v>
                </c:pt>
                <c:pt idx="68">
                  <c:v>44934</c:v>
                </c:pt>
                <c:pt idx="69">
                  <c:v>44935</c:v>
                </c:pt>
                <c:pt idx="70">
                  <c:v>44936</c:v>
                </c:pt>
                <c:pt idx="71">
                  <c:v>44937</c:v>
                </c:pt>
                <c:pt idx="72">
                  <c:v>44938</c:v>
                </c:pt>
                <c:pt idx="73">
                  <c:v>44939</c:v>
                </c:pt>
                <c:pt idx="74">
                  <c:v>44940</c:v>
                </c:pt>
                <c:pt idx="75">
                  <c:v>44941</c:v>
                </c:pt>
                <c:pt idx="76">
                  <c:v>44942</c:v>
                </c:pt>
                <c:pt idx="77">
                  <c:v>44943</c:v>
                </c:pt>
                <c:pt idx="78">
                  <c:v>44944</c:v>
                </c:pt>
                <c:pt idx="79">
                  <c:v>44945</c:v>
                </c:pt>
                <c:pt idx="80">
                  <c:v>44946</c:v>
                </c:pt>
                <c:pt idx="81">
                  <c:v>44947</c:v>
                </c:pt>
                <c:pt idx="82">
                  <c:v>44948</c:v>
                </c:pt>
                <c:pt idx="83">
                  <c:v>44949</c:v>
                </c:pt>
                <c:pt idx="84">
                  <c:v>44950</c:v>
                </c:pt>
                <c:pt idx="85">
                  <c:v>44951</c:v>
                </c:pt>
                <c:pt idx="86">
                  <c:v>44952</c:v>
                </c:pt>
                <c:pt idx="87">
                  <c:v>44953</c:v>
                </c:pt>
                <c:pt idx="88">
                  <c:v>44954</c:v>
                </c:pt>
                <c:pt idx="89">
                  <c:v>44955</c:v>
                </c:pt>
                <c:pt idx="90">
                  <c:v>44956</c:v>
                </c:pt>
                <c:pt idx="91">
                  <c:v>44957</c:v>
                </c:pt>
                <c:pt idx="92">
                  <c:v>44958</c:v>
                </c:pt>
                <c:pt idx="93">
                  <c:v>44959</c:v>
                </c:pt>
                <c:pt idx="94">
                  <c:v>44960</c:v>
                </c:pt>
                <c:pt idx="95">
                  <c:v>44961</c:v>
                </c:pt>
                <c:pt idx="96">
                  <c:v>44962</c:v>
                </c:pt>
                <c:pt idx="97">
                  <c:v>44963</c:v>
                </c:pt>
                <c:pt idx="98">
                  <c:v>44964</c:v>
                </c:pt>
                <c:pt idx="99">
                  <c:v>44965</c:v>
                </c:pt>
                <c:pt idx="100">
                  <c:v>44966</c:v>
                </c:pt>
                <c:pt idx="101">
                  <c:v>44967</c:v>
                </c:pt>
                <c:pt idx="102">
                  <c:v>44968</c:v>
                </c:pt>
                <c:pt idx="103">
                  <c:v>44969</c:v>
                </c:pt>
                <c:pt idx="104">
                  <c:v>44970</c:v>
                </c:pt>
                <c:pt idx="105">
                  <c:v>44971</c:v>
                </c:pt>
                <c:pt idx="106">
                  <c:v>44972</c:v>
                </c:pt>
                <c:pt idx="107">
                  <c:v>44973</c:v>
                </c:pt>
                <c:pt idx="108">
                  <c:v>44974</c:v>
                </c:pt>
                <c:pt idx="109">
                  <c:v>44975</c:v>
                </c:pt>
                <c:pt idx="110">
                  <c:v>44976</c:v>
                </c:pt>
                <c:pt idx="111">
                  <c:v>44977</c:v>
                </c:pt>
                <c:pt idx="112">
                  <c:v>44978</c:v>
                </c:pt>
                <c:pt idx="113">
                  <c:v>44979</c:v>
                </c:pt>
                <c:pt idx="114">
                  <c:v>44980</c:v>
                </c:pt>
                <c:pt idx="115">
                  <c:v>44981</c:v>
                </c:pt>
                <c:pt idx="116">
                  <c:v>44982</c:v>
                </c:pt>
                <c:pt idx="117">
                  <c:v>44983</c:v>
                </c:pt>
                <c:pt idx="118">
                  <c:v>44984</c:v>
                </c:pt>
                <c:pt idx="119">
                  <c:v>44985</c:v>
                </c:pt>
                <c:pt idx="120">
                  <c:v>44986</c:v>
                </c:pt>
                <c:pt idx="121">
                  <c:v>44987</c:v>
                </c:pt>
                <c:pt idx="122">
                  <c:v>44988</c:v>
                </c:pt>
                <c:pt idx="123">
                  <c:v>44989</c:v>
                </c:pt>
                <c:pt idx="124">
                  <c:v>44990</c:v>
                </c:pt>
                <c:pt idx="125">
                  <c:v>44991</c:v>
                </c:pt>
                <c:pt idx="126">
                  <c:v>44992</c:v>
                </c:pt>
                <c:pt idx="127">
                  <c:v>44993</c:v>
                </c:pt>
                <c:pt idx="128">
                  <c:v>44994</c:v>
                </c:pt>
                <c:pt idx="129">
                  <c:v>44995</c:v>
                </c:pt>
                <c:pt idx="130">
                  <c:v>44996</c:v>
                </c:pt>
                <c:pt idx="131">
                  <c:v>44997</c:v>
                </c:pt>
                <c:pt idx="132">
                  <c:v>44998</c:v>
                </c:pt>
                <c:pt idx="133">
                  <c:v>44999</c:v>
                </c:pt>
                <c:pt idx="134">
                  <c:v>45000</c:v>
                </c:pt>
                <c:pt idx="135">
                  <c:v>45001</c:v>
                </c:pt>
                <c:pt idx="136">
                  <c:v>45002</c:v>
                </c:pt>
                <c:pt idx="137">
                  <c:v>45003</c:v>
                </c:pt>
                <c:pt idx="138">
                  <c:v>45004</c:v>
                </c:pt>
                <c:pt idx="139">
                  <c:v>45005</c:v>
                </c:pt>
                <c:pt idx="140">
                  <c:v>45006</c:v>
                </c:pt>
                <c:pt idx="141">
                  <c:v>45007</c:v>
                </c:pt>
                <c:pt idx="142">
                  <c:v>45008</c:v>
                </c:pt>
                <c:pt idx="143">
                  <c:v>45009</c:v>
                </c:pt>
                <c:pt idx="144">
                  <c:v>45010</c:v>
                </c:pt>
              </c:numCache>
            </c:numRef>
          </c:cat>
          <c:val>
            <c:numRef>
              <c:f>'Figure 5'!$B$4:$B$148</c:f>
              <c:numCache>
                <c:formatCode>0.0</c:formatCode>
                <c:ptCount val="145"/>
                <c:pt idx="0">
                  <c:v>13.5</c:v>
                </c:pt>
                <c:pt idx="1">
                  <c:v>13.4</c:v>
                </c:pt>
                <c:pt idx="2">
                  <c:v>12</c:v>
                </c:pt>
                <c:pt idx="3">
                  <c:v>11.6</c:v>
                </c:pt>
                <c:pt idx="4">
                  <c:v>10.8</c:v>
                </c:pt>
                <c:pt idx="5">
                  <c:v>11</c:v>
                </c:pt>
                <c:pt idx="6">
                  <c:v>12.5</c:v>
                </c:pt>
                <c:pt idx="7">
                  <c:v>12.3</c:v>
                </c:pt>
                <c:pt idx="8">
                  <c:v>12.2</c:v>
                </c:pt>
                <c:pt idx="9">
                  <c:v>13.3</c:v>
                </c:pt>
                <c:pt idx="10">
                  <c:v>14.4</c:v>
                </c:pt>
                <c:pt idx="11">
                  <c:v>14.5</c:v>
                </c:pt>
                <c:pt idx="12">
                  <c:v>13.8</c:v>
                </c:pt>
                <c:pt idx="13">
                  <c:v>13</c:v>
                </c:pt>
                <c:pt idx="14">
                  <c:v>12.1</c:v>
                </c:pt>
                <c:pt idx="15">
                  <c:v>10.9</c:v>
                </c:pt>
                <c:pt idx="16">
                  <c:v>10.5</c:v>
                </c:pt>
                <c:pt idx="17">
                  <c:v>10.3</c:v>
                </c:pt>
                <c:pt idx="18">
                  <c:v>9.5</c:v>
                </c:pt>
                <c:pt idx="19">
                  <c:v>8.9</c:v>
                </c:pt>
                <c:pt idx="20">
                  <c:v>8</c:v>
                </c:pt>
                <c:pt idx="21">
                  <c:v>8.3000000000000007</c:v>
                </c:pt>
                <c:pt idx="22">
                  <c:v>8.9</c:v>
                </c:pt>
                <c:pt idx="23">
                  <c:v>9.4</c:v>
                </c:pt>
                <c:pt idx="24">
                  <c:v>10.1</c:v>
                </c:pt>
                <c:pt idx="25">
                  <c:v>10.8</c:v>
                </c:pt>
                <c:pt idx="26">
                  <c:v>10.8</c:v>
                </c:pt>
                <c:pt idx="27">
                  <c:v>9.5</c:v>
                </c:pt>
                <c:pt idx="28">
                  <c:v>7.4</c:v>
                </c:pt>
                <c:pt idx="29">
                  <c:v>6.8</c:v>
                </c:pt>
                <c:pt idx="30">
                  <c:v>6.2</c:v>
                </c:pt>
                <c:pt idx="31">
                  <c:v>5.9</c:v>
                </c:pt>
                <c:pt idx="32">
                  <c:v>6.1</c:v>
                </c:pt>
                <c:pt idx="33">
                  <c:v>5.7</c:v>
                </c:pt>
                <c:pt idx="34">
                  <c:v>6.1</c:v>
                </c:pt>
                <c:pt idx="35">
                  <c:v>5.8</c:v>
                </c:pt>
                <c:pt idx="36">
                  <c:v>4.5</c:v>
                </c:pt>
                <c:pt idx="37">
                  <c:v>3.4</c:v>
                </c:pt>
                <c:pt idx="38">
                  <c:v>2.9</c:v>
                </c:pt>
                <c:pt idx="39">
                  <c:v>2.8</c:v>
                </c:pt>
                <c:pt idx="40">
                  <c:v>1.7</c:v>
                </c:pt>
                <c:pt idx="41">
                  <c:v>0.4</c:v>
                </c:pt>
                <c:pt idx="42">
                  <c:v>-0.1</c:v>
                </c:pt>
                <c:pt idx="43">
                  <c:v>-0.2</c:v>
                </c:pt>
                <c:pt idx="44">
                  <c:v>0.3</c:v>
                </c:pt>
                <c:pt idx="45">
                  <c:v>1.1000000000000001</c:v>
                </c:pt>
                <c:pt idx="46">
                  <c:v>2.4</c:v>
                </c:pt>
                <c:pt idx="47">
                  <c:v>2.9</c:v>
                </c:pt>
                <c:pt idx="48">
                  <c:v>8.1</c:v>
                </c:pt>
                <c:pt idx="49">
                  <c:v>8.4</c:v>
                </c:pt>
                <c:pt idx="50">
                  <c:v>8.6</c:v>
                </c:pt>
                <c:pt idx="51">
                  <c:v>8.6999999999999993</c:v>
                </c:pt>
                <c:pt idx="52">
                  <c:v>8.9</c:v>
                </c:pt>
                <c:pt idx="53">
                  <c:v>9.1</c:v>
                </c:pt>
                <c:pt idx="54">
                  <c:v>9.3000000000000007</c:v>
                </c:pt>
                <c:pt idx="55">
                  <c:v>7.6</c:v>
                </c:pt>
                <c:pt idx="56">
                  <c:v>7.9</c:v>
                </c:pt>
                <c:pt idx="57">
                  <c:v>9.1</c:v>
                </c:pt>
                <c:pt idx="58">
                  <c:v>8.1999999999999993</c:v>
                </c:pt>
                <c:pt idx="59">
                  <c:v>9.6</c:v>
                </c:pt>
                <c:pt idx="60">
                  <c:v>9.9</c:v>
                </c:pt>
                <c:pt idx="61">
                  <c:v>9.6999999999999993</c:v>
                </c:pt>
                <c:pt idx="62">
                  <c:v>7.7</c:v>
                </c:pt>
                <c:pt idx="63">
                  <c:v>9</c:v>
                </c:pt>
                <c:pt idx="64">
                  <c:v>10.199999999999999</c:v>
                </c:pt>
                <c:pt idx="65">
                  <c:v>11</c:v>
                </c:pt>
                <c:pt idx="66">
                  <c:v>10.4</c:v>
                </c:pt>
                <c:pt idx="67">
                  <c:v>10.1</c:v>
                </c:pt>
                <c:pt idx="68">
                  <c:v>8.5</c:v>
                </c:pt>
                <c:pt idx="69">
                  <c:v>8</c:v>
                </c:pt>
                <c:pt idx="70">
                  <c:v>9.9</c:v>
                </c:pt>
                <c:pt idx="71">
                  <c:v>8.8000000000000007</c:v>
                </c:pt>
                <c:pt idx="72">
                  <c:v>9.4</c:v>
                </c:pt>
                <c:pt idx="73">
                  <c:v>9</c:v>
                </c:pt>
                <c:pt idx="74">
                  <c:v>8.1999999999999993</c:v>
                </c:pt>
                <c:pt idx="75">
                  <c:v>7.1</c:v>
                </c:pt>
                <c:pt idx="76">
                  <c:v>4.9000000000000004</c:v>
                </c:pt>
                <c:pt idx="77">
                  <c:v>3.2</c:v>
                </c:pt>
                <c:pt idx="78">
                  <c:v>3.8</c:v>
                </c:pt>
                <c:pt idx="79">
                  <c:v>4</c:v>
                </c:pt>
                <c:pt idx="80">
                  <c:v>4.5999999999999996</c:v>
                </c:pt>
                <c:pt idx="81">
                  <c:v>3.7</c:v>
                </c:pt>
                <c:pt idx="82">
                  <c:v>3.3</c:v>
                </c:pt>
                <c:pt idx="83">
                  <c:v>4.3</c:v>
                </c:pt>
                <c:pt idx="84">
                  <c:v>4.8</c:v>
                </c:pt>
                <c:pt idx="85">
                  <c:v>5.7</c:v>
                </c:pt>
                <c:pt idx="86">
                  <c:v>6.3</c:v>
                </c:pt>
                <c:pt idx="87">
                  <c:v>6</c:v>
                </c:pt>
                <c:pt idx="88">
                  <c:v>6.2</c:v>
                </c:pt>
                <c:pt idx="89">
                  <c:v>7.3</c:v>
                </c:pt>
                <c:pt idx="90">
                  <c:v>7.9</c:v>
                </c:pt>
                <c:pt idx="91">
                  <c:v>8.5</c:v>
                </c:pt>
                <c:pt idx="92">
                  <c:v>9</c:v>
                </c:pt>
                <c:pt idx="93">
                  <c:v>9.8000000000000007</c:v>
                </c:pt>
                <c:pt idx="94">
                  <c:v>10.6</c:v>
                </c:pt>
                <c:pt idx="95">
                  <c:v>9.8000000000000007</c:v>
                </c:pt>
                <c:pt idx="96">
                  <c:v>8.4</c:v>
                </c:pt>
                <c:pt idx="97">
                  <c:v>8.3000000000000007</c:v>
                </c:pt>
                <c:pt idx="98">
                  <c:v>8.1999999999999993</c:v>
                </c:pt>
                <c:pt idx="99">
                  <c:v>7.9</c:v>
                </c:pt>
                <c:pt idx="100">
                  <c:v>8.1999999999999993</c:v>
                </c:pt>
                <c:pt idx="101">
                  <c:v>8.6</c:v>
                </c:pt>
                <c:pt idx="102">
                  <c:v>9.3000000000000007</c:v>
                </c:pt>
                <c:pt idx="103">
                  <c:v>9</c:v>
                </c:pt>
                <c:pt idx="104">
                  <c:v>9.3000000000000007</c:v>
                </c:pt>
                <c:pt idx="105">
                  <c:v>9.6</c:v>
                </c:pt>
                <c:pt idx="106">
                  <c:v>10.5</c:v>
                </c:pt>
                <c:pt idx="107">
                  <c:v>11.1</c:v>
                </c:pt>
                <c:pt idx="108">
                  <c:v>11.6</c:v>
                </c:pt>
                <c:pt idx="109">
                  <c:v>11.5</c:v>
                </c:pt>
                <c:pt idx="110">
                  <c:v>11.4</c:v>
                </c:pt>
                <c:pt idx="111">
                  <c:v>11.8</c:v>
                </c:pt>
                <c:pt idx="112">
                  <c:v>10.6</c:v>
                </c:pt>
                <c:pt idx="113">
                  <c:v>9.5</c:v>
                </c:pt>
                <c:pt idx="114">
                  <c:v>8.5</c:v>
                </c:pt>
                <c:pt idx="115">
                  <c:v>8.8000000000000007</c:v>
                </c:pt>
                <c:pt idx="116">
                  <c:v>7.6</c:v>
                </c:pt>
                <c:pt idx="117">
                  <c:v>7.4</c:v>
                </c:pt>
                <c:pt idx="118">
                  <c:v>7.3</c:v>
                </c:pt>
                <c:pt idx="119">
                  <c:v>7.3</c:v>
                </c:pt>
                <c:pt idx="120">
                  <c:v>7.3</c:v>
                </c:pt>
                <c:pt idx="121">
                  <c:v>7.4</c:v>
                </c:pt>
                <c:pt idx="122">
                  <c:v>6.7</c:v>
                </c:pt>
                <c:pt idx="123">
                  <c:v>6.2</c:v>
                </c:pt>
                <c:pt idx="124">
                  <c:v>5.9</c:v>
                </c:pt>
                <c:pt idx="125">
                  <c:v>6.5</c:v>
                </c:pt>
                <c:pt idx="126">
                  <c:v>5.5</c:v>
                </c:pt>
                <c:pt idx="127">
                  <c:v>3.8</c:v>
                </c:pt>
                <c:pt idx="128">
                  <c:v>4.4000000000000004</c:v>
                </c:pt>
                <c:pt idx="129">
                  <c:v>4.5999999999999996</c:v>
                </c:pt>
                <c:pt idx="130">
                  <c:v>5.2</c:v>
                </c:pt>
                <c:pt idx="131">
                  <c:v>8.5</c:v>
                </c:pt>
                <c:pt idx="132">
                  <c:v>10.1</c:v>
                </c:pt>
                <c:pt idx="133">
                  <c:v>8.6</c:v>
                </c:pt>
                <c:pt idx="134">
                  <c:v>7.5</c:v>
                </c:pt>
                <c:pt idx="135">
                  <c:v>9.6</c:v>
                </c:pt>
                <c:pt idx="136">
                  <c:v>11.7</c:v>
                </c:pt>
                <c:pt idx="137">
                  <c:v>12.3</c:v>
                </c:pt>
                <c:pt idx="138">
                  <c:v>11.3</c:v>
                </c:pt>
                <c:pt idx="139">
                  <c:v>11.8</c:v>
                </c:pt>
                <c:pt idx="140">
                  <c:v>12.3</c:v>
                </c:pt>
                <c:pt idx="141">
                  <c:v>12.5</c:v>
                </c:pt>
                <c:pt idx="142">
                  <c:v>12.4</c:v>
                </c:pt>
                <c:pt idx="143">
                  <c:v>11.9</c:v>
                </c:pt>
                <c:pt idx="144">
                  <c:v>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F8-4539-9A9A-5C9D0E58BAD0}"/>
            </c:ext>
          </c:extLst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Seasonal normal temperature (30 yrs average of observed temp) at 17:00GMT (°C)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5'!$A$4:$A$148</c:f>
              <c:numCache>
                <c:formatCode>m/d/yyyy</c:formatCode>
                <c:ptCount val="145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44870</c:v>
                </c:pt>
                <c:pt idx="5">
                  <c:v>44871</c:v>
                </c:pt>
                <c:pt idx="6">
                  <c:v>44872</c:v>
                </c:pt>
                <c:pt idx="7">
                  <c:v>44873</c:v>
                </c:pt>
                <c:pt idx="8">
                  <c:v>44874</c:v>
                </c:pt>
                <c:pt idx="9">
                  <c:v>44875</c:v>
                </c:pt>
                <c:pt idx="10">
                  <c:v>44876</c:v>
                </c:pt>
                <c:pt idx="11">
                  <c:v>44877</c:v>
                </c:pt>
                <c:pt idx="12">
                  <c:v>44878</c:v>
                </c:pt>
                <c:pt idx="13">
                  <c:v>44879</c:v>
                </c:pt>
                <c:pt idx="14">
                  <c:v>44880</c:v>
                </c:pt>
                <c:pt idx="15">
                  <c:v>44881</c:v>
                </c:pt>
                <c:pt idx="16">
                  <c:v>44882</c:v>
                </c:pt>
                <c:pt idx="17">
                  <c:v>44883</c:v>
                </c:pt>
                <c:pt idx="18">
                  <c:v>44884</c:v>
                </c:pt>
                <c:pt idx="19">
                  <c:v>44885</c:v>
                </c:pt>
                <c:pt idx="20">
                  <c:v>44886</c:v>
                </c:pt>
                <c:pt idx="21">
                  <c:v>44887</c:v>
                </c:pt>
                <c:pt idx="22">
                  <c:v>44888</c:v>
                </c:pt>
                <c:pt idx="23">
                  <c:v>44889</c:v>
                </c:pt>
                <c:pt idx="24">
                  <c:v>44890</c:v>
                </c:pt>
                <c:pt idx="25">
                  <c:v>44891</c:v>
                </c:pt>
                <c:pt idx="26">
                  <c:v>44892</c:v>
                </c:pt>
                <c:pt idx="27">
                  <c:v>44893</c:v>
                </c:pt>
                <c:pt idx="28">
                  <c:v>44894</c:v>
                </c:pt>
                <c:pt idx="29">
                  <c:v>44895</c:v>
                </c:pt>
                <c:pt idx="30">
                  <c:v>44896</c:v>
                </c:pt>
                <c:pt idx="31">
                  <c:v>44897</c:v>
                </c:pt>
                <c:pt idx="32">
                  <c:v>44898</c:v>
                </c:pt>
                <c:pt idx="33">
                  <c:v>44899</c:v>
                </c:pt>
                <c:pt idx="34">
                  <c:v>44900</c:v>
                </c:pt>
                <c:pt idx="35">
                  <c:v>44901</c:v>
                </c:pt>
                <c:pt idx="36">
                  <c:v>44902</c:v>
                </c:pt>
                <c:pt idx="37">
                  <c:v>44903</c:v>
                </c:pt>
                <c:pt idx="38">
                  <c:v>44904</c:v>
                </c:pt>
                <c:pt idx="39">
                  <c:v>44905</c:v>
                </c:pt>
                <c:pt idx="40">
                  <c:v>44906</c:v>
                </c:pt>
                <c:pt idx="41">
                  <c:v>44907</c:v>
                </c:pt>
                <c:pt idx="42">
                  <c:v>44908</c:v>
                </c:pt>
                <c:pt idx="43">
                  <c:v>44909</c:v>
                </c:pt>
                <c:pt idx="44">
                  <c:v>44910</c:v>
                </c:pt>
                <c:pt idx="45">
                  <c:v>44911</c:v>
                </c:pt>
                <c:pt idx="46">
                  <c:v>44912</c:v>
                </c:pt>
                <c:pt idx="47">
                  <c:v>44913</c:v>
                </c:pt>
                <c:pt idx="48">
                  <c:v>44914</c:v>
                </c:pt>
                <c:pt idx="49">
                  <c:v>44915</c:v>
                </c:pt>
                <c:pt idx="50">
                  <c:v>44916</c:v>
                </c:pt>
                <c:pt idx="51">
                  <c:v>44917</c:v>
                </c:pt>
                <c:pt idx="52">
                  <c:v>44918</c:v>
                </c:pt>
                <c:pt idx="53">
                  <c:v>44919</c:v>
                </c:pt>
                <c:pt idx="54">
                  <c:v>44920</c:v>
                </c:pt>
                <c:pt idx="55">
                  <c:v>44921</c:v>
                </c:pt>
                <c:pt idx="56">
                  <c:v>44922</c:v>
                </c:pt>
                <c:pt idx="57">
                  <c:v>44923</c:v>
                </c:pt>
                <c:pt idx="58">
                  <c:v>44924</c:v>
                </c:pt>
                <c:pt idx="59">
                  <c:v>44925</c:v>
                </c:pt>
                <c:pt idx="60">
                  <c:v>44926</c:v>
                </c:pt>
                <c:pt idx="61">
                  <c:v>44927</c:v>
                </c:pt>
                <c:pt idx="62">
                  <c:v>44928</c:v>
                </c:pt>
                <c:pt idx="63">
                  <c:v>44929</c:v>
                </c:pt>
                <c:pt idx="64">
                  <c:v>44930</c:v>
                </c:pt>
                <c:pt idx="65">
                  <c:v>44931</c:v>
                </c:pt>
                <c:pt idx="66">
                  <c:v>44932</c:v>
                </c:pt>
                <c:pt idx="67">
                  <c:v>44933</c:v>
                </c:pt>
                <c:pt idx="68">
                  <c:v>44934</c:v>
                </c:pt>
                <c:pt idx="69">
                  <c:v>44935</c:v>
                </c:pt>
                <c:pt idx="70">
                  <c:v>44936</c:v>
                </c:pt>
                <c:pt idx="71">
                  <c:v>44937</c:v>
                </c:pt>
                <c:pt idx="72">
                  <c:v>44938</c:v>
                </c:pt>
                <c:pt idx="73">
                  <c:v>44939</c:v>
                </c:pt>
                <c:pt idx="74">
                  <c:v>44940</c:v>
                </c:pt>
                <c:pt idx="75">
                  <c:v>44941</c:v>
                </c:pt>
                <c:pt idx="76">
                  <c:v>44942</c:v>
                </c:pt>
                <c:pt idx="77">
                  <c:v>44943</c:v>
                </c:pt>
                <c:pt idx="78">
                  <c:v>44944</c:v>
                </c:pt>
                <c:pt idx="79">
                  <c:v>44945</c:v>
                </c:pt>
                <c:pt idx="80">
                  <c:v>44946</c:v>
                </c:pt>
                <c:pt idx="81">
                  <c:v>44947</c:v>
                </c:pt>
                <c:pt idx="82">
                  <c:v>44948</c:v>
                </c:pt>
                <c:pt idx="83">
                  <c:v>44949</c:v>
                </c:pt>
                <c:pt idx="84">
                  <c:v>44950</c:v>
                </c:pt>
                <c:pt idx="85">
                  <c:v>44951</c:v>
                </c:pt>
                <c:pt idx="86">
                  <c:v>44952</c:v>
                </c:pt>
                <c:pt idx="87">
                  <c:v>44953</c:v>
                </c:pt>
                <c:pt idx="88">
                  <c:v>44954</c:v>
                </c:pt>
                <c:pt idx="89">
                  <c:v>44955</c:v>
                </c:pt>
                <c:pt idx="90">
                  <c:v>44956</c:v>
                </c:pt>
                <c:pt idx="91">
                  <c:v>44957</c:v>
                </c:pt>
                <c:pt idx="92">
                  <c:v>44958</c:v>
                </c:pt>
                <c:pt idx="93">
                  <c:v>44959</c:v>
                </c:pt>
                <c:pt idx="94">
                  <c:v>44960</c:v>
                </c:pt>
                <c:pt idx="95">
                  <c:v>44961</c:v>
                </c:pt>
                <c:pt idx="96">
                  <c:v>44962</c:v>
                </c:pt>
                <c:pt idx="97">
                  <c:v>44963</c:v>
                </c:pt>
                <c:pt idx="98">
                  <c:v>44964</c:v>
                </c:pt>
                <c:pt idx="99">
                  <c:v>44965</c:v>
                </c:pt>
                <c:pt idx="100">
                  <c:v>44966</c:v>
                </c:pt>
                <c:pt idx="101">
                  <c:v>44967</c:v>
                </c:pt>
                <c:pt idx="102">
                  <c:v>44968</c:v>
                </c:pt>
                <c:pt idx="103">
                  <c:v>44969</c:v>
                </c:pt>
                <c:pt idx="104">
                  <c:v>44970</c:v>
                </c:pt>
                <c:pt idx="105">
                  <c:v>44971</c:v>
                </c:pt>
                <c:pt idx="106">
                  <c:v>44972</c:v>
                </c:pt>
                <c:pt idx="107">
                  <c:v>44973</c:v>
                </c:pt>
                <c:pt idx="108">
                  <c:v>44974</c:v>
                </c:pt>
                <c:pt idx="109">
                  <c:v>44975</c:v>
                </c:pt>
                <c:pt idx="110">
                  <c:v>44976</c:v>
                </c:pt>
                <c:pt idx="111">
                  <c:v>44977</c:v>
                </c:pt>
                <c:pt idx="112">
                  <c:v>44978</c:v>
                </c:pt>
                <c:pt idx="113">
                  <c:v>44979</c:v>
                </c:pt>
                <c:pt idx="114">
                  <c:v>44980</c:v>
                </c:pt>
                <c:pt idx="115">
                  <c:v>44981</c:v>
                </c:pt>
                <c:pt idx="116">
                  <c:v>44982</c:v>
                </c:pt>
                <c:pt idx="117">
                  <c:v>44983</c:v>
                </c:pt>
                <c:pt idx="118">
                  <c:v>44984</c:v>
                </c:pt>
                <c:pt idx="119">
                  <c:v>44985</c:v>
                </c:pt>
                <c:pt idx="120">
                  <c:v>44986</c:v>
                </c:pt>
                <c:pt idx="121">
                  <c:v>44987</c:v>
                </c:pt>
                <c:pt idx="122">
                  <c:v>44988</c:v>
                </c:pt>
                <c:pt idx="123">
                  <c:v>44989</c:v>
                </c:pt>
                <c:pt idx="124">
                  <c:v>44990</c:v>
                </c:pt>
                <c:pt idx="125">
                  <c:v>44991</c:v>
                </c:pt>
                <c:pt idx="126">
                  <c:v>44992</c:v>
                </c:pt>
                <c:pt idx="127">
                  <c:v>44993</c:v>
                </c:pt>
                <c:pt idx="128">
                  <c:v>44994</c:v>
                </c:pt>
                <c:pt idx="129">
                  <c:v>44995</c:v>
                </c:pt>
                <c:pt idx="130">
                  <c:v>44996</c:v>
                </c:pt>
                <c:pt idx="131">
                  <c:v>44997</c:v>
                </c:pt>
                <c:pt idx="132">
                  <c:v>44998</c:v>
                </c:pt>
                <c:pt idx="133">
                  <c:v>44999</c:v>
                </c:pt>
                <c:pt idx="134">
                  <c:v>45000</c:v>
                </c:pt>
                <c:pt idx="135">
                  <c:v>45001</c:v>
                </c:pt>
                <c:pt idx="136">
                  <c:v>45002</c:v>
                </c:pt>
                <c:pt idx="137">
                  <c:v>45003</c:v>
                </c:pt>
                <c:pt idx="138">
                  <c:v>45004</c:v>
                </c:pt>
                <c:pt idx="139">
                  <c:v>45005</c:v>
                </c:pt>
                <c:pt idx="140">
                  <c:v>45006</c:v>
                </c:pt>
                <c:pt idx="141">
                  <c:v>45007</c:v>
                </c:pt>
                <c:pt idx="142">
                  <c:v>45008</c:v>
                </c:pt>
                <c:pt idx="143">
                  <c:v>45009</c:v>
                </c:pt>
                <c:pt idx="144">
                  <c:v>45010</c:v>
                </c:pt>
              </c:numCache>
            </c:numRef>
          </c:cat>
          <c:val>
            <c:numRef>
              <c:f>'Figure 5'!$C$4:$C$148</c:f>
              <c:numCache>
                <c:formatCode>0.0</c:formatCode>
                <c:ptCount val="145"/>
                <c:pt idx="0">
                  <c:v>11.9344444444444</c:v>
                </c:pt>
                <c:pt idx="1">
                  <c:v>11.67</c:v>
                </c:pt>
                <c:pt idx="2">
                  <c:v>11.3822222222222</c:v>
                </c:pt>
                <c:pt idx="3">
                  <c:v>11.186666666666699</c:v>
                </c:pt>
                <c:pt idx="4">
                  <c:v>11.005555555555601</c:v>
                </c:pt>
                <c:pt idx="5">
                  <c:v>10.8544444444444</c:v>
                </c:pt>
                <c:pt idx="6">
                  <c:v>10.688888888888901</c:v>
                </c:pt>
                <c:pt idx="7">
                  <c:v>10.471111111111099</c:v>
                </c:pt>
                <c:pt idx="8">
                  <c:v>10.3411111111111</c:v>
                </c:pt>
                <c:pt idx="9">
                  <c:v>10.2855555555556</c:v>
                </c:pt>
                <c:pt idx="10">
                  <c:v>10.345555555555601</c:v>
                </c:pt>
                <c:pt idx="11">
                  <c:v>10.317777777777801</c:v>
                </c:pt>
                <c:pt idx="12">
                  <c:v>10.2077777777778</c:v>
                </c:pt>
                <c:pt idx="13">
                  <c:v>10.1322222222222</c:v>
                </c:pt>
                <c:pt idx="14">
                  <c:v>9.9366666666666692</c:v>
                </c:pt>
                <c:pt idx="15">
                  <c:v>9.6777777777777807</c:v>
                </c:pt>
                <c:pt idx="16">
                  <c:v>9.3344444444444505</c:v>
                </c:pt>
                <c:pt idx="17">
                  <c:v>9.0811111111111096</c:v>
                </c:pt>
                <c:pt idx="18">
                  <c:v>8.8077777777777797</c:v>
                </c:pt>
                <c:pt idx="19">
                  <c:v>8.4411111111111108</c:v>
                </c:pt>
                <c:pt idx="20">
                  <c:v>8.1488888888888908</c:v>
                </c:pt>
                <c:pt idx="21">
                  <c:v>7.98</c:v>
                </c:pt>
                <c:pt idx="22">
                  <c:v>8.0233333333333299</c:v>
                </c:pt>
                <c:pt idx="23">
                  <c:v>8.0555555555555607</c:v>
                </c:pt>
                <c:pt idx="24">
                  <c:v>8.1866666666666692</c:v>
                </c:pt>
                <c:pt idx="25">
                  <c:v>8.2222222222222197</c:v>
                </c:pt>
                <c:pt idx="26">
                  <c:v>8.2033333333333296</c:v>
                </c:pt>
                <c:pt idx="27">
                  <c:v>8.0299999999999994</c:v>
                </c:pt>
                <c:pt idx="28">
                  <c:v>7.8366666666666696</c:v>
                </c:pt>
                <c:pt idx="29">
                  <c:v>7.6588888888888897</c:v>
                </c:pt>
                <c:pt idx="30">
                  <c:v>7.5444444444444398</c:v>
                </c:pt>
                <c:pt idx="31">
                  <c:v>7.4366666666666701</c:v>
                </c:pt>
                <c:pt idx="32">
                  <c:v>7.3466666666666702</c:v>
                </c:pt>
                <c:pt idx="33">
                  <c:v>7.2866666666666697</c:v>
                </c:pt>
                <c:pt idx="34">
                  <c:v>7.2411111111111097</c:v>
                </c:pt>
                <c:pt idx="35">
                  <c:v>7.1322222222222198</c:v>
                </c:pt>
                <c:pt idx="36">
                  <c:v>7.0166666666666702</c:v>
                </c:pt>
                <c:pt idx="37">
                  <c:v>6.9244444444444397</c:v>
                </c:pt>
                <c:pt idx="38">
                  <c:v>6.9488888888888898</c:v>
                </c:pt>
                <c:pt idx="39">
                  <c:v>6.8877777777777798</c:v>
                </c:pt>
                <c:pt idx="40">
                  <c:v>6.8455555555555598</c:v>
                </c:pt>
                <c:pt idx="41">
                  <c:v>6.7633333333333301</c:v>
                </c:pt>
                <c:pt idx="42">
                  <c:v>6.66222222222222</c:v>
                </c:pt>
                <c:pt idx="43">
                  <c:v>6.5266666666666699</c:v>
                </c:pt>
                <c:pt idx="44">
                  <c:v>6.4311111111111101</c:v>
                </c:pt>
                <c:pt idx="45">
                  <c:v>6.4166666666666696</c:v>
                </c:pt>
                <c:pt idx="46">
                  <c:v>6.3955555555555597</c:v>
                </c:pt>
                <c:pt idx="47">
                  <c:v>6.4166666666666696</c:v>
                </c:pt>
                <c:pt idx="48">
                  <c:v>6.3122222222222204</c:v>
                </c:pt>
                <c:pt idx="49">
                  <c:v>6.22888888888889</c:v>
                </c:pt>
                <c:pt idx="50">
                  <c:v>6.2233333333333301</c:v>
                </c:pt>
                <c:pt idx="51">
                  <c:v>6.47888888888889</c:v>
                </c:pt>
                <c:pt idx="52">
                  <c:v>6.7877777777777801</c:v>
                </c:pt>
                <c:pt idx="53">
                  <c:v>6.8855555555555599</c:v>
                </c:pt>
                <c:pt idx="54">
                  <c:v>6.78</c:v>
                </c:pt>
                <c:pt idx="55">
                  <c:v>6.52111111111111</c:v>
                </c:pt>
                <c:pt idx="56">
                  <c:v>6.2977777777777799</c:v>
                </c:pt>
                <c:pt idx="57">
                  <c:v>6.12777777777778</c:v>
                </c:pt>
                <c:pt idx="58">
                  <c:v>6.1255555555555601</c:v>
                </c:pt>
                <c:pt idx="59">
                  <c:v>6.0773195876288701</c:v>
                </c:pt>
                <c:pt idx="60">
                  <c:v>6.21443298969072</c:v>
                </c:pt>
                <c:pt idx="61">
                  <c:v>6.2072164948453601</c:v>
                </c:pt>
                <c:pt idx="62">
                  <c:v>6.2222222222222197</c:v>
                </c:pt>
                <c:pt idx="63">
                  <c:v>6.0188888888888901</c:v>
                </c:pt>
                <c:pt idx="64">
                  <c:v>5.9866666666666699</c:v>
                </c:pt>
                <c:pt idx="65">
                  <c:v>6.06</c:v>
                </c:pt>
                <c:pt idx="66">
                  <c:v>6.2366666666666699</c:v>
                </c:pt>
                <c:pt idx="67">
                  <c:v>6.31111111111111</c:v>
                </c:pt>
                <c:pt idx="68">
                  <c:v>6.3922222222222196</c:v>
                </c:pt>
                <c:pt idx="69">
                  <c:v>6.4722222222222197</c:v>
                </c:pt>
                <c:pt idx="70">
                  <c:v>6.60111111111111</c:v>
                </c:pt>
                <c:pt idx="71">
                  <c:v>6.8066666666666702</c:v>
                </c:pt>
                <c:pt idx="72">
                  <c:v>7.0111111111111102</c:v>
                </c:pt>
                <c:pt idx="73">
                  <c:v>7.0622222222222204</c:v>
                </c:pt>
                <c:pt idx="74">
                  <c:v>7.0288888888888899</c:v>
                </c:pt>
                <c:pt idx="75">
                  <c:v>6.8455555555555598</c:v>
                </c:pt>
                <c:pt idx="76">
                  <c:v>6.6855555555555597</c:v>
                </c:pt>
                <c:pt idx="77">
                  <c:v>6.5144444444444396</c:v>
                </c:pt>
                <c:pt idx="78">
                  <c:v>6.4533333333333296</c:v>
                </c:pt>
                <c:pt idx="79">
                  <c:v>6.4322222222222196</c:v>
                </c:pt>
                <c:pt idx="80">
                  <c:v>6.31666666666667</c:v>
                </c:pt>
                <c:pt idx="81">
                  <c:v>6.1711111111111103</c:v>
                </c:pt>
                <c:pt idx="82">
                  <c:v>6.0922222222222198</c:v>
                </c:pt>
                <c:pt idx="83">
                  <c:v>6.1188888888888897</c:v>
                </c:pt>
                <c:pt idx="84">
                  <c:v>6.23</c:v>
                </c:pt>
                <c:pt idx="85">
                  <c:v>6.3044444444444396</c:v>
                </c:pt>
                <c:pt idx="86">
                  <c:v>6.4111111111111097</c:v>
                </c:pt>
                <c:pt idx="87">
                  <c:v>6.4488888888888898</c:v>
                </c:pt>
                <c:pt idx="88">
                  <c:v>6.5688888888888899</c:v>
                </c:pt>
                <c:pt idx="89">
                  <c:v>6.5288888888888899</c:v>
                </c:pt>
                <c:pt idx="90">
                  <c:v>6.5022222222222199</c:v>
                </c:pt>
                <c:pt idx="91">
                  <c:v>6.48</c:v>
                </c:pt>
                <c:pt idx="92">
                  <c:v>6.6311111111111103</c:v>
                </c:pt>
                <c:pt idx="93">
                  <c:v>6.8255555555555603</c:v>
                </c:pt>
                <c:pt idx="94">
                  <c:v>7.0655555555555596</c:v>
                </c:pt>
                <c:pt idx="95">
                  <c:v>7.2188888888888902</c:v>
                </c:pt>
                <c:pt idx="96">
                  <c:v>7.2588888888888903</c:v>
                </c:pt>
                <c:pt idx="97">
                  <c:v>7.1288888888888904</c:v>
                </c:pt>
                <c:pt idx="98">
                  <c:v>6.9933333333333296</c:v>
                </c:pt>
                <c:pt idx="99">
                  <c:v>6.85111111111111</c:v>
                </c:pt>
                <c:pt idx="100">
                  <c:v>6.7488888888888896</c:v>
                </c:pt>
                <c:pt idx="101">
                  <c:v>6.7722222222222204</c:v>
                </c:pt>
                <c:pt idx="102">
                  <c:v>6.9</c:v>
                </c:pt>
                <c:pt idx="103">
                  <c:v>7.04</c:v>
                </c:pt>
                <c:pt idx="104">
                  <c:v>7.1444444444444404</c:v>
                </c:pt>
                <c:pt idx="105">
                  <c:v>7.37222222222222</c:v>
                </c:pt>
                <c:pt idx="106">
                  <c:v>7.6522222222222203</c:v>
                </c:pt>
                <c:pt idx="107">
                  <c:v>7.9277777777777798</c:v>
                </c:pt>
                <c:pt idx="108">
                  <c:v>7.97</c:v>
                </c:pt>
                <c:pt idx="109">
                  <c:v>7.9255555555555599</c:v>
                </c:pt>
                <c:pt idx="110">
                  <c:v>7.83</c:v>
                </c:pt>
                <c:pt idx="111">
                  <c:v>7.83555555555556</c:v>
                </c:pt>
                <c:pt idx="112">
                  <c:v>7.8133333333333299</c:v>
                </c:pt>
                <c:pt idx="113">
                  <c:v>7.8433333333333302</c:v>
                </c:pt>
                <c:pt idx="114">
                  <c:v>7.83777777777778</c:v>
                </c:pt>
                <c:pt idx="115">
                  <c:v>7.9155555555555601</c:v>
                </c:pt>
                <c:pt idx="116">
                  <c:v>7.96</c:v>
                </c:pt>
                <c:pt idx="117">
                  <c:v>8.0233333333333299</c:v>
                </c:pt>
                <c:pt idx="118">
                  <c:v>7.9488888888888898</c:v>
                </c:pt>
                <c:pt idx="119">
                  <c:v>7.81111111111111</c:v>
                </c:pt>
                <c:pt idx="120">
                  <c:v>7.6911111111111099</c:v>
                </c:pt>
                <c:pt idx="121">
                  <c:v>7.6344444444444397</c:v>
                </c:pt>
                <c:pt idx="122">
                  <c:v>7.6355555555555599</c:v>
                </c:pt>
                <c:pt idx="123">
                  <c:v>7.6288888888888904</c:v>
                </c:pt>
                <c:pt idx="124">
                  <c:v>7.79</c:v>
                </c:pt>
                <c:pt idx="125">
                  <c:v>8.0677777777777795</c:v>
                </c:pt>
                <c:pt idx="126">
                  <c:v>8.4022222222222194</c:v>
                </c:pt>
                <c:pt idx="127">
                  <c:v>8.7177777777777798</c:v>
                </c:pt>
                <c:pt idx="128">
                  <c:v>8.9577777777777801</c:v>
                </c:pt>
                <c:pt idx="129">
                  <c:v>9.1666666666666696</c:v>
                </c:pt>
                <c:pt idx="130">
                  <c:v>9.2666666666666693</c:v>
                </c:pt>
                <c:pt idx="131">
                  <c:v>9.3428571428571399</c:v>
                </c:pt>
                <c:pt idx="132">
                  <c:v>9.4593406593406595</c:v>
                </c:pt>
                <c:pt idx="133">
                  <c:v>9.7175824175824204</c:v>
                </c:pt>
                <c:pt idx="134">
                  <c:v>9.9688888888888894</c:v>
                </c:pt>
                <c:pt idx="135">
                  <c:v>10.1144444444444</c:v>
                </c:pt>
                <c:pt idx="136">
                  <c:v>10.074444444444399</c:v>
                </c:pt>
                <c:pt idx="137">
                  <c:v>9.9611111111111104</c:v>
                </c:pt>
                <c:pt idx="138">
                  <c:v>9.8044444444444405</c:v>
                </c:pt>
                <c:pt idx="139">
                  <c:v>9.7611111111111093</c:v>
                </c:pt>
                <c:pt idx="140">
                  <c:v>9.8877777777777798</c:v>
                </c:pt>
                <c:pt idx="141">
                  <c:v>10.174444444444401</c:v>
                </c:pt>
                <c:pt idx="142">
                  <c:v>10.4333333333333</c:v>
                </c:pt>
                <c:pt idx="143">
                  <c:v>10.63</c:v>
                </c:pt>
                <c:pt idx="144">
                  <c:v>10.7288888888889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F8-4539-9A9A-5C9D0E58B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13800"/>
        <c:axId val="1117212488"/>
      </c:lineChart>
      <c:scatterChart>
        <c:scatterStyle val="lineMarker"/>
        <c:varyColors val="0"/>
        <c:ser>
          <c:idx val="2"/>
          <c:order val="2"/>
          <c:tx>
            <c:strRef>
              <c:f>'Figure 5'!$E$3</c:f>
              <c:strCache>
                <c:ptCount val="1"/>
                <c:pt idx="0">
                  <c:v>Triad avoidance at time of final triad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Pt>
            <c:idx val="30"/>
            <c:marker>
              <c:symbol val="circle"/>
              <c:size val="11"/>
              <c:spPr>
                <a:solidFill>
                  <a:srgbClr val="C00000"/>
                </a:solidFill>
                <a:ln w="9525">
                  <a:solidFill>
                    <a:srgbClr val="C00000"/>
                  </a:solidFill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A315-49A2-83E5-93C4E2EEF429}"/>
              </c:ext>
            </c:extLst>
          </c:dPt>
          <c:xVal>
            <c:numRef>
              <c:f>'Figure 5'!$A$4:$A$148</c:f>
              <c:numCache>
                <c:formatCode>m/d/yyyy</c:formatCode>
                <c:ptCount val="145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44870</c:v>
                </c:pt>
                <c:pt idx="5">
                  <c:v>44871</c:v>
                </c:pt>
                <c:pt idx="6">
                  <c:v>44872</c:v>
                </c:pt>
                <c:pt idx="7">
                  <c:v>44873</c:v>
                </c:pt>
                <c:pt idx="8">
                  <c:v>44874</c:v>
                </c:pt>
                <c:pt idx="9">
                  <c:v>44875</c:v>
                </c:pt>
                <c:pt idx="10">
                  <c:v>44876</c:v>
                </c:pt>
                <c:pt idx="11">
                  <c:v>44877</c:v>
                </c:pt>
                <c:pt idx="12">
                  <c:v>44878</c:v>
                </c:pt>
                <c:pt idx="13">
                  <c:v>44879</c:v>
                </c:pt>
                <c:pt idx="14">
                  <c:v>44880</c:v>
                </c:pt>
                <c:pt idx="15">
                  <c:v>44881</c:v>
                </c:pt>
                <c:pt idx="16">
                  <c:v>44882</c:v>
                </c:pt>
                <c:pt idx="17">
                  <c:v>44883</c:v>
                </c:pt>
                <c:pt idx="18">
                  <c:v>44884</c:v>
                </c:pt>
                <c:pt idx="19">
                  <c:v>44885</c:v>
                </c:pt>
                <c:pt idx="20">
                  <c:v>44886</c:v>
                </c:pt>
                <c:pt idx="21">
                  <c:v>44887</c:v>
                </c:pt>
                <c:pt idx="22">
                  <c:v>44888</c:v>
                </c:pt>
                <c:pt idx="23">
                  <c:v>44889</c:v>
                </c:pt>
                <c:pt idx="24">
                  <c:v>44890</c:v>
                </c:pt>
                <c:pt idx="25">
                  <c:v>44891</c:v>
                </c:pt>
                <c:pt idx="26">
                  <c:v>44892</c:v>
                </c:pt>
                <c:pt idx="27">
                  <c:v>44893</c:v>
                </c:pt>
                <c:pt idx="28">
                  <c:v>44894</c:v>
                </c:pt>
                <c:pt idx="29">
                  <c:v>44895</c:v>
                </c:pt>
                <c:pt idx="30">
                  <c:v>44896</c:v>
                </c:pt>
                <c:pt idx="31">
                  <c:v>44897</c:v>
                </c:pt>
                <c:pt idx="32">
                  <c:v>44898</c:v>
                </c:pt>
                <c:pt idx="33">
                  <c:v>44899</c:v>
                </c:pt>
                <c:pt idx="34">
                  <c:v>44900</c:v>
                </c:pt>
                <c:pt idx="35">
                  <c:v>44901</c:v>
                </c:pt>
                <c:pt idx="36">
                  <c:v>44902</c:v>
                </c:pt>
                <c:pt idx="37">
                  <c:v>44903</c:v>
                </c:pt>
                <c:pt idx="38">
                  <c:v>44904</c:v>
                </c:pt>
                <c:pt idx="39">
                  <c:v>44905</c:v>
                </c:pt>
                <c:pt idx="40">
                  <c:v>44906</c:v>
                </c:pt>
                <c:pt idx="41">
                  <c:v>44907</c:v>
                </c:pt>
                <c:pt idx="42">
                  <c:v>44908</c:v>
                </c:pt>
                <c:pt idx="43">
                  <c:v>44909</c:v>
                </c:pt>
                <c:pt idx="44">
                  <c:v>44910</c:v>
                </c:pt>
                <c:pt idx="45">
                  <c:v>44911</c:v>
                </c:pt>
                <c:pt idx="46">
                  <c:v>44912</c:v>
                </c:pt>
                <c:pt idx="47">
                  <c:v>44913</c:v>
                </c:pt>
                <c:pt idx="48">
                  <c:v>44914</c:v>
                </c:pt>
                <c:pt idx="49">
                  <c:v>44915</c:v>
                </c:pt>
                <c:pt idx="50">
                  <c:v>44916</c:v>
                </c:pt>
                <c:pt idx="51">
                  <c:v>44917</c:v>
                </c:pt>
                <c:pt idx="52">
                  <c:v>44918</c:v>
                </c:pt>
                <c:pt idx="53">
                  <c:v>44919</c:v>
                </c:pt>
                <c:pt idx="54">
                  <c:v>44920</c:v>
                </c:pt>
                <c:pt idx="55">
                  <c:v>44921</c:v>
                </c:pt>
                <c:pt idx="56">
                  <c:v>44922</c:v>
                </c:pt>
                <c:pt idx="57">
                  <c:v>44923</c:v>
                </c:pt>
                <c:pt idx="58">
                  <c:v>44924</c:v>
                </c:pt>
                <c:pt idx="59">
                  <c:v>44925</c:v>
                </c:pt>
                <c:pt idx="60">
                  <c:v>44926</c:v>
                </c:pt>
                <c:pt idx="61">
                  <c:v>44927</c:v>
                </c:pt>
                <c:pt idx="62">
                  <c:v>44928</c:v>
                </c:pt>
                <c:pt idx="63">
                  <c:v>44929</c:v>
                </c:pt>
                <c:pt idx="64">
                  <c:v>44930</c:v>
                </c:pt>
                <c:pt idx="65">
                  <c:v>44931</c:v>
                </c:pt>
                <c:pt idx="66">
                  <c:v>44932</c:v>
                </c:pt>
                <c:pt idx="67">
                  <c:v>44933</c:v>
                </c:pt>
                <c:pt idx="68">
                  <c:v>44934</c:v>
                </c:pt>
                <c:pt idx="69">
                  <c:v>44935</c:v>
                </c:pt>
                <c:pt idx="70">
                  <c:v>44936</c:v>
                </c:pt>
                <c:pt idx="71">
                  <c:v>44937</c:v>
                </c:pt>
                <c:pt idx="72">
                  <c:v>44938</c:v>
                </c:pt>
                <c:pt idx="73">
                  <c:v>44939</c:v>
                </c:pt>
                <c:pt idx="74">
                  <c:v>44940</c:v>
                </c:pt>
                <c:pt idx="75">
                  <c:v>44941</c:v>
                </c:pt>
                <c:pt idx="76">
                  <c:v>44942</c:v>
                </c:pt>
                <c:pt idx="77">
                  <c:v>44943</c:v>
                </c:pt>
                <c:pt idx="78">
                  <c:v>44944</c:v>
                </c:pt>
                <c:pt idx="79">
                  <c:v>44945</c:v>
                </c:pt>
                <c:pt idx="80">
                  <c:v>44946</c:v>
                </c:pt>
                <c:pt idx="81">
                  <c:v>44947</c:v>
                </c:pt>
                <c:pt idx="82">
                  <c:v>44948</c:v>
                </c:pt>
                <c:pt idx="83">
                  <c:v>44949</c:v>
                </c:pt>
                <c:pt idx="84">
                  <c:v>44950</c:v>
                </c:pt>
                <c:pt idx="85">
                  <c:v>44951</c:v>
                </c:pt>
                <c:pt idx="86">
                  <c:v>44952</c:v>
                </c:pt>
                <c:pt idx="87">
                  <c:v>44953</c:v>
                </c:pt>
                <c:pt idx="88">
                  <c:v>44954</c:v>
                </c:pt>
                <c:pt idx="89">
                  <c:v>44955</c:v>
                </c:pt>
                <c:pt idx="90">
                  <c:v>44956</c:v>
                </c:pt>
                <c:pt idx="91">
                  <c:v>44957</c:v>
                </c:pt>
                <c:pt idx="92">
                  <c:v>44958</c:v>
                </c:pt>
                <c:pt idx="93">
                  <c:v>44959</c:v>
                </c:pt>
                <c:pt idx="94">
                  <c:v>44960</c:v>
                </c:pt>
                <c:pt idx="95">
                  <c:v>44961</c:v>
                </c:pt>
                <c:pt idx="96">
                  <c:v>44962</c:v>
                </c:pt>
                <c:pt idx="97">
                  <c:v>44963</c:v>
                </c:pt>
                <c:pt idx="98">
                  <c:v>44964</c:v>
                </c:pt>
                <c:pt idx="99">
                  <c:v>44965</c:v>
                </c:pt>
                <c:pt idx="100">
                  <c:v>44966</c:v>
                </c:pt>
                <c:pt idx="101">
                  <c:v>44967</c:v>
                </c:pt>
                <c:pt idx="102">
                  <c:v>44968</c:v>
                </c:pt>
                <c:pt idx="103">
                  <c:v>44969</c:v>
                </c:pt>
                <c:pt idx="104">
                  <c:v>44970</c:v>
                </c:pt>
                <c:pt idx="105">
                  <c:v>44971</c:v>
                </c:pt>
                <c:pt idx="106">
                  <c:v>44972</c:v>
                </c:pt>
                <c:pt idx="107">
                  <c:v>44973</c:v>
                </c:pt>
                <c:pt idx="108">
                  <c:v>44974</c:v>
                </c:pt>
                <c:pt idx="109">
                  <c:v>44975</c:v>
                </c:pt>
                <c:pt idx="110">
                  <c:v>44976</c:v>
                </c:pt>
                <c:pt idx="111">
                  <c:v>44977</c:v>
                </c:pt>
                <c:pt idx="112">
                  <c:v>44978</c:v>
                </c:pt>
                <c:pt idx="113">
                  <c:v>44979</c:v>
                </c:pt>
                <c:pt idx="114">
                  <c:v>44980</c:v>
                </c:pt>
                <c:pt idx="115">
                  <c:v>44981</c:v>
                </c:pt>
                <c:pt idx="116">
                  <c:v>44982</c:v>
                </c:pt>
                <c:pt idx="117">
                  <c:v>44983</c:v>
                </c:pt>
                <c:pt idx="118">
                  <c:v>44984</c:v>
                </c:pt>
                <c:pt idx="119">
                  <c:v>44985</c:v>
                </c:pt>
                <c:pt idx="120">
                  <c:v>44986</c:v>
                </c:pt>
                <c:pt idx="121">
                  <c:v>44987</c:v>
                </c:pt>
                <c:pt idx="122">
                  <c:v>44988</c:v>
                </c:pt>
                <c:pt idx="123">
                  <c:v>44989</c:v>
                </c:pt>
                <c:pt idx="124">
                  <c:v>44990</c:v>
                </c:pt>
                <c:pt idx="125">
                  <c:v>44991</c:v>
                </c:pt>
                <c:pt idx="126">
                  <c:v>44992</c:v>
                </c:pt>
                <c:pt idx="127">
                  <c:v>44993</c:v>
                </c:pt>
                <c:pt idx="128">
                  <c:v>44994</c:v>
                </c:pt>
                <c:pt idx="129">
                  <c:v>44995</c:v>
                </c:pt>
                <c:pt idx="130">
                  <c:v>44996</c:v>
                </c:pt>
                <c:pt idx="131">
                  <c:v>44997</c:v>
                </c:pt>
                <c:pt idx="132">
                  <c:v>44998</c:v>
                </c:pt>
                <c:pt idx="133">
                  <c:v>44999</c:v>
                </c:pt>
                <c:pt idx="134">
                  <c:v>45000</c:v>
                </c:pt>
                <c:pt idx="135">
                  <c:v>45001</c:v>
                </c:pt>
                <c:pt idx="136">
                  <c:v>45002</c:v>
                </c:pt>
                <c:pt idx="137">
                  <c:v>45003</c:v>
                </c:pt>
                <c:pt idx="138">
                  <c:v>45004</c:v>
                </c:pt>
                <c:pt idx="139">
                  <c:v>45005</c:v>
                </c:pt>
                <c:pt idx="140">
                  <c:v>45006</c:v>
                </c:pt>
                <c:pt idx="141">
                  <c:v>45007</c:v>
                </c:pt>
                <c:pt idx="142">
                  <c:v>45008</c:v>
                </c:pt>
                <c:pt idx="143">
                  <c:v>45009</c:v>
                </c:pt>
                <c:pt idx="144">
                  <c:v>45010</c:v>
                </c:pt>
              </c:numCache>
            </c:numRef>
          </c:xVal>
          <c:yVal>
            <c:numRef>
              <c:f>'Figure 5'!$E$4:$E$148</c:f>
              <c:numCache>
                <c:formatCode>0.0</c:formatCode>
                <c:ptCount val="145"/>
                <c:pt idx="31">
                  <c:v>0</c:v>
                </c:pt>
                <c:pt idx="44">
                  <c:v>0</c:v>
                </c:pt>
                <c:pt idx="77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5F8-4539-9A9A-5C9D0E58B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9050656"/>
        <c:axId val="849043112"/>
      </c:scatterChart>
      <c:dateAx>
        <c:axId val="1117213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>
                    <a:solidFill>
                      <a:schemeClr val="tx1">
                        <a:lumMod val="75000"/>
                      </a:schemeClr>
                    </a:solidFill>
                  </a:rPr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7212488"/>
        <c:crosses val="autoZero"/>
        <c:auto val="1"/>
        <c:lblOffset val="100"/>
        <c:baseTimeUnit val="days"/>
      </c:dateAx>
      <c:valAx>
        <c:axId val="1117212488"/>
        <c:scaling>
          <c:orientation val="minMax"/>
          <c:max val="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>
                    <a:solidFill>
                      <a:schemeClr val="tx1">
                        <a:lumMod val="75000"/>
                      </a:schemeClr>
                    </a:solidFill>
                  </a:rPr>
                  <a:t>Temperature (</a:t>
                </a:r>
                <a:r>
                  <a:rPr lang="en-GB" sz="1400" b="1">
                    <a:solidFill>
                      <a:schemeClr val="tx1">
                        <a:lumMod val="75000"/>
                      </a:schemeClr>
                    </a:solidFill>
                    <a:sym typeface="Symbol" panose="05050102010706020507" pitchFamily="18" charset="2"/>
                  </a:rPr>
                  <a:t></a:t>
                </a:r>
                <a:r>
                  <a:rPr lang="en-GB" sz="1400" b="1">
                    <a:solidFill>
                      <a:schemeClr val="tx1">
                        <a:lumMod val="75000"/>
                      </a:schemeClr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1.4001361828252692E-2"/>
              <c:y val="0.255293137229234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7213800"/>
        <c:crosses val="autoZero"/>
        <c:crossBetween val="between"/>
      </c:valAx>
      <c:valAx>
        <c:axId val="84904311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>
                    <a:solidFill>
                      <a:schemeClr val="tx1">
                        <a:lumMod val="75000"/>
                      </a:schemeClr>
                    </a:solidFill>
                  </a:rPr>
                  <a:t>Triad</a:t>
                </a:r>
                <a:r>
                  <a:rPr lang="en-GB" sz="1400" b="1" baseline="0">
                    <a:solidFill>
                      <a:schemeClr val="tx1">
                        <a:lumMod val="75000"/>
                      </a:schemeClr>
                    </a:solidFill>
                  </a:rPr>
                  <a:t> avoidance (GW)</a:t>
                </a:r>
                <a:endParaRPr lang="en-GB" sz="1400" b="1">
                  <a:solidFill>
                    <a:schemeClr val="tx1">
                      <a:lumMod val="75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0.96069578926711674"/>
              <c:y val="0.216344447091896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050656"/>
        <c:crosses val="max"/>
        <c:crossBetween val="between"/>
      </c:valAx>
      <c:catAx>
        <c:axId val="849050656"/>
        <c:scaling>
          <c:orientation val="minMax"/>
        </c:scaling>
        <c:delete val="1"/>
        <c:axPos val="b"/>
        <c:majorTickMark val="out"/>
        <c:minorTickMark val="none"/>
        <c:tickLblPos val="nextTo"/>
        <c:crossAx val="849043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57381581359689"/>
          <c:y val="0.85366739805332037"/>
          <c:w val="0.62480168070256548"/>
          <c:h val="0.13799833422423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60722677452651"/>
          <c:y val="3.7941780778213099E-2"/>
          <c:w val="0.79169493473206398"/>
          <c:h val="0.67135793335935323"/>
        </c:manualLayout>
      </c:layout>
      <c:barChart>
        <c:barDir val="col"/>
        <c:grouping val="clustered"/>
        <c:varyColors val="0"/>
        <c:ser>
          <c:idx val="1"/>
          <c:order val="1"/>
          <c:tx>
            <c:v>2020/21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6'!$A$5:$A$14</c:f>
              <c:strCache>
                <c:ptCount val="10"/>
                <c:pt idx="0">
                  <c:v>CCGT</c:v>
                </c:pt>
                <c:pt idx="1">
                  <c:v>Wind</c:v>
                </c:pt>
                <c:pt idx="2">
                  <c:v>Nuclear</c:v>
                </c:pt>
                <c:pt idx="3">
                  <c:v>Interconnector imports</c:v>
                </c:pt>
                <c:pt idx="4">
                  <c:v>Biomass</c:v>
                </c:pt>
                <c:pt idx="5">
                  <c:v>Coal</c:v>
                </c:pt>
                <c:pt idx="6">
                  <c:v>Hydro</c:v>
                </c:pt>
                <c:pt idx="7">
                  <c:v>Pumped storage</c:v>
                </c:pt>
                <c:pt idx="8">
                  <c:v>Other</c:v>
                </c:pt>
                <c:pt idx="9">
                  <c:v>OCGT</c:v>
                </c:pt>
              </c:strCache>
            </c:strRef>
          </c:cat>
          <c:val>
            <c:numLit>
              <c:formatCode>General</c:formatCode>
              <c:ptCount val="10"/>
              <c:pt idx="0">
                <c:v>0.3911397146919518</c:v>
              </c:pt>
              <c:pt idx="1">
                <c:v>0.21802701390001006</c:v>
              </c:pt>
              <c:pt idx="2">
                <c:v>0.1683801304775904</c:v>
              </c:pt>
              <c:pt idx="3">
                <c:v>9.5737226599821784E-2</c:v>
              </c:pt>
              <c:pt idx="4">
                <c:v>7.0659117112191014E-2</c:v>
              </c:pt>
              <c:pt idx="5">
                <c:v>2.4857119799550138E-2</c:v>
              </c:pt>
              <c:pt idx="6">
                <c:v>1.6752001048027671E-2</c:v>
              </c:pt>
              <c:pt idx="7">
                <c:v>7.0150431443797194E-3</c:v>
              </c:pt>
              <c:pt idx="8">
                <c:v>6.0920664888251663E-3</c:v>
              </c:pt>
              <c:pt idx="9">
                <c:v>1.33976369572281E-3</c:v>
              </c:pt>
            </c:numLit>
          </c:val>
          <c:extLst>
            <c:ext xmlns:c16="http://schemas.microsoft.com/office/drawing/2014/chart" uri="{C3380CC4-5D6E-409C-BE32-E72D297353CC}">
              <c16:uniqueId val="{00000001-5ED8-4749-AAD9-A26B846E1187}"/>
            </c:ext>
          </c:extLst>
        </c:ser>
        <c:ser>
          <c:idx val="2"/>
          <c:order val="2"/>
          <c:tx>
            <c:strRef>
              <c:f>'Figure 6'!$F$3:$G$3</c:f>
              <c:strCache>
                <c:ptCount val="1"/>
                <c:pt idx="0">
                  <c:v>2021/22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'Figure 6'!$A$5:$A$14</c:f>
              <c:strCache>
                <c:ptCount val="10"/>
                <c:pt idx="0">
                  <c:v>CCGT</c:v>
                </c:pt>
                <c:pt idx="1">
                  <c:v>Wind</c:v>
                </c:pt>
                <c:pt idx="2">
                  <c:v>Nuclear</c:v>
                </c:pt>
                <c:pt idx="3">
                  <c:v>Interconnector imports</c:v>
                </c:pt>
                <c:pt idx="4">
                  <c:v>Biomass</c:v>
                </c:pt>
                <c:pt idx="5">
                  <c:v>Coal</c:v>
                </c:pt>
                <c:pt idx="6">
                  <c:v>Hydro</c:v>
                </c:pt>
                <c:pt idx="7">
                  <c:v>Pumped storage</c:v>
                </c:pt>
                <c:pt idx="8">
                  <c:v>Other</c:v>
                </c:pt>
                <c:pt idx="9">
                  <c:v>OCGT</c:v>
                </c:pt>
              </c:strCache>
            </c:strRef>
          </c:cat>
          <c:val>
            <c:numRef>
              <c:f>'Figure 6'!$F$5:$F$14</c:f>
              <c:numCache>
                <c:formatCode>0%</c:formatCode>
                <c:ptCount val="10"/>
                <c:pt idx="0">
                  <c:v>0.3622073601906568</c:v>
                </c:pt>
                <c:pt idx="1">
                  <c:v>0.25086756159409984</c:v>
                </c:pt>
                <c:pt idx="2">
                  <c:v>0.16883468573561095</c:v>
                </c:pt>
                <c:pt idx="3">
                  <c:v>9.1954343252901499E-2</c:v>
                </c:pt>
                <c:pt idx="4">
                  <c:v>6.8864756212444575E-2</c:v>
                </c:pt>
                <c:pt idx="5" formatCode="0.0%">
                  <c:v>2.453879096687327E-2</c:v>
                </c:pt>
                <c:pt idx="6">
                  <c:v>1.7123730035835272E-2</c:v>
                </c:pt>
                <c:pt idx="7">
                  <c:v>7.908011789828355E-3</c:v>
                </c:pt>
                <c:pt idx="8">
                  <c:v>6.8206559633976422E-3</c:v>
                </c:pt>
                <c:pt idx="9">
                  <c:v>8.8010425835183151E-4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C-4C4C-A055-D3912DEBBCCB}"/>
            </c:ext>
          </c:extLst>
        </c:ser>
        <c:ser>
          <c:idx val="3"/>
          <c:order val="3"/>
          <c:tx>
            <c:strRef>
              <c:f>'Figure 6'!$H$3:$I$3</c:f>
              <c:strCache>
                <c:ptCount val="1"/>
                <c:pt idx="0">
                  <c:v>2022/23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>
                  <a:lumMod val="40000"/>
                  <a:lumOff val="60000"/>
                </a:schemeClr>
              </a:solidFill>
            </a:ln>
            <a:effectLst/>
          </c:spPr>
          <c:invertIfNegative val="0"/>
          <c:val>
            <c:numRef>
              <c:f>'Figure 6'!$H$5:$H$14</c:f>
              <c:numCache>
                <c:formatCode>0%</c:formatCode>
                <c:ptCount val="10"/>
                <c:pt idx="0">
                  <c:v>0.3622073601906568</c:v>
                </c:pt>
                <c:pt idx="1">
                  <c:v>0.25086756159409984</c:v>
                </c:pt>
                <c:pt idx="2">
                  <c:v>0.16883468573561095</c:v>
                </c:pt>
                <c:pt idx="3">
                  <c:v>9.1954343252901499E-2</c:v>
                </c:pt>
                <c:pt idx="4">
                  <c:v>6.8864756212444575E-2</c:v>
                </c:pt>
                <c:pt idx="5">
                  <c:v>2.453879096687327E-2</c:v>
                </c:pt>
                <c:pt idx="6">
                  <c:v>1.7123730035835272E-2</c:v>
                </c:pt>
                <c:pt idx="7">
                  <c:v>7.908011789828355E-3</c:v>
                </c:pt>
                <c:pt idx="8">
                  <c:v>6.8206559633976422E-3</c:v>
                </c:pt>
                <c:pt idx="9">
                  <c:v>8.8010425835183151E-4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06-46A5-BAF1-93AC257C1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72593512"/>
        <c:axId val="7725954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v>2019/20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'Figure 6'!$A$5:$A$14</c15:sqref>
                        </c15:formulaRef>
                      </c:ext>
                    </c:extLst>
                    <c:strCache>
                      <c:ptCount val="10"/>
                      <c:pt idx="0">
                        <c:v>CCGT</c:v>
                      </c:pt>
                      <c:pt idx="1">
                        <c:v>Wind</c:v>
                      </c:pt>
                      <c:pt idx="2">
                        <c:v>Nuclear</c:v>
                      </c:pt>
                      <c:pt idx="3">
                        <c:v>Interconnector imports</c:v>
                      </c:pt>
                      <c:pt idx="4">
                        <c:v>Biomass</c:v>
                      </c:pt>
                      <c:pt idx="5">
                        <c:v>Coal</c:v>
                      </c:pt>
                      <c:pt idx="6">
                        <c:v>Hydro</c:v>
                      </c:pt>
                      <c:pt idx="7">
                        <c:v>Pumped storage</c:v>
                      </c:pt>
                      <c:pt idx="8">
                        <c:v>Other</c:v>
                      </c:pt>
                      <c:pt idx="9">
                        <c:v>OCGT</c:v>
                      </c:pt>
                    </c:strCache>
                  </c:strRef>
                </c:cat>
                <c:val>
                  <c:numLit>
                    <c:formatCode>General</c:formatCode>
                    <c:ptCount val="10"/>
                    <c:pt idx="0">
                      <c:v>0.35685313093465654</c:v>
                    </c:pt>
                    <c:pt idx="1">
                      <c:v>0.23145472777209056</c:v>
                    </c:pt>
                    <c:pt idx="2">
                      <c:v>0.18191880746161862</c:v>
                    </c:pt>
                    <c:pt idx="3">
                      <c:v>9.0729564632243034E-2</c:v>
                    </c:pt>
                    <c:pt idx="4">
                      <c:v>7.0352362412380923E-2</c:v>
                    </c:pt>
                    <c:pt idx="5">
                      <c:v>4.017785157467639E-2</c:v>
                    </c:pt>
                    <c:pt idx="6">
                      <c:v>1.7873652098273126E-2</c:v>
                    </c:pt>
                    <c:pt idx="7">
                      <c:v>5.9729349098348395E-3</c:v>
                    </c:pt>
                    <c:pt idx="8">
                      <c:v>4.3641238644989257E-3</c:v>
                    </c:pt>
                    <c:pt idx="9">
                      <c:v>3.028443397270556E-4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0-5ED8-4749-AAD9-A26B846E1187}"/>
                  </c:ext>
                </c:extLst>
              </c15:ser>
            </c15:filteredBarSeries>
          </c:ext>
        </c:extLst>
      </c:barChart>
      <c:catAx>
        <c:axId val="772593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>
                        <a:lumMod val="75000"/>
                      </a:schemeClr>
                    </a:solidFill>
                  </a:rPr>
                  <a:t>Fuel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595480"/>
        <c:crosses val="autoZero"/>
        <c:auto val="1"/>
        <c:lblAlgn val="ctr"/>
        <c:lblOffset val="100"/>
        <c:noMultiLvlLbl val="0"/>
      </c:catAx>
      <c:valAx>
        <c:axId val="772595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>
                        <a:lumMod val="75000"/>
                      </a:schemeClr>
                    </a:solidFill>
                  </a:rPr>
                  <a:t>Percentage Energy Provided (%)</a:t>
                </a:r>
              </a:p>
            </c:rich>
          </c:tx>
          <c:layout>
            <c:manualLayout>
              <c:xMode val="edge"/>
              <c:yMode val="edge"/>
              <c:x val="1.735936252690853E-2"/>
              <c:y val="0.102166626102850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593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7'!$B$3</c:f>
              <c:strCache>
                <c:ptCount val="1"/>
                <c:pt idx="0">
                  <c:v>Actual generator availability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7'!$A$4:$A$149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7'!$B$4:$B$149</c:f>
              <c:numCache>
                <c:formatCode>0</c:formatCode>
                <c:ptCount val="146"/>
                <c:pt idx="0">
                  <c:v>46860.016000000003</c:v>
                </c:pt>
                <c:pt idx="1">
                  <c:v>52345.714</c:v>
                </c:pt>
                <c:pt idx="2">
                  <c:v>50237.133999999998</c:v>
                </c:pt>
                <c:pt idx="3">
                  <c:v>45458.813999999998</c:v>
                </c:pt>
                <c:pt idx="4">
                  <c:v>46226.936000000002</c:v>
                </c:pt>
                <c:pt idx="5">
                  <c:v>47640.18</c:v>
                </c:pt>
                <c:pt idx="6">
                  <c:v>52367.182000000001</c:v>
                </c:pt>
                <c:pt idx="7">
                  <c:v>50550.616000000002</c:v>
                </c:pt>
                <c:pt idx="8">
                  <c:v>50981.046000000002</c:v>
                </c:pt>
                <c:pt idx="9">
                  <c:v>48655.647999999899</c:v>
                </c:pt>
                <c:pt idx="10">
                  <c:v>50073.165999999997</c:v>
                </c:pt>
                <c:pt idx="11">
                  <c:v>47540.262000000002</c:v>
                </c:pt>
                <c:pt idx="12">
                  <c:v>40182.894</c:v>
                </c:pt>
                <c:pt idx="13">
                  <c:v>42535.98</c:v>
                </c:pt>
                <c:pt idx="14">
                  <c:v>45848.941999999995</c:v>
                </c:pt>
                <c:pt idx="15">
                  <c:v>45531.432000000001</c:v>
                </c:pt>
                <c:pt idx="16">
                  <c:v>47233</c:v>
                </c:pt>
                <c:pt idx="17">
                  <c:v>45601.381999999998</c:v>
                </c:pt>
                <c:pt idx="18">
                  <c:v>43923.301999999996</c:v>
                </c:pt>
                <c:pt idx="19">
                  <c:v>42285.13</c:v>
                </c:pt>
                <c:pt idx="20">
                  <c:v>41388.498</c:v>
                </c:pt>
                <c:pt idx="21">
                  <c:v>48618.315999999999</c:v>
                </c:pt>
                <c:pt idx="22">
                  <c:v>45951.048000000003</c:v>
                </c:pt>
                <c:pt idx="23">
                  <c:v>50789.464000000007</c:v>
                </c:pt>
                <c:pt idx="24">
                  <c:v>48461.112000000001</c:v>
                </c:pt>
                <c:pt idx="25">
                  <c:v>47592.928</c:v>
                </c:pt>
                <c:pt idx="26">
                  <c:v>47232.5</c:v>
                </c:pt>
                <c:pt idx="27">
                  <c:v>43011.457999999999</c:v>
                </c:pt>
                <c:pt idx="28">
                  <c:v>42844.445999999996</c:v>
                </c:pt>
                <c:pt idx="29">
                  <c:v>44278.078000000001</c:v>
                </c:pt>
                <c:pt idx="30">
                  <c:v>44163.178</c:v>
                </c:pt>
                <c:pt idx="31">
                  <c:v>44841.337999999996</c:v>
                </c:pt>
                <c:pt idx="32">
                  <c:v>48594.248000000007</c:v>
                </c:pt>
                <c:pt idx="33">
                  <c:v>44420.096000000005</c:v>
                </c:pt>
                <c:pt idx="34">
                  <c:v>49776.95</c:v>
                </c:pt>
                <c:pt idx="35">
                  <c:v>47167.447999999997</c:v>
                </c:pt>
                <c:pt idx="36">
                  <c:v>47343.113999999994</c:v>
                </c:pt>
                <c:pt idx="37">
                  <c:v>48159.347999999998</c:v>
                </c:pt>
                <c:pt idx="38">
                  <c:v>48826.05000000001</c:v>
                </c:pt>
                <c:pt idx="39">
                  <c:v>46381.853999999999</c:v>
                </c:pt>
                <c:pt idx="40">
                  <c:v>46745.98</c:v>
                </c:pt>
                <c:pt idx="41">
                  <c:v>46046.184000000001</c:v>
                </c:pt>
                <c:pt idx="42">
                  <c:v>47705.718000000008</c:v>
                </c:pt>
                <c:pt idx="43">
                  <c:v>47572.901999999995</c:v>
                </c:pt>
                <c:pt idx="44">
                  <c:v>50189.248</c:v>
                </c:pt>
                <c:pt idx="45">
                  <c:v>50133.401999999995</c:v>
                </c:pt>
                <c:pt idx="46">
                  <c:v>49229.485999999997</c:v>
                </c:pt>
                <c:pt idx="47">
                  <c:v>52717.101999999999</c:v>
                </c:pt>
                <c:pt idx="48">
                  <c:v>60748.520000000004</c:v>
                </c:pt>
                <c:pt idx="49">
                  <c:v>56193.896000000001</c:v>
                </c:pt>
                <c:pt idx="50">
                  <c:v>55773.343999999997</c:v>
                </c:pt>
                <c:pt idx="51">
                  <c:v>54890.496000000006</c:v>
                </c:pt>
                <c:pt idx="52">
                  <c:v>46033.096000000005</c:v>
                </c:pt>
                <c:pt idx="53">
                  <c:v>52170.031999999999</c:v>
                </c:pt>
                <c:pt idx="54">
                  <c:v>55186.748</c:v>
                </c:pt>
                <c:pt idx="55">
                  <c:v>52680.661999999997</c:v>
                </c:pt>
                <c:pt idx="56">
                  <c:v>58190.080000000002</c:v>
                </c:pt>
                <c:pt idx="57">
                  <c:v>57420.483999999997</c:v>
                </c:pt>
                <c:pt idx="58">
                  <c:v>55659.297999999995</c:v>
                </c:pt>
                <c:pt idx="59">
                  <c:v>55224.815999999992</c:v>
                </c:pt>
                <c:pt idx="60">
                  <c:v>56888.718000000001</c:v>
                </c:pt>
                <c:pt idx="61">
                  <c:v>51909.836000000003</c:v>
                </c:pt>
                <c:pt idx="62">
                  <c:v>48630.864000000001</c:v>
                </c:pt>
                <c:pt idx="63">
                  <c:v>49535.03</c:v>
                </c:pt>
                <c:pt idx="64">
                  <c:v>54127.633999999998</c:v>
                </c:pt>
                <c:pt idx="65">
                  <c:v>54683.662000000004</c:v>
                </c:pt>
                <c:pt idx="66">
                  <c:v>50513.534</c:v>
                </c:pt>
                <c:pt idx="67">
                  <c:v>52308.267999999996</c:v>
                </c:pt>
                <c:pt idx="68">
                  <c:v>55817.198000000004</c:v>
                </c:pt>
                <c:pt idx="69">
                  <c:v>55115.199999999997</c:v>
                </c:pt>
                <c:pt idx="70">
                  <c:v>57210.031999999992</c:v>
                </c:pt>
                <c:pt idx="71">
                  <c:v>57431.75</c:v>
                </c:pt>
                <c:pt idx="72">
                  <c:v>57236.399999999994</c:v>
                </c:pt>
                <c:pt idx="73">
                  <c:v>54750.548000000003</c:v>
                </c:pt>
                <c:pt idx="74">
                  <c:v>52589.229999999996</c:v>
                </c:pt>
                <c:pt idx="75">
                  <c:v>53034.885999999999</c:v>
                </c:pt>
                <c:pt idx="76">
                  <c:v>49010.950000000004</c:v>
                </c:pt>
                <c:pt idx="77">
                  <c:v>52958.362000000001</c:v>
                </c:pt>
                <c:pt idx="78">
                  <c:v>50444.667999999998</c:v>
                </c:pt>
                <c:pt idx="79">
                  <c:v>51059.977999999996</c:v>
                </c:pt>
                <c:pt idx="80">
                  <c:v>47889.679999999993</c:v>
                </c:pt>
                <c:pt idx="81">
                  <c:v>49755.828000000001</c:v>
                </c:pt>
                <c:pt idx="82">
                  <c:v>51334.083999999995</c:v>
                </c:pt>
                <c:pt idx="83">
                  <c:v>49422.366000000002</c:v>
                </c:pt>
                <c:pt idx="84">
                  <c:v>48180.38</c:v>
                </c:pt>
                <c:pt idx="85">
                  <c:v>47945.563999999998</c:v>
                </c:pt>
                <c:pt idx="86">
                  <c:v>49043.624000000003</c:v>
                </c:pt>
                <c:pt idx="87">
                  <c:v>49851.060000000005</c:v>
                </c:pt>
                <c:pt idx="88">
                  <c:v>49295.348000000005</c:v>
                </c:pt>
                <c:pt idx="89">
                  <c:v>47733.114000000001</c:v>
                </c:pt>
                <c:pt idx="90">
                  <c:v>57244.897999999994</c:v>
                </c:pt>
                <c:pt idx="91">
                  <c:v>50694.05</c:v>
                </c:pt>
                <c:pt idx="92">
                  <c:v>52729.764000000003</c:v>
                </c:pt>
                <c:pt idx="93">
                  <c:v>56821.998000000007</c:v>
                </c:pt>
                <c:pt idx="94">
                  <c:v>55120.277999999998</c:v>
                </c:pt>
                <c:pt idx="95">
                  <c:v>52970.098000000005</c:v>
                </c:pt>
                <c:pt idx="96">
                  <c:v>50656.616000000002</c:v>
                </c:pt>
                <c:pt idx="97">
                  <c:v>51126.65</c:v>
                </c:pt>
                <c:pt idx="98">
                  <c:v>47429.813999999998</c:v>
                </c:pt>
                <c:pt idx="99">
                  <c:v>47149.726000000002</c:v>
                </c:pt>
                <c:pt idx="100">
                  <c:v>51203.964</c:v>
                </c:pt>
                <c:pt idx="101">
                  <c:v>47311.662000000004</c:v>
                </c:pt>
                <c:pt idx="102">
                  <c:v>55016.648000000001</c:v>
                </c:pt>
                <c:pt idx="103">
                  <c:v>45629.381999999998</c:v>
                </c:pt>
                <c:pt idx="104">
                  <c:v>46892.880000000005</c:v>
                </c:pt>
                <c:pt idx="105">
                  <c:v>46919.515999999996</c:v>
                </c:pt>
                <c:pt idx="106">
                  <c:v>47555.247999999992</c:v>
                </c:pt>
                <c:pt idx="107">
                  <c:v>50773.614000000001</c:v>
                </c:pt>
                <c:pt idx="108">
                  <c:v>52126.266000000003</c:v>
                </c:pt>
                <c:pt idx="109">
                  <c:v>51711.695999999996</c:v>
                </c:pt>
                <c:pt idx="110">
                  <c:v>48664.214000000007</c:v>
                </c:pt>
                <c:pt idx="111">
                  <c:v>51869.182000000001</c:v>
                </c:pt>
                <c:pt idx="112">
                  <c:v>52070.672000000006</c:v>
                </c:pt>
                <c:pt idx="113">
                  <c:v>46767.75</c:v>
                </c:pt>
                <c:pt idx="114">
                  <c:v>46836.162000000004</c:v>
                </c:pt>
                <c:pt idx="115">
                  <c:v>50295.813999999998</c:v>
                </c:pt>
                <c:pt idx="116">
                  <c:v>54094.794000000002</c:v>
                </c:pt>
                <c:pt idx="117">
                  <c:v>52382.497999999898</c:v>
                </c:pt>
                <c:pt idx="118">
                  <c:v>50429.815999999999</c:v>
                </c:pt>
                <c:pt idx="119">
                  <c:v>48952.46</c:v>
                </c:pt>
                <c:pt idx="120">
                  <c:v>47397.864000000001</c:v>
                </c:pt>
                <c:pt idx="121">
                  <c:v>47545.262000000002</c:v>
                </c:pt>
                <c:pt idx="122">
                  <c:v>46913.729999999996</c:v>
                </c:pt>
                <c:pt idx="123">
                  <c:v>47803.409999999996</c:v>
                </c:pt>
                <c:pt idx="124">
                  <c:v>44263.474000000002</c:v>
                </c:pt>
                <c:pt idx="125">
                  <c:v>44364.066000000006</c:v>
                </c:pt>
                <c:pt idx="126">
                  <c:v>49589.832000000002</c:v>
                </c:pt>
                <c:pt idx="127">
                  <c:v>44768.123999999996</c:v>
                </c:pt>
                <c:pt idx="128">
                  <c:v>49188.481999999996</c:v>
                </c:pt>
                <c:pt idx="129">
                  <c:v>52402.5</c:v>
                </c:pt>
                <c:pt idx="130">
                  <c:v>51055.411999999997</c:v>
                </c:pt>
                <c:pt idx="131">
                  <c:v>49884.232000000004</c:v>
                </c:pt>
                <c:pt idx="132">
                  <c:v>52965.584000000003</c:v>
                </c:pt>
                <c:pt idx="133">
                  <c:v>55356.942000000003</c:v>
                </c:pt>
                <c:pt idx="134">
                  <c:v>48280.928</c:v>
                </c:pt>
                <c:pt idx="135">
                  <c:v>48698.381999999998</c:v>
                </c:pt>
                <c:pt idx="136">
                  <c:v>53185.775999999998</c:v>
                </c:pt>
                <c:pt idx="137">
                  <c:v>45283.296000000002</c:v>
                </c:pt>
                <c:pt idx="138">
                  <c:v>45735.792000000001</c:v>
                </c:pt>
                <c:pt idx="139">
                  <c:v>46328.164000000004</c:v>
                </c:pt>
                <c:pt idx="140">
                  <c:v>46073.764000000003</c:v>
                </c:pt>
                <c:pt idx="141">
                  <c:v>51934.646000000001</c:v>
                </c:pt>
                <c:pt idx="142">
                  <c:v>54785.481999999996</c:v>
                </c:pt>
                <c:pt idx="143">
                  <c:v>53324.38</c:v>
                </c:pt>
                <c:pt idx="144">
                  <c:v>53777.828000000001</c:v>
                </c:pt>
                <c:pt idx="145">
                  <c:v>45804.925999999999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CC-49CD-9869-B5923EE0B4A7}"/>
            </c:ext>
          </c:extLst>
        </c:ser>
        <c:ser>
          <c:idx val="1"/>
          <c:order val="1"/>
          <c:tx>
            <c:strRef>
              <c:f>'Figure 7'!$C$3</c:f>
              <c:strCache>
                <c:ptCount val="1"/>
                <c:pt idx="0">
                  <c:v>Winter Outlook forecast availability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7'!$A$4:$A$149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7'!$C$4:$C$149</c:f>
              <c:numCache>
                <c:formatCode>General</c:formatCode>
                <c:ptCount val="146"/>
                <c:pt idx="0">
                  <c:v>45687</c:v>
                </c:pt>
                <c:pt idx="1">
                  <c:v>46230</c:v>
                </c:pt>
                <c:pt idx="2">
                  <c:v>46230</c:v>
                </c:pt>
                <c:pt idx="3">
                  <c:v>46230</c:v>
                </c:pt>
                <c:pt idx="4">
                  <c:v>46245</c:v>
                </c:pt>
                <c:pt idx="5">
                  <c:v>45639</c:v>
                </c:pt>
                <c:pt idx="6">
                  <c:v>46245</c:v>
                </c:pt>
                <c:pt idx="7">
                  <c:v>45866</c:v>
                </c:pt>
                <c:pt idx="8">
                  <c:v>46037</c:v>
                </c:pt>
                <c:pt idx="9">
                  <c:v>46083</c:v>
                </c:pt>
                <c:pt idx="10">
                  <c:v>46196</c:v>
                </c:pt>
                <c:pt idx="11">
                  <c:v>46196</c:v>
                </c:pt>
                <c:pt idx="12">
                  <c:v>44532</c:v>
                </c:pt>
                <c:pt idx="13">
                  <c:v>45463</c:v>
                </c:pt>
                <c:pt idx="14">
                  <c:v>46196</c:v>
                </c:pt>
                <c:pt idx="15">
                  <c:v>46196</c:v>
                </c:pt>
                <c:pt idx="16">
                  <c:v>46196</c:v>
                </c:pt>
                <c:pt idx="17">
                  <c:v>46196</c:v>
                </c:pt>
                <c:pt idx="18">
                  <c:v>46214</c:v>
                </c:pt>
                <c:pt idx="19">
                  <c:v>44635</c:v>
                </c:pt>
                <c:pt idx="20">
                  <c:v>45568</c:v>
                </c:pt>
                <c:pt idx="21">
                  <c:v>46235</c:v>
                </c:pt>
                <c:pt idx="22">
                  <c:v>46451</c:v>
                </c:pt>
                <c:pt idx="23">
                  <c:v>46829</c:v>
                </c:pt>
                <c:pt idx="24">
                  <c:v>46829</c:v>
                </c:pt>
                <c:pt idx="25">
                  <c:v>46843</c:v>
                </c:pt>
                <c:pt idx="26">
                  <c:v>44936</c:v>
                </c:pt>
                <c:pt idx="27">
                  <c:v>46173</c:v>
                </c:pt>
                <c:pt idx="28">
                  <c:v>46861</c:v>
                </c:pt>
                <c:pt idx="29">
                  <c:v>46861</c:v>
                </c:pt>
                <c:pt idx="30">
                  <c:v>46861</c:v>
                </c:pt>
                <c:pt idx="31">
                  <c:v>47260</c:v>
                </c:pt>
                <c:pt idx="32">
                  <c:v>47279</c:v>
                </c:pt>
                <c:pt idx="33">
                  <c:v>44791</c:v>
                </c:pt>
                <c:pt idx="34">
                  <c:v>45721</c:v>
                </c:pt>
                <c:pt idx="35">
                  <c:v>46703</c:v>
                </c:pt>
                <c:pt idx="36">
                  <c:v>46703</c:v>
                </c:pt>
                <c:pt idx="37">
                  <c:v>46703</c:v>
                </c:pt>
                <c:pt idx="38">
                  <c:v>45876</c:v>
                </c:pt>
                <c:pt idx="39">
                  <c:v>45208</c:v>
                </c:pt>
                <c:pt idx="40">
                  <c:v>44403</c:v>
                </c:pt>
                <c:pt idx="41">
                  <c:v>45487</c:v>
                </c:pt>
                <c:pt idx="42">
                  <c:v>46236</c:v>
                </c:pt>
                <c:pt idx="43">
                  <c:v>46318</c:v>
                </c:pt>
                <c:pt idx="44">
                  <c:v>46434</c:v>
                </c:pt>
                <c:pt idx="45">
                  <c:v>46725</c:v>
                </c:pt>
                <c:pt idx="46">
                  <c:v>47070</c:v>
                </c:pt>
                <c:pt idx="47">
                  <c:v>46139</c:v>
                </c:pt>
                <c:pt idx="48">
                  <c:v>47070</c:v>
                </c:pt>
                <c:pt idx="49">
                  <c:v>47070</c:v>
                </c:pt>
                <c:pt idx="50">
                  <c:v>47909</c:v>
                </c:pt>
                <c:pt idx="51">
                  <c:v>47909</c:v>
                </c:pt>
                <c:pt idx="52">
                  <c:v>48215</c:v>
                </c:pt>
                <c:pt idx="53">
                  <c:v>48485</c:v>
                </c:pt>
                <c:pt idx="54">
                  <c:v>47879</c:v>
                </c:pt>
                <c:pt idx="55">
                  <c:v>48485</c:v>
                </c:pt>
                <c:pt idx="56">
                  <c:v>48485</c:v>
                </c:pt>
                <c:pt idx="57">
                  <c:v>48485</c:v>
                </c:pt>
                <c:pt idx="58">
                  <c:v>48485</c:v>
                </c:pt>
                <c:pt idx="59">
                  <c:v>48043</c:v>
                </c:pt>
                <c:pt idx="60">
                  <c:v>48043</c:v>
                </c:pt>
                <c:pt idx="61">
                  <c:v>47888</c:v>
                </c:pt>
                <c:pt idx="62">
                  <c:v>48836</c:v>
                </c:pt>
                <c:pt idx="63">
                  <c:v>48836</c:v>
                </c:pt>
                <c:pt idx="64">
                  <c:v>48836</c:v>
                </c:pt>
                <c:pt idx="65">
                  <c:v>48836</c:v>
                </c:pt>
                <c:pt idx="66">
                  <c:v>48836</c:v>
                </c:pt>
                <c:pt idx="67">
                  <c:v>48836</c:v>
                </c:pt>
                <c:pt idx="68">
                  <c:v>48229</c:v>
                </c:pt>
                <c:pt idx="69">
                  <c:v>48667</c:v>
                </c:pt>
                <c:pt idx="70">
                  <c:v>48388</c:v>
                </c:pt>
                <c:pt idx="71">
                  <c:v>48388</c:v>
                </c:pt>
                <c:pt idx="72">
                  <c:v>48388</c:v>
                </c:pt>
                <c:pt idx="73">
                  <c:v>48388</c:v>
                </c:pt>
                <c:pt idx="74">
                  <c:v>48388</c:v>
                </c:pt>
                <c:pt idx="75">
                  <c:v>47352</c:v>
                </c:pt>
                <c:pt idx="76">
                  <c:v>48785</c:v>
                </c:pt>
                <c:pt idx="77">
                  <c:v>48734</c:v>
                </c:pt>
                <c:pt idx="78">
                  <c:v>48734</c:v>
                </c:pt>
                <c:pt idx="79">
                  <c:v>48734</c:v>
                </c:pt>
                <c:pt idx="80">
                  <c:v>48734</c:v>
                </c:pt>
                <c:pt idx="81">
                  <c:v>48024</c:v>
                </c:pt>
                <c:pt idx="82">
                  <c:v>47418</c:v>
                </c:pt>
                <c:pt idx="83">
                  <c:v>48024</c:v>
                </c:pt>
                <c:pt idx="84">
                  <c:v>48354</c:v>
                </c:pt>
                <c:pt idx="85">
                  <c:v>48482</c:v>
                </c:pt>
                <c:pt idx="86">
                  <c:v>48579</c:v>
                </c:pt>
                <c:pt idx="87">
                  <c:v>48606</c:v>
                </c:pt>
                <c:pt idx="88">
                  <c:v>48606</c:v>
                </c:pt>
                <c:pt idx="89">
                  <c:v>47562</c:v>
                </c:pt>
                <c:pt idx="90">
                  <c:v>48169</c:v>
                </c:pt>
                <c:pt idx="91">
                  <c:v>48606</c:v>
                </c:pt>
                <c:pt idx="92">
                  <c:v>48606</c:v>
                </c:pt>
                <c:pt idx="93">
                  <c:v>48606</c:v>
                </c:pt>
                <c:pt idx="94">
                  <c:v>48778</c:v>
                </c:pt>
                <c:pt idx="95">
                  <c:v>49124</c:v>
                </c:pt>
                <c:pt idx="96">
                  <c:v>47816</c:v>
                </c:pt>
                <c:pt idx="97">
                  <c:v>48412</c:v>
                </c:pt>
                <c:pt idx="98">
                  <c:v>48819</c:v>
                </c:pt>
                <c:pt idx="99">
                  <c:v>49186</c:v>
                </c:pt>
                <c:pt idx="100">
                  <c:v>49175</c:v>
                </c:pt>
                <c:pt idx="101">
                  <c:v>49165</c:v>
                </c:pt>
                <c:pt idx="102">
                  <c:v>49154</c:v>
                </c:pt>
                <c:pt idx="103">
                  <c:v>47549</c:v>
                </c:pt>
                <c:pt idx="104">
                  <c:v>48145</c:v>
                </c:pt>
                <c:pt idx="105">
                  <c:v>48563</c:v>
                </c:pt>
                <c:pt idx="106">
                  <c:v>48562</c:v>
                </c:pt>
                <c:pt idx="107">
                  <c:v>48162</c:v>
                </c:pt>
                <c:pt idx="108">
                  <c:v>48162</c:v>
                </c:pt>
                <c:pt idx="109">
                  <c:v>47196</c:v>
                </c:pt>
                <c:pt idx="110">
                  <c:v>46589</c:v>
                </c:pt>
                <c:pt idx="111">
                  <c:v>47196</c:v>
                </c:pt>
                <c:pt idx="112">
                  <c:v>47031</c:v>
                </c:pt>
                <c:pt idx="113">
                  <c:v>47031</c:v>
                </c:pt>
                <c:pt idx="114">
                  <c:v>47539</c:v>
                </c:pt>
                <c:pt idx="115">
                  <c:v>47539</c:v>
                </c:pt>
                <c:pt idx="116">
                  <c:v>47489</c:v>
                </c:pt>
                <c:pt idx="117">
                  <c:v>47002</c:v>
                </c:pt>
                <c:pt idx="118">
                  <c:v>47741</c:v>
                </c:pt>
                <c:pt idx="119">
                  <c:v>47814</c:v>
                </c:pt>
                <c:pt idx="120">
                  <c:v>47884</c:v>
                </c:pt>
                <c:pt idx="121">
                  <c:v>47980</c:v>
                </c:pt>
                <c:pt idx="122">
                  <c:v>47966</c:v>
                </c:pt>
                <c:pt idx="123">
                  <c:v>46899</c:v>
                </c:pt>
                <c:pt idx="124">
                  <c:v>46279</c:v>
                </c:pt>
                <c:pt idx="125">
                  <c:v>46572</c:v>
                </c:pt>
                <c:pt idx="126">
                  <c:v>47148</c:v>
                </c:pt>
                <c:pt idx="127">
                  <c:v>47135</c:v>
                </c:pt>
                <c:pt idx="128">
                  <c:v>47135</c:v>
                </c:pt>
                <c:pt idx="129">
                  <c:v>47121</c:v>
                </c:pt>
                <c:pt idx="130">
                  <c:v>47130</c:v>
                </c:pt>
                <c:pt idx="131">
                  <c:v>46086</c:v>
                </c:pt>
                <c:pt idx="132">
                  <c:v>46679</c:v>
                </c:pt>
                <c:pt idx="133">
                  <c:v>47516</c:v>
                </c:pt>
                <c:pt idx="134">
                  <c:v>47516</c:v>
                </c:pt>
                <c:pt idx="135">
                  <c:v>47120</c:v>
                </c:pt>
                <c:pt idx="136">
                  <c:v>47120</c:v>
                </c:pt>
                <c:pt idx="137">
                  <c:v>47120</c:v>
                </c:pt>
                <c:pt idx="138">
                  <c:v>47120</c:v>
                </c:pt>
                <c:pt idx="139">
                  <c:v>46293</c:v>
                </c:pt>
                <c:pt idx="140">
                  <c:v>46516</c:v>
                </c:pt>
                <c:pt idx="141">
                  <c:v>46671</c:v>
                </c:pt>
                <c:pt idx="142">
                  <c:v>46714</c:v>
                </c:pt>
                <c:pt idx="143">
                  <c:v>46819</c:v>
                </c:pt>
                <c:pt idx="144">
                  <c:v>46420</c:v>
                </c:pt>
                <c:pt idx="145">
                  <c:v>45989.988429999998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CC-49CD-9869-B5923EE0B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6752576"/>
        <c:axId val="1076751920"/>
      </c:lineChart>
      <c:dateAx>
        <c:axId val="1076752576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751920"/>
        <c:crosses val="autoZero"/>
        <c:auto val="1"/>
        <c:lblOffset val="100"/>
        <c:baseTimeUnit val="days"/>
        <c:majorUnit val="7"/>
        <c:majorTimeUnit val="days"/>
      </c:dateAx>
      <c:valAx>
        <c:axId val="1076751920"/>
        <c:scaling>
          <c:orientation val="minMax"/>
          <c:max val="65000"/>
          <c:min val="3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/>
                  <a:t>Availability (GW)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7525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Actual wind output at peak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8'!$B$35:$EQ$35</c:f>
              <c:numCache>
                <c:formatCode>dd\-mmm\-yyyy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8'!$B$56:$EQ$56</c:f>
              <c:numCache>
                <c:formatCode>General</c:formatCode>
                <c:ptCount val="146"/>
                <c:pt idx="0">
                  <c:v>11646</c:v>
                </c:pt>
                <c:pt idx="1">
                  <c:v>13305</c:v>
                </c:pt>
                <c:pt idx="2">
                  <c:v>16020</c:v>
                </c:pt>
                <c:pt idx="3">
                  <c:v>1449</c:v>
                </c:pt>
                <c:pt idx="4">
                  <c:v>7360</c:v>
                </c:pt>
                <c:pt idx="5">
                  <c:v>11022</c:v>
                </c:pt>
                <c:pt idx="6">
                  <c:v>10493</c:v>
                </c:pt>
                <c:pt idx="7">
                  <c:v>15904</c:v>
                </c:pt>
                <c:pt idx="8">
                  <c:v>14629</c:v>
                </c:pt>
                <c:pt idx="9">
                  <c:v>13746</c:v>
                </c:pt>
                <c:pt idx="10">
                  <c:v>15505</c:v>
                </c:pt>
                <c:pt idx="11">
                  <c:v>14229</c:v>
                </c:pt>
                <c:pt idx="12">
                  <c:v>7138</c:v>
                </c:pt>
                <c:pt idx="13">
                  <c:v>8970</c:v>
                </c:pt>
                <c:pt idx="14">
                  <c:v>5977</c:v>
                </c:pt>
                <c:pt idx="15">
                  <c:v>10562</c:v>
                </c:pt>
                <c:pt idx="16">
                  <c:v>11518</c:v>
                </c:pt>
                <c:pt idx="17">
                  <c:v>12128</c:v>
                </c:pt>
                <c:pt idx="18">
                  <c:v>8466</c:v>
                </c:pt>
                <c:pt idx="19">
                  <c:v>7435</c:v>
                </c:pt>
                <c:pt idx="20">
                  <c:v>7688</c:v>
                </c:pt>
                <c:pt idx="21">
                  <c:v>13069</c:v>
                </c:pt>
                <c:pt idx="22">
                  <c:v>2663</c:v>
                </c:pt>
                <c:pt idx="23">
                  <c:v>14406</c:v>
                </c:pt>
                <c:pt idx="24">
                  <c:v>15160</c:v>
                </c:pt>
                <c:pt idx="25">
                  <c:v>13206</c:v>
                </c:pt>
                <c:pt idx="26">
                  <c:v>15960</c:v>
                </c:pt>
                <c:pt idx="27">
                  <c:v>8486</c:v>
                </c:pt>
                <c:pt idx="28">
                  <c:v>320</c:v>
                </c:pt>
                <c:pt idx="29">
                  <c:v>933</c:v>
                </c:pt>
                <c:pt idx="30">
                  <c:v>2667</c:v>
                </c:pt>
                <c:pt idx="31">
                  <c:v>2043</c:v>
                </c:pt>
                <c:pt idx="32">
                  <c:v>8765</c:v>
                </c:pt>
                <c:pt idx="33">
                  <c:v>9009</c:v>
                </c:pt>
                <c:pt idx="34">
                  <c:v>10730</c:v>
                </c:pt>
                <c:pt idx="35">
                  <c:v>9559</c:v>
                </c:pt>
                <c:pt idx="36">
                  <c:v>8815</c:v>
                </c:pt>
                <c:pt idx="37">
                  <c:v>8703</c:v>
                </c:pt>
                <c:pt idx="38">
                  <c:v>5458</c:v>
                </c:pt>
                <c:pt idx="39">
                  <c:v>3517</c:v>
                </c:pt>
                <c:pt idx="40">
                  <c:v>2889</c:v>
                </c:pt>
                <c:pt idx="41">
                  <c:v>522</c:v>
                </c:pt>
                <c:pt idx="42">
                  <c:v>1647</c:v>
                </c:pt>
                <c:pt idx="43">
                  <c:v>2418</c:v>
                </c:pt>
                <c:pt idx="44">
                  <c:v>8878</c:v>
                </c:pt>
                <c:pt idx="45">
                  <c:v>6328</c:v>
                </c:pt>
                <c:pt idx="46">
                  <c:v>6664</c:v>
                </c:pt>
                <c:pt idx="47">
                  <c:v>9595</c:v>
                </c:pt>
                <c:pt idx="48">
                  <c:v>16448</c:v>
                </c:pt>
                <c:pt idx="49">
                  <c:v>15630</c:v>
                </c:pt>
                <c:pt idx="50">
                  <c:v>13389</c:v>
                </c:pt>
                <c:pt idx="51">
                  <c:v>13180</c:v>
                </c:pt>
                <c:pt idx="52">
                  <c:v>2993</c:v>
                </c:pt>
                <c:pt idx="53">
                  <c:v>10584</c:v>
                </c:pt>
                <c:pt idx="54">
                  <c:v>13275</c:v>
                </c:pt>
                <c:pt idx="55">
                  <c:v>9873</c:v>
                </c:pt>
                <c:pt idx="56">
                  <c:v>15376</c:v>
                </c:pt>
                <c:pt idx="57">
                  <c:v>14530</c:v>
                </c:pt>
                <c:pt idx="58">
                  <c:v>14594</c:v>
                </c:pt>
                <c:pt idx="59">
                  <c:v>15234</c:v>
                </c:pt>
                <c:pt idx="60">
                  <c:v>16717</c:v>
                </c:pt>
                <c:pt idx="61">
                  <c:v>9533</c:v>
                </c:pt>
                <c:pt idx="62">
                  <c:v>7087</c:v>
                </c:pt>
                <c:pt idx="63">
                  <c:v>4938</c:v>
                </c:pt>
                <c:pt idx="64">
                  <c:v>13518</c:v>
                </c:pt>
                <c:pt idx="65">
                  <c:v>14257</c:v>
                </c:pt>
                <c:pt idx="66">
                  <c:v>16266</c:v>
                </c:pt>
                <c:pt idx="67">
                  <c:v>11319</c:v>
                </c:pt>
                <c:pt idx="68">
                  <c:v>15785</c:v>
                </c:pt>
                <c:pt idx="69">
                  <c:v>14847</c:v>
                </c:pt>
                <c:pt idx="70">
                  <c:v>15607</c:v>
                </c:pt>
                <c:pt idx="71">
                  <c:v>17167</c:v>
                </c:pt>
                <c:pt idx="72">
                  <c:v>16708</c:v>
                </c:pt>
                <c:pt idx="73">
                  <c:v>15953</c:v>
                </c:pt>
                <c:pt idx="74">
                  <c:v>12810</c:v>
                </c:pt>
                <c:pt idx="75">
                  <c:v>14893</c:v>
                </c:pt>
                <c:pt idx="76">
                  <c:v>7271</c:v>
                </c:pt>
                <c:pt idx="77">
                  <c:v>11745</c:v>
                </c:pt>
                <c:pt idx="78">
                  <c:v>9223</c:v>
                </c:pt>
                <c:pt idx="79">
                  <c:v>12169</c:v>
                </c:pt>
                <c:pt idx="80">
                  <c:v>9996</c:v>
                </c:pt>
                <c:pt idx="81">
                  <c:v>6773</c:v>
                </c:pt>
                <c:pt idx="82">
                  <c:v>6830</c:v>
                </c:pt>
                <c:pt idx="83">
                  <c:v>4319</c:v>
                </c:pt>
                <c:pt idx="84">
                  <c:v>4349</c:v>
                </c:pt>
                <c:pt idx="85">
                  <c:v>5376</c:v>
                </c:pt>
                <c:pt idx="86">
                  <c:v>8982</c:v>
                </c:pt>
                <c:pt idx="87">
                  <c:v>6907</c:v>
                </c:pt>
                <c:pt idx="88">
                  <c:v>4889</c:v>
                </c:pt>
                <c:pt idx="89">
                  <c:v>2462</c:v>
                </c:pt>
                <c:pt idx="90">
                  <c:v>15081</c:v>
                </c:pt>
                <c:pt idx="91">
                  <c:v>9078</c:v>
                </c:pt>
                <c:pt idx="92">
                  <c:v>15402</c:v>
                </c:pt>
                <c:pt idx="93">
                  <c:v>14401</c:v>
                </c:pt>
                <c:pt idx="94">
                  <c:v>16497</c:v>
                </c:pt>
                <c:pt idx="95">
                  <c:v>8982</c:v>
                </c:pt>
                <c:pt idx="96">
                  <c:v>10182</c:v>
                </c:pt>
                <c:pt idx="97">
                  <c:v>6570</c:v>
                </c:pt>
                <c:pt idx="98">
                  <c:v>5539</c:v>
                </c:pt>
                <c:pt idx="99">
                  <c:v>3784</c:v>
                </c:pt>
                <c:pt idx="100">
                  <c:v>13640</c:v>
                </c:pt>
                <c:pt idx="101">
                  <c:v>8817</c:v>
                </c:pt>
                <c:pt idx="102">
                  <c:v>15014</c:v>
                </c:pt>
                <c:pt idx="103">
                  <c:v>3158</c:v>
                </c:pt>
                <c:pt idx="104">
                  <c:v>2501</c:v>
                </c:pt>
                <c:pt idx="105">
                  <c:v>3896</c:v>
                </c:pt>
                <c:pt idx="106">
                  <c:v>6393</c:v>
                </c:pt>
                <c:pt idx="107">
                  <c:v>12124</c:v>
                </c:pt>
                <c:pt idx="108">
                  <c:v>11110</c:v>
                </c:pt>
                <c:pt idx="109">
                  <c:v>10609</c:v>
                </c:pt>
                <c:pt idx="110">
                  <c:v>9961</c:v>
                </c:pt>
                <c:pt idx="111">
                  <c:v>12314</c:v>
                </c:pt>
                <c:pt idx="112">
                  <c:v>14201</c:v>
                </c:pt>
                <c:pt idx="113">
                  <c:v>6406</c:v>
                </c:pt>
                <c:pt idx="114">
                  <c:v>6013</c:v>
                </c:pt>
                <c:pt idx="115">
                  <c:v>7814</c:v>
                </c:pt>
                <c:pt idx="116">
                  <c:v>11660</c:v>
                </c:pt>
                <c:pt idx="117">
                  <c:v>8747</c:v>
                </c:pt>
                <c:pt idx="118">
                  <c:v>4488</c:v>
                </c:pt>
                <c:pt idx="119">
                  <c:v>4207</c:v>
                </c:pt>
                <c:pt idx="120">
                  <c:v>6892</c:v>
                </c:pt>
                <c:pt idx="121">
                  <c:v>6516</c:v>
                </c:pt>
                <c:pt idx="122">
                  <c:v>4440</c:v>
                </c:pt>
                <c:pt idx="123">
                  <c:v>4740</c:v>
                </c:pt>
                <c:pt idx="124">
                  <c:v>2739</c:v>
                </c:pt>
                <c:pt idx="125">
                  <c:v>1675</c:v>
                </c:pt>
                <c:pt idx="126">
                  <c:v>10440</c:v>
                </c:pt>
                <c:pt idx="127">
                  <c:v>2875</c:v>
                </c:pt>
                <c:pt idx="128">
                  <c:v>6734</c:v>
                </c:pt>
                <c:pt idx="129">
                  <c:v>12193</c:v>
                </c:pt>
                <c:pt idx="130">
                  <c:v>7003</c:v>
                </c:pt>
                <c:pt idx="131">
                  <c:v>7113</c:v>
                </c:pt>
                <c:pt idx="132">
                  <c:v>12893</c:v>
                </c:pt>
                <c:pt idx="133">
                  <c:v>15090</c:v>
                </c:pt>
                <c:pt idx="134">
                  <c:v>8509</c:v>
                </c:pt>
                <c:pt idx="135">
                  <c:v>8186</c:v>
                </c:pt>
                <c:pt idx="136">
                  <c:v>11462</c:v>
                </c:pt>
                <c:pt idx="137">
                  <c:v>3437</c:v>
                </c:pt>
                <c:pt idx="138">
                  <c:v>6530</c:v>
                </c:pt>
                <c:pt idx="139">
                  <c:v>4242</c:v>
                </c:pt>
                <c:pt idx="140">
                  <c:v>7357</c:v>
                </c:pt>
                <c:pt idx="141">
                  <c:v>13923</c:v>
                </c:pt>
                <c:pt idx="142">
                  <c:v>14075</c:v>
                </c:pt>
                <c:pt idx="143">
                  <c:v>12778</c:v>
                </c:pt>
                <c:pt idx="144">
                  <c:v>13559</c:v>
                </c:pt>
                <c:pt idx="145">
                  <c:v>3792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D4-48C4-8C85-66E30D4C2DD0}"/>
            </c:ext>
          </c:extLst>
        </c:ser>
        <c:ser>
          <c:idx val="0"/>
          <c:order val="1"/>
          <c:tx>
            <c:v>Wind equivalent firm capacity output forecast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8'!$B$35:$EQ$35</c:f>
              <c:numCache>
                <c:formatCode>dd\-mmm\-yyyy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8'!$B$44:$EQ$44</c:f>
              <c:numCache>
                <c:formatCode>General</c:formatCode>
                <c:ptCount val="146"/>
                <c:pt idx="0">
                  <c:v>2616</c:v>
                </c:pt>
                <c:pt idx="1">
                  <c:v>2614</c:v>
                </c:pt>
                <c:pt idx="2">
                  <c:v>2614</c:v>
                </c:pt>
                <c:pt idx="3">
                  <c:v>2614</c:v>
                </c:pt>
                <c:pt idx="4">
                  <c:v>2614</c:v>
                </c:pt>
                <c:pt idx="5">
                  <c:v>2614</c:v>
                </c:pt>
                <c:pt idx="6">
                  <c:v>2614</c:v>
                </c:pt>
                <c:pt idx="7">
                  <c:v>2614</c:v>
                </c:pt>
                <c:pt idx="8">
                  <c:v>2614</c:v>
                </c:pt>
                <c:pt idx="9">
                  <c:v>2614</c:v>
                </c:pt>
                <c:pt idx="10">
                  <c:v>2614</c:v>
                </c:pt>
                <c:pt idx="11">
                  <c:v>2614</c:v>
                </c:pt>
                <c:pt idx="12">
                  <c:v>2614</c:v>
                </c:pt>
                <c:pt idx="13">
                  <c:v>2614</c:v>
                </c:pt>
                <c:pt idx="14">
                  <c:v>2614</c:v>
                </c:pt>
                <c:pt idx="15">
                  <c:v>2614</c:v>
                </c:pt>
                <c:pt idx="16">
                  <c:v>2614</c:v>
                </c:pt>
                <c:pt idx="17">
                  <c:v>2614</c:v>
                </c:pt>
                <c:pt idx="18">
                  <c:v>2614</c:v>
                </c:pt>
                <c:pt idx="19">
                  <c:v>2614</c:v>
                </c:pt>
                <c:pt idx="20">
                  <c:v>2616</c:v>
                </c:pt>
                <c:pt idx="21">
                  <c:v>2616</c:v>
                </c:pt>
                <c:pt idx="22">
                  <c:v>2616</c:v>
                </c:pt>
                <c:pt idx="23">
                  <c:v>2616</c:v>
                </c:pt>
                <c:pt idx="24">
                  <c:v>2616</c:v>
                </c:pt>
                <c:pt idx="25">
                  <c:v>2616</c:v>
                </c:pt>
                <c:pt idx="26">
                  <c:v>2616</c:v>
                </c:pt>
                <c:pt idx="27">
                  <c:v>2616</c:v>
                </c:pt>
                <c:pt idx="28">
                  <c:v>2616</c:v>
                </c:pt>
                <c:pt idx="29">
                  <c:v>2616</c:v>
                </c:pt>
                <c:pt idx="30">
                  <c:v>2616</c:v>
                </c:pt>
                <c:pt idx="31">
                  <c:v>2616</c:v>
                </c:pt>
                <c:pt idx="32">
                  <c:v>2616</c:v>
                </c:pt>
                <c:pt idx="33">
                  <c:v>2616</c:v>
                </c:pt>
                <c:pt idx="34">
                  <c:v>2616</c:v>
                </c:pt>
                <c:pt idx="35">
                  <c:v>2616</c:v>
                </c:pt>
                <c:pt idx="36">
                  <c:v>2616</c:v>
                </c:pt>
                <c:pt idx="37">
                  <c:v>2616</c:v>
                </c:pt>
                <c:pt idx="38">
                  <c:v>2616</c:v>
                </c:pt>
                <c:pt idx="39">
                  <c:v>2616</c:v>
                </c:pt>
                <c:pt idx="40">
                  <c:v>2616</c:v>
                </c:pt>
                <c:pt idx="41">
                  <c:v>2616</c:v>
                </c:pt>
                <c:pt idx="42">
                  <c:v>2616</c:v>
                </c:pt>
                <c:pt idx="43">
                  <c:v>2616</c:v>
                </c:pt>
                <c:pt idx="44">
                  <c:v>2616</c:v>
                </c:pt>
                <c:pt idx="45">
                  <c:v>2616</c:v>
                </c:pt>
                <c:pt idx="46">
                  <c:v>2616</c:v>
                </c:pt>
                <c:pt idx="47">
                  <c:v>2616</c:v>
                </c:pt>
                <c:pt idx="48">
                  <c:v>2616</c:v>
                </c:pt>
                <c:pt idx="49">
                  <c:v>2616</c:v>
                </c:pt>
                <c:pt idx="50">
                  <c:v>2616</c:v>
                </c:pt>
                <c:pt idx="51">
                  <c:v>2616</c:v>
                </c:pt>
                <c:pt idx="52">
                  <c:v>2616</c:v>
                </c:pt>
                <c:pt idx="53">
                  <c:v>2616</c:v>
                </c:pt>
                <c:pt idx="54">
                  <c:v>2616</c:v>
                </c:pt>
                <c:pt idx="55">
                  <c:v>2616</c:v>
                </c:pt>
                <c:pt idx="56">
                  <c:v>2616</c:v>
                </c:pt>
                <c:pt idx="57">
                  <c:v>2616</c:v>
                </c:pt>
                <c:pt idx="58">
                  <c:v>2616</c:v>
                </c:pt>
                <c:pt idx="59">
                  <c:v>2616</c:v>
                </c:pt>
                <c:pt idx="60">
                  <c:v>2616</c:v>
                </c:pt>
                <c:pt idx="61">
                  <c:v>2626</c:v>
                </c:pt>
                <c:pt idx="62">
                  <c:v>2626</c:v>
                </c:pt>
                <c:pt idx="63">
                  <c:v>2626</c:v>
                </c:pt>
                <c:pt idx="64">
                  <c:v>2626</c:v>
                </c:pt>
                <c:pt idx="65">
                  <c:v>2626</c:v>
                </c:pt>
                <c:pt idx="66">
                  <c:v>2626</c:v>
                </c:pt>
                <c:pt idx="67">
                  <c:v>2626</c:v>
                </c:pt>
                <c:pt idx="68">
                  <c:v>2626</c:v>
                </c:pt>
                <c:pt idx="69">
                  <c:v>2626</c:v>
                </c:pt>
                <c:pt idx="70">
                  <c:v>2626</c:v>
                </c:pt>
                <c:pt idx="71">
                  <c:v>2626</c:v>
                </c:pt>
                <c:pt idx="72">
                  <c:v>2626</c:v>
                </c:pt>
                <c:pt idx="73">
                  <c:v>2626</c:v>
                </c:pt>
                <c:pt idx="74">
                  <c:v>2626</c:v>
                </c:pt>
                <c:pt idx="75">
                  <c:v>2626</c:v>
                </c:pt>
                <c:pt idx="76">
                  <c:v>2626</c:v>
                </c:pt>
                <c:pt idx="77">
                  <c:v>2626</c:v>
                </c:pt>
                <c:pt idx="78">
                  <c:v>2626</c:v>
                </c:pt>
                <c:pt idx="79">
                  <c:v>2626</c:v>
                </c:pt>
                <c:pt idx="80">
                  <c:v>2626</c:v>
                </c:pt>
                <c:pt idx="81">
                  <c:v>2626</c:v>
                </c:pt>
                <c:pt idx="82">
                  <c:v>2626</c:v>
                </c:pt>
                <c:pt idx="83">
                  <c:v>2626</c:v>
                </c:pt>
                <c:pt idx="84">
                  <c:v>2626</c:v>
                </c:pt>
                <c:pt idx="85">
                  <c:v>2626</c:v>
                </c:pt>
                <c:pt idx="86">
                  <c:v>2626</c:v>
                </c:pt>
                <c:pt idx="87">
                  <c:v>2626</c:v>
                </c:pt>
                <c:pt idx="88">
                  <c:v>2626</c:v>
                </c:pt>
                <c:pt idx="89">
                  <c:v>2626</c:v>
                </c:pt>
                <c:pt idx="90">
                  <c:v>2626</c:v>
                </c:pt>
                <c:pt idx="91">
                  <c:v>2626</c:v>
                </c:pt>
                <c:pt idx="92">
                  <c:v>2626</c:v>
                </c:pt>
                <c:pt idx="93">
                  <c:v>2626</c:v>
                </c:pt>
                <c:pt idx="94">
                  <c:v>2626</c:v>
                </c:pt>
                <c:pt idx="95">
                  <c:v>2626</c:v>
                </c:pt>
                <c:pt idx="96">
                  <c:v>2626</c:v>
                </c:pt>
                <c:pt idx="97">
                  <c:v>2626</c:v>
                </c:pt>
                <c:pt idx="98">
                  <c:v>2626</c:v>
                </c:pt>
                <c:pt idx="99">
                  <c:v>2626</c:v>
                </c:pt>
                <c:pt idx="100">
                  <c:v>2626</c:v>
                </c:pt>
                <c:pt idx="101">
                  <c:v>2626</c:v>
                </c:pt>
                <c:pt idx="102">
                  <c:v>2626</c:v>
                </c:pt>
                <c:pt idx="103">
                  <c:v>2626</c:v>
                </c:pt>
                <c:pt idx="104">
                  <c:v>2626</c:v>
                </c:pt>
                <c:pt idx="105">
                  <c:v>2626</c:v>
                </c:pt>
                <c:pt idx="106">
                  <c:v>2626</c:v>
                </c:pt>
                <c:pt idx="107">
                  <c:v>2626</c:v>
                </c:pt>
                <c:pt idx="108">
                  <c:v>2626</c:v>
                </c:pt>
                <c:pt idx="109">
                  <c:v>2626</c:v>
                </c:pt>
                <c:pt idx="110">
                  <c:v>2626</c:v>
                </c:pt>
                <c:pt idx="111">
                  <c:v>2626</c:v>
                </c:pt>
                <c:pt idx="112">
                  <c:v>2626</c:v>
                </c:pt>
                <c:pt idx="113">
                  <c:v>2626</c:v>
                </c:pt>
                <c:pt idx="114">
                  <c:v>2626</c:v>
                </c:pt>
                <c:pt idx="115">
                  <c:v>2626</c:v>
                </c:pt>
                <c:pt idx="116">
                  <c:v>2626</c:v>
                </c:pt>
                <c:pt idx="117">
                  <c:v>2626</c:v>
                </c:pt>
                <c:pt idx="118">
                  <c:v>2626</c:v>
                </c:pt>
                <c:pt idx="119">
                  <c:v>2626</c:v>
                </c:pt>
                <c:pt idx="120">
                  <c:v>2626</c:v>
                </c:pt>
                <c:pt idx="121">
                  <c:v>2626</c:v>
                </c:pt>
                <c:pt idx="122">
                  <c:v>2626</c:v>
                </c:pt>
                <c:pt idx="123">
                  <c:v>2626</c:v>
                </c:pt>
                <c:pt idx="124">
                  <c:v>2626</c:v>
                </c:pt>
                <c:pt idx="125">
                  <c:v>2626</c:v>
                </c:pt>
                <c:pt idx="126">
                  <c:v>2617</c:v>
                </c:pt>
                <c:pt idx="127">
                  <c:v>2617</c:v>
                </c:pt>
                <c:pt idx="128">
                  <c:v>2617</c:v>
                </c:pt>
                <c:pt idx="129">
                  <c:v>2617</c:v>
                </c:pt>
                <c:pt idx="130">
                  <c:v>2626</c:v>
                </c:pt>
                <c:pt idx="131">
                  <c:v>2626</c:v>
                </c:pt>
                <c:pt idx="132">
                  <c:v>2626</c:v>
                </c:pt>
                <c:pt idx="133">
                  <c:v>2626</c:v>
                </c:pt>
                <c:pt idx="134">
                  <c:v>2626</c:v>
                </c:pt>
                <c:pt idx="135">
                  <c:v>2626</c:v>
                </c:pt>
                <c:pt idx="136">
                  <c:v>2626</c:v>
                </c:pt>
                <c:pt idx="137">
                  <c:v>2626</c:v>
                </c:pt>
                <c:pt idx="138">
                  <c:v>2626</c:v>
                </c:pt>
                <c:pt idx="139">
                  <c:v>2626</c:v>
                </c:pt>
                <c:pt idx="140">
                  <c:v>2626</c:v>
                </c:pt>
                <c:pt idx="141">
                  <c:v>2626</c:v>
                </c:pt>
                <c:pt idx="142">
                  <c:v>2626</c:v>
                </c:pt>
                <c:pt idx="143">
                  <c:v>2626</c:v>
                </c:pt>
                <c:pt idx="144">
                  <c:v>2626</c:v>
                </c:pt>
                <c:pt idx="145">
                  <c:v>2625.6884260000002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D4-48C4-8C85-66E30D4C2D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0506192"/>
        <c:axId val="1280514064"/>
      </c:lineChart>
      <c:dateAx>
        <c:axId val="1280506192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0514064"/>
        <c:crosses val="autoZero"/>
        <c:auto val="1"/>
        <c:lblOffset val="100"/>
        <c:baseTimeUnit val="days"/>
      </c:dateAx>
      <c:valAx>
        <c:axId val="128051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Wind output (GW)</a:t>
                </a:r>
              </a:p>
            </c:rich>
          </c:tx>
          <c:layout>
            <c:manualLayout>
              <c:xMode val="edge"/>
              <c:yMode val="edge"/>
              <c:x val="6.8890846522042899E-3"/>
              <c:y val="0.260773521637098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05061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709870016023376E-2"/>
          <c:y val="3.7478846048597483E-2"/>
          <c:w val="0.77153264119198595"/>
          <c:h val="0.78209417948423532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'Figure 9'!$I$3</c:f>
              <c:strCache>
                <c:ptCount val="1"/>
                <c:pt idx="0">
                  <c:v>NSL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9'!$I$4:$I$149</c:f>
              <c:numCache>
                <c:formatCode>0</c:formatCode>
                <c:ptCount val="146"/>
                <c:pt idx="0">
                  <c:v>544</c:v>
                </c:pt>
                <c:pt idx="1">
                  <c:v>1056</c:v>
                </c:pt>
                <c:pt idx="2">
                  <c:v>-208</c:v>
                </c:pt>
                <c:pt idx="3">
                  <c:v>1396</c:v>
                </c:pt>
                <c:pt idx="4">
                  <c:v>1096</c:v>
                </c:pt>
                <c:pt idx="5">
                  <c:v>1096</c:v>
                </c:pt>
                <c:pt idx="6">
                  <c:v>1096</c:v>
                </c:pt>
                <c:pt idx="7">
                  <c:v>1096</c:v>
                </c:pt>
                <c:pt idx="8">
                  <c:v>1096</c:v>
                </c:pt>
                <c:pt idx="9">
                  <c:v>1096</c:v>
                </c:pt>
                <c:pt idx="10">
                  <c:v>1096</c:v>
                </c:pt>
                <c:pt idx="11">
                  <c:v>1096</c:v>
                </c:pt>
                <c:pt idx="12">
                  <c:v>1258</c:v>
                </c:pt>
                <c:pt idx="13">
                  <c:v>1258</c:v>
                </c:pt>
                <c:pt idx="14">
                  <c:v>1396</c:v>
                </c:pt>
                <c:pt idx="15">
                  <c:v>1096</c:v>
                </c:pt>
                <c:pt idx="16">
                  <c:v>1096</c:v>
                </c:pt>
                <c:pt idx="17">
                  <c:v>1096</c:v>
                </c:pt>
                <c:pt idx="18">
                  <c:v>1096</c:v>
                </c:pt>
                <c:pt idx="19">
                  <c:v>1070</c:v>
                </c:pt>
                <c:pt idx="20">
                  <c:v>968</c:v>
                </c:pt>
                <c:pt idx="21">
                  <c:v>100</c:v>
                </c:pt>
                <c:pt idx="22">
                  <c:v>1396</c:v>
                </c:pt>
                <c:pt idx="23">
                  <c:v>1058</c:v>
                </c:pt>
                <c:pt idx="24">
                  <c:v>288</c:v>
                </c:pt>
                <c:pt idx="25">
                  <c:v>888</c:v>
                </c:pt>
                <c:pt idx="26">
                  <c:v>144</c:v>
                </c:pt>
                <c:pt idx="27">
                  <c:v>1220</c:v>
                </c:pt>
                <c:pt idx="28">
                  <c:v>1398</c:v>
                </c:pt>
                <c:pt idx="29">
                  <c:v>1396</c:v>
                </c:pt>
                <c:pt idx="30">
                  <c:v>1214</c:v>
                </c:pt>
                <c:pt idx="31">
                  <c:v>492</c:v>
                </c:pt>
                <c:pt idx="32">
                  <c:v>1258</c:v>
                </c:pt>
                <c:pt idx="33">
                  <c:v>1258</c:v>
                </c:pt>
                <c:pt idx="34">
                  <c:v>1258</c:v>
                </c:pt>
                <c:pt idx="35">
                  <c:v>390</c:v>
                </c:pt>
                <c:pt idx="36">
                  <c:v>824</c:v>
                </c:pt>
                <c:pt idx="37">
                  <c:v>1096</c:v>
                </c:pt>
                <c:pt idx="38">
                  <c:v>1258</c:v>
                </c:pt>
                <c:pt idx="39">
                  <c:v>1398</c:v>
                </c:pt>
                <c:pt idx="40">
                  <c:v>698</c:v>
                </c:pt>
                <c:pt idx="41">
                  <c:v>1396</c:v>
                </c:pt>
                <c:pt idx="42">
                  <c:v>1396</c:v>
                </c:pt>
                <c:pt idx="43">
                  <c:v>1396</c:v>
                </c:pt>
                <c:pt idx="44">
                  <c:v>-86</c:v>
                </c:pt>
                <c:pt idx="45">
                  <c:v>1210</c:v>
                </c:pt>
                <c:pt idx="46">
                  <c:v>26</c:v>
                </c:pt>
                <c:pt idx="47">
                  <c:v>1096</c:v>
                </c:pt>
                <c:pt idx="48">
                  <c:v>1258</c:v>
                </c:pt>
                <c:pt idx="49">
                  <c:v>1396</c:v>
                </c:pt>
                <c:pt idx="50">
                  <c:v>1096</c:v>
                </c:pt>
                <c:pt idx="51">
                  <c:v>1096</c:v>
                </c:pt>
                <c:pt idx="52">
                  <c:v>1258</c:v>
                </c:pt>
                <c:pt idx="53">
                  <c:v>-40</c:v>
                </c:pt>
                <c:pt idx="54">
                  <c:v>300</c:v>
                </c:pt>
                <c:pt idx="55">
                  <c:v>1096</c:v>
                </c:pt>
                <c:pt idx="56">
                  <c:v>1076</c:v>
                </c:pt>
                <c:pt idx="57">
                  <c:v>1096</c:v>
                </c:pt>
                <c:pt idx="58">
                  <c:v>856</c:v>
                </c:pt>
                <c:pt idx="59">
                  <c:v>1076</c:v>
                </c:pt>
                <c:pt idx="60">
                  <c:v>1004</c:v>
                </c:pt>
                <c:pt idx="61">
                  <c:v>1076</c:v>
                </c:pt>
                <c:pt idx="62">
                  <c:v>1096</c:v>
                </c:pt>
                <c:pt idx="63">
                  <c:v>1374</c:v>
                </c:pt>
                <c:pt idx="64">
                  <c:v>720</c:v>
                </c:pt>
                <c:pt idx="65">
                  <c:v>1096</c:v>
                </c:pt>
                <c:pt idx="66">
                  <c:v>-10</c:v>
                </c:pt>
                <c:pt idx="67">
                  <c:v>1096</c:v>
                </c:pt>
                <c:pt idx="68">
                  <c:v>1096</c:v>
                </c:pt>
                <c:pt idx="69">
                  <c:v>1096</c:v>
                </c:pt>
                <c:pt idx="70">
                  <c:v>1096</c:v>
                </c:pt>
                <c:pt idx="71">
                  <c:v>1096</c:v>
                </c:pt>
                <c:pt idx="72">
                  <c:v>1096</c:v>
                </c:pt>
                <c:pt idx="73">
                  <c:v>1096</c:v>
                </c:pt>
                <c:pt idx="74">
                  <c:v>1096</c:v>
                </c:pt>
                <c:pt idx="75">
                  <c:v>1096</c:v>
                </c:pt>
                <c:pt idx="76">
                  <c:v>1258</c:v>
                </c:pt>
                <c:pt idx="77">
                  <c:v>1258</c:v>
                </c:pt>
                <c:pt idx="78">
                  <c:v>1256</c:v>
                </c:pt>
                <c:pt idx="79">
                  <c:v>1096</c:v>
                </c:pt>
                <c:pt idx="80">
                  <c:v>1258</c:v>
                </c:pt>
                <c:pt idx="81">
                  <c:v>1250</c:v>
                </c:pt>
                <c:pt idx="82">
                  <c:v>1258</c:v>
                </c:pt>
                <c:pt idx="83">
                  <c:v>1398</c:v>
                </c:pt>
                <c:pt idx="84">
                  <c:v>1398</c:v>
                </c:pt>
                <c:pt idx="85">
                  <c:v>1396</c:v>
                </c:pt>
                <c:pt idx="86">
                  <c:v>1396</c:v>
                </c:pt>
                <c:pt idx="87">
                  <c:v>1258</c:v>
                </c:pt>
                <c:pt idx="88">
                  <c:v>1258</c:v>
                </c:pt>
                <c:pt idx="89">
                  <c:v>1374</c:v>
                </c:pt>
                <c:pt idx="90">
                  <c:v>1096</c:v>
                </c:pt>
                <c:pt idx="91">
                  <c:v>1096</c:v>
                </c:pt>
                <c:pt idx="92">
                  <c:v>1096</c:v>
                </c:pt>
                <c:pt idx="93">
                  <c:v>1096</c:v>
                </c:pt>
                <c:pt idx="94">
                  <c:v>656</c:v>
                </c:pt>
                <c:pt idx="95">
                  <c:v>1096</c:v>
                </c:pt>
                <c:pt idx="96">
                  <c:v>1258</c:v>
                </c:pt>
                <c:pt idx="97">
                  <c:v>1258</c:v>
                </c:pt>
                <c:pt idx="98">
                  <c:v>1258</c:v>
                </c:pt>
                <c:pt idx="99">
                  <c:v>1270</c:v>
                </c:pt>
                <c:pt idx="100">
                  <c:v>1096</c:v>
                </c:pt>
                <c:pt idx="101">
                  <c:v>1258</c:v>
                </c:pt>
                <c:pt idx="102">
                  <c:v>1096</c:v>
                </c:pt>
                <c:pt idx="103">
                  <c:v>1258</c:v>
                </c:pt>
                <c:pt idx="104">
                  <c:v>1398</c:v>
                </c:pt>
                <c:pt idx="105">
                  <c:v>1386</c:v>
                </c:pt>
                <c:pt idx="106">
                  <c:v>1252</c:v>
                </c:pt>
                <c:pt idx="107">
                  <c:v>1096</c:v>
                </c:pt>
                <c:pt idx="108">
                  <c:v>1256</c:v>
                </c:pt>
                <c:pt idx="109">
                  <c:v>1096</c:v>
                </c:pt>
                <c:pt idx="110">
                  <c:v>1258</c:v>
                </c:pt>
                <c:pt idx="111">
                  <c:v>1096</c:v>
                </c:pt>
                <c:pt idx="112">
                  <c:v>1096</c:v>
                </c:pt>
                <c:pt idx="113">
                  <c:v>1252</c:v>
                </c:pt>
                <c:pt idx="114">
                  <c:v>1244</c:v>
                </c:pt>
                <c:pt idx="115">
                  <c:v>1242</c:v>
                </c:pt>
                <c:pt idx="116">
                  <c:v>1096</c:v>
                </c:pt>
                <c:pt idx="117">
                  <c:v>1244</c:v>
                </c:pt>
                <c:pt idx="118">
                  <c:v>1398</c:v>
                </c:pt>
                <c:pt idx="119">
                  <c:v>1254</c:v>
                </c:pt>
                <c:pt idx="120">
                  <c:v>1386</c:v>
                </c:pt>
                <c:pt idx="121">
                  <c:v>1244</c:v>
                </c:pt>
                <c:pt idx="122">
                  <c:v>1366</c:v>
                </c:pt>
                <c:pt idx="123">
                  <c:v>1386</c:v>
                </c:pt>
                <c:pt idx="124">
                  <c:v>1386</c:v>
                </c:pt>
                <c:pt idx="125">
                  <c:v>1386</c:v>
                </c:pt>
                <c:pt idx="126">
                  <c:v>1114</c:v>
                </c:pt>
                <c:pt idx="127">
                  <c:v>1268</c:v>
                </c:pt>
                <c:pt idx="128">
                  <c:v>1386</c:v>
                </c:pt>
                <c:pt idx="129">
                  <c:v>394</c:v>
                </c:pt>
                <c:pt idx="130">
                  <c:v>1096</c:v>
                </c:pt>
                <c:pt idx="131">
                  <c:v>1108</c:v>
                </c:pt>
                <c:pt idx="132">
                  <c:v>1096</c:v>
                </c:pt>
                <c:pt idx="133">
                  <c:v>1096</c:v>
                </c:pt>
                <c:pt idx="134">
                  <c:v>1096</c:v>
                </c:pt>
                <c:pt idx="135">
                  <c:v>1252</c:v>
                </c:pt>
                <c:pt idx="136">
                  <c:v>968</c:v>
                </c:pt>
                <c:pt idx="137">
                  <c:v>1112</c:v>
                </c:pt>
                <c:pt idx="138">
                  <c:v>1096</c:v>
                </c:pt>
                <c:pt idx="139">
                  <c:v>1096</c:v>
                </c:pt>
                <c:pt idx="140">
                  <c:v>1096</c:v>
                </c:pt>
                <c:pt idx="141">
                  <c:v>1096</c:v>
                </c:pt>
                <c:pt idx="142">
                  <c:v>1096</c:v>
                </c:pt>
                <c:pt idx="143">
                  <c:v>1096</c:v>
                </c:pt>
                <c:pt idx="144">
                  <c:v>1096</c:v>
                </c:pt>
                <c:pt idx="145">
                  <c:v>1096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72-4DF7-BF78-AFC6D55691C4}"/>
            </c:ext>
          </c:extLst>
        </c:ser>
        <c:ser>
          <c:idx val="2"/>
          <c:order val="1"/>
          <c:tx>
            <c:strRef>
              <c:f>'Figure 9'!$F$3</c:f>
              <c:strCache>
                <c:ptCount val="1"/>
                <c:pt idx="0">
                  <c:v>Nemo</c:v>
                </c:pt>
              </c:strCache>
            </c:strRef>
          </c:tx>
          <c:spPr>
            <a:solidFill>
              <a:srgbClr val="BF8FDD"/>
            </a:solidFill>
            <a:ln>
              <a:solidFill>
                <a:srgbClr val="BF8FDD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9'!$F$4:$F$149</c:f>
              <c:numCache>
                <c:formatCode>0</c:formatCode>
                <c:ptCount val="146"/>
                <c:pt idx="0">
                  <c:v>592</c:v>
                </c:pt>
                <c:pt idx="1">
                  <c:v>1018</c:v>
                </c:pt>
                <c:pt idx="2">
                  <c:v>638</c:v>
                </c:pt>
                <c:pt idx="3">
                  <c:v>1020</c:v>
                </c:pt>
                <c:pt idx="4">
                  <c:v>424</c:v>
                </c:pt>
                <c:pt idx="5">
                  <c:v>698</c:v>
                </c:pt>
                <c:pt idx="6">
                  <c:v>1020</c:v>
                </c:pt>
                <c:pt idx="7">
                  <c:v>204</c:v>
                </c:pt>
                <c:pt idx="8">
                  <c:v>562</c:v>
                </c:pt>
                <c:pt idx="9">
                  <c:v>-316</c:v>
                </c:pt>
                <c:pt idx="10">
                  <c:v>-26</c:v>
                </c:pt>
                <c:pt idx="11">
                  <c:v>-198</c:v>
                </c:pt>
                <c:pt idx="12">
                  <c:v>-928</c:v>
                </c:pt>
                <c:pt idx="13">
                  <c:v>-476</c:v>
                </c:pt>
                <c:pt idx="14">
                  <c:v>698</c:v>
                </c:pt>
                <c:pt idx="15">
                  <c:v>-548</c:v>
                </c:pt>
                <c:pt idx="16">
                  <c:v>598</c:v>
                </c:pt>
                <c:pt idx="17">
                  <c:v>-934</c:v>
                </c:pt>
                <c:pt idx="18">
                  <c:v>-944</c:v>
                </c:pt>
                <c:pt idx="19">
                  <c:v>-674</c:v>
                </c:pt>
                <c:pt idx="20">
                  <c:v>94</c:v>
                </c:pt>
                <c:pt idx="21">
                  <c:v>-470</c:v>
                </c:pt>
                <c:pt idx="22">
                  <c:v>950</c:v>
                </c:pt>
                <c:pt idx="23">
                  <c:v>-26</c:v>
                </c:pt>
                <c:pt idx="24">
                  <c:v>-810</c:v>
                </c:pt>
                <c:pt idx="25">
                  <c:v>-540</c:v>
                </c:pt>
                <c:pt idx="26">
                  <c:v>-1022</c:v>
                </c:pt>
                <c:pt idx="27">
                  <c:v>-250</c:v>
                </c:pt>
                <c:pt idx="28">
                  <c:v>1020</c:v>
                </c:pt>
                <c:pt idx="29">
                  <c:v>1020</c:v>
                </c:pt>
                <c:pt idx="30">
                  <c:v>908</c:v>
                </c:pt>
                <c:pt idx="31">
                  <c:v>738</c:v>
                </c:pt>
                <c:pt idx="32">
                  <c:v>520</c:v>
                </c:pt>
                <c:pt idx="33">
                  <c:v>496</c:v>
                </c:pt>
                <c:pt idx="34">
                  <c:v>-178</c:v>
                </c:pt>
                <c:pt idx="35">
                  <c:v>-156</c:v>
                </c:pt>
                <c:pt idx="36">
                  <c:v>-476</c:v>
                </c:pt>
                <c:pt idx="37">
                  <c:v>626</c:v>
                </c:pt>
                <c:pt idx="38">
                  <c:v>410</c:v>
                </c:pt>
                <c:pt idx="39">
                  <c:v>638</c:v>
                </c:pt>
                <c:pt idx="40">
                  <c:v>1020</c:v>
                </c:pt>
                <c:pt idx="41">
                  <c:v>1020</c:v>
                </c:pt>
                <c:pt idx="42">
                  <c:v>654</c:v>
                </c:pt>
                <c:pt idx="43">
                  <c:v>596</c:v>
                </c:pt>
                <c:pt idx="44">
                  <c:v>346</c:v>
                </c:pt>
                <c:pt idx="45">
                  <c:v>810</c:v>
                </c:pt>
                <c:pt idx="46">
                  <c:v>330</c:v>
                </c:pt>
                <c:pt idx="47">
                  <c:v>838</c:v>
                </c:pt>
                <c:pt idx="48">
                  <c:v>1006</c:v>
                </c:pt>
                <c:pt idx="49">
                  <c:v>758</c:v>
                </c:pt>
                <c:pt idx="50">
                  <c:v>348</c:v>
                </c:pt>
                <c:pt idx="51">
                  <c:v>970</c:v>
                </c:pt>
                <c:pt idx="52">
                  <c:v>1020</c:v>
                </c:pt>
                <c:pt idx="53">
                  <c:v>1002</c:v>
                </c:pt>
                <c:pt idx="54">
                  <c:v>978</c:v>
                </c:pt>
                <c:pt idx="55">
                  <c:v>1000</c:v>
                </c:pt>
                <c:pt idx="56">
                  <c:v>994</c:v>
                </c:pt>
                <c:pt idx="57">
                  <c:v>1020</c:v>
                </c:pt>
                <c:pt idx="58">
                  <c:v>1020</c:v>
                </c:pt>
                <c:pt idx="59">
                  <c:v>1020</c:v>
                </c:pt>
                <c:pt idx="60">
                  <c:v>1020</c:v>
                </c:pt>
                <c:pt idx="61">
                  <c:v>1020</c:v>
                </c:pt>
                <c:pt idx="62">
                  <c:v>1004</c:v>
                </c:pt>
                <c:pt idx="63">
                  <c:v>1020</c:v>
                </c:pt>
                <c:pt idx="64">
                  <c:v>860</c:v>
                </c:pt>
                <c:pt idx="65">
                  <c:v>1020</c:v>
                </c:pt>
                <c:pt idx="66">
                  <c:v>232</c:v>
                </c:pt>
                <c:pt idx="67">
                  <c:v>1020</c:v>
                </c:pt>
                <c:pt idx="68">
                  <c:v>1020</c:v>
                </c:pt>
                <c:pt idx="69">
                  <c:v>1020</c:v>
                </c:pt>
                <c:pt idx="70">
                  <c:v>1020</c:v>
                </c:pt>
                <c:pt idx="71">
                  <c:v>1020</c:v>
                </c:pt>
                <c:pt idx="72">
                  <c:v>1008</c:v>
                </c:pt>
                <c:pt idx="73">
                  <c:v>1020</c:v>
                </c:pt>
                <c:pt idx="74">
                  <c:v>1020</c:v>
                </c:pt>
                <c:pt idx="75">
                  <c:v>1020</c:v>
                </c:pt>
                <c:pt idx="76">
                  <c:v>1020</c:v>
                </c:pt>
                <c:pt idx="77">
                  <c:v>1018</c:v>
                </c:pt>
                <c:pt idx="78">
                  <c:v>80</c:v>
                </c:pt>
                <c:pt idx="79">
                  <c:v>42</c:v>
                </c:pt>
                <c:pt idx="80">
                  <c:v>-80</c:v>
                </c:pt>
                <c:pt idx="81">
                  <c:v>590</c:v>
                </c:pt>
                <c:pt idx="82">
                  <c:v>1020</c:v>
                </c:pt>
                <c:pt idx="83">
                  <c:v>674</c:v>
                </c:pt>
                <c:pt idx="84">
                  <c:v>672</c:v>
                </c:pt>
                <c:pt idx="85">
                  <c:v>258</c:v>
                </c:pt>
                <c:pt idx="86">
                  <c:v>386</c:v>
                </c:pt>
                <c:pt idx="87">
                  <c:v>598</c:v>
                </c:pt>
                <c:pt idx="88">
                  <c:v>822</c:v>
                </c:pt>
                <c:pt idx="89">
                  <c:v>764</c:v>
                </c:pt>
                <c:pt idx="90">
                  <c:v>478</c:v>
                </c:pt>
                <c:pt idx="91">
                  <c:v>-142</c:v>
                </c:pt>
                <c:pt idx="92">
                  <c:v>302</c:v>
                </c:pt>
                <c:pt idx="93">
                  <c:v>868</c:v>
                </c:pt>
                <c:pt idx="94">
                  <c:v>-236</c:v>
                </c:pt>
                <c:pt idx="95">
                  <c:v>1020</c:v>
                </c:pt>
                <c:pt idx="96">
                  <c:v>584</c:v>
                </c:pt>
                <c:pt idx="97">
                  <c:v>1020</c:v>
                </c:pt>
                <c:pt idx="98">
                  <c:v>698</c:v>
                </c:pt>
                <c:pt idx="99">
                  <c:v>1018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984</c:v>
                </c:pt>
                <c:pt idx="104">
                  <c:v>1020</c:v>
                </c:pt>
                <c:pt idx="105">
                  <c:v>472</c:v>
                </c:pt>
                <c:pt idx="106">
                  <c:v>592</c:v>
                </c:pt>
                <c:pt idx="107">
                  <c:v>582</c:v>
                </c:pt>
                <c:pt idx="108">
                  <c:v>684</c:v>
                </c:pt>
                <c:pt idx="109">
                  <c:v>940</c:v>
                </c:pt>
                <c:pt idx="110">
                  <c:v>1020</c:v>
                </c:pt>
                <c:pt idx="111">
                  <c:v>466</c:v>
                </c:pt>
                <c:pt idx="112">
                  <c:v>642</c:v>
                </c:pt>
                <c:pt idx="113">
                  <c:v>778</c:v>
                </c:pt>
                <c:pt idx="114">
                  <c:v>412</c:v>
                </c:pt>
                <c:pt idx="115">
                  <c:v>1014</c:v>
                </c:pt>
                <c:pt idx="116">
                  <c:v>738</c:v>
                </c:pt>
                <c:pt idx="117">
                  <c:v>1020</c:v>
                </c:pt>
                <c:pt idx="118">
                  <c:v>1020</c:v>
                </c:pt>
                <c:pt idx="119">
                  <c:v>1020</c:v>
                </c:pt>
                <c:pt idx="120">
                  <c:v>380</c:v>
                </c:pt>
                <c:pt idx="121">
                  <c:v>632</c:v>
                </c:pt>
                <c:pt idx="122">
                  <c:v>1016</c:v>
                </c:pt>
                <c:pt idx="123">
                  <c:v>740</c:v>
                </c:pt>
                <c:pt idx="124">
                  <c:v>564</c:v>
                </c:pt>
                <c:pt idx="125">
                  <c:v>740</c:v>
                </c:pt>
                <c:pt idx="126">
                  <c:v>660</c:v>
                </c:pt>
                <c:pt idx="127">
                  <c:v>724</c:v>
                </c:pt>
                <c:pt idx="128">
                  <c:v>912</c:v>
                </c:pt>
                <c:pt idx="129">
                  <c:v>126</c:v>
                </c:pt>
                <c:pt idx="130">
                  <c:v>660</c:v>
                </c:pt>
                <c:pt idx="131">
                  <c:v>488</c:v>
                </c:pt>
                <c:pt idx="132">
                  <c:v>956</c:v>
                </c:pt>
                <c:pt idx="133">
                  <c:v>1020</c:v>
                </c:pt>
                <c:pt idx="134">
                  <c:v>538</c:v>
                </c:pt>
                <c:pt idx="135">
                  <c:v>186</c:v>
                </c:pt>
                <c:pt idx="136">
                  <c:v>740</c:v>
                </c:pt>
                <c:pt idx="137">
                  <c:v>1018</c:v>
                </c:pt>
                <c:pt idx="138">
                  <c:v>872</c:v>
                </c:pt>
                <c:pt idx="139">
                  <c:v>782</c:v>
                </c:pt>
                <c:pt idx="140">
                  <c:v>22</c:v>
                </c:pt>
                <c:pt idx="141">
                  <c:v>208</c:v>
                </c:pt>
                <c:pt idx="142">
                  <c:v>1018</c:v>
                </c:pt>
                <c:pt idx="143">
                  <c:v>1018</c:v>
                </c:pt>
                <c:pt idx="144">
                  <c:v>1020</c:v>
                </c:pt>
                <c:pt idx="145">
                  <c:v>1020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72-4DF7-BF78-AFC6D55691C4}"/>
            </c:ext>
          </c:extLst>
        </c:ser>
        <c:ser>
          <c:idx val="1"/>
          <c:order val="2"/>
          <c:tx>
            <c:strRef>
              <c:f>'Figure 9'!$E$3</c:f>
              <c:strCache>
                <c:ptCount val="1"/>
                <c:pt idx="0">
                  <c:v>Britned</c:v>
                </c:pt>
              </c:strCache>
            </c:strRef>
          </c:tx>
          <c:spPr>
            <a:solidFill>
              <a:srgbClr val="25A2FF"/>
            </a:solidFill>
            <a:ln>
              <a:solidFill>
                <a:schemeClr val="accent2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9'!$E$4:$E$149</c:f>
              <c:numCache>
                <c:formatCode>0</c:formatCode>
                <c:ptCount val="146"/>
                <c:pt idx="0">
                  <c:v>162</c:v>
                </c:pt>
                <c:pt idx="1">
                  <c:v>1002</c:v>
                </c:pt>
                <c:pt idx="2">
                  <c:v>204</c:v>
                </c:pt>
                <c:pt idx="3">
                  <c:v>1038</c:v>
                </c:pt>
                <c:pt idx="4">
                  <c:v>582</c:v>
                </c:pt>
                <c:pt idx="5">
                  <c:v>438</c:v>
                </c:pt>
                <c:pt idx="6">
                  <c:v>1038</c:v>
                </c:pt>
                <c:pt idx="7">
                  <c:v>102</c:v>
                </c:pt>
                <c:pt idx="8">
                  <c:v>630</c:v>
                </c:pt>
                <c:pt idx="9">
                  <c:v>-492</c:v>
                </c:pt>
                <c:pt idx="10">
                  <c:v>-164</c:v>
                </c:pt>
                <c:pt idx="11">
                  <c:v>-1052</c:v>
                </c:pt>
                <c:pt idx="12">
                  <c:v>-856</c:v>
                </c:pt>
                <c:pt idx="13">
                  <c:v>-256</c:v>
                </c:pt>
                <c:pt idx="14">
                  <c:v>574</c:v>
                </c:pt>
                <c:pt idx="15">
                  <c:v>-234</c:v>
                </c:pt>
                <c:pt idx="16">
                  <c:v>510</c:v>
                </c:pt>
                <c:pt idx="17">
                  <c:v>-520</c:v>
                </c:pt>
                <c:pt idx="18">
                  <c:v>0</c:v>
                </c:pt>
                <c:pt idx="19">
                  <c:v>-764</c:v>
                </c:pt>
                <c:pt idx="20">
                  <c:v>-742</c:v>
                </c:pt>
                <c:pt idx="21">
                  <c:v>-420</c:v>
                </c:pt>
                <c:pt idx="22">
                  <c:v>1002</c:v>
                </c:pt>
                <c:pt idx="23">
                  <c:v>-634</c:v>
                </c:pt>
                <c:pt idx="24">
                  <c:v>0</c:v>
                </c:pt>
                <c:pt idx="25">
                  <c:v>-352</c:v>
                </c:pt>
                <c:pt idx="26">
                  <c:v>-1052</c:v>
                </c:pt>
                <c:pt idx="27">
                  <c:v>-466</c:v>
                </c:pt>
                <c:pt idx="28">
                  <c:v>1002</c:v>
                </c:pt>
                <c:pt idx="29">
                  <c:v>1042</c:v>
                </c:pt>
                <c:pt idx="30">
                  <c:v>426</c:v>
                </c:pt>
                <c:pt idx="31">
                  <c:v>650</c:v>
                </c:pt>
                <c:pt idx="32">
                  <c:v>1046</c:v>
                </c:pt>
                <c:pt idx="33">
                  <c:v>-204</c:v>
                </c:pt>
                <c:pt idx="34">
                  <c:v>356</c:v>
                </c:pt>
                <c:pt idx="35">
                  <c:v>0</c:v>
                </c:pt>
                <c:pt idx="36">
                  <c:v>0</c:v>
                </c:pt>
                <c:pt idx="37">
                  <c:v>904</c:v>
                </c:pt>
                <c:pt idx="38">
                  <c:v>802</c:v>
                </c:pt>
                <c:pt idx="39">
                  <c:v>196</c:v>
                </c:pt>
                <c:pt idx="40">
                  <c:v>824</c:v>
                </c:pt>
                <c:pt idx="41">
                  <c:v>1046</c:v>
                </c:pt>
                <c:pt idx="42">
                  <c:v>1048</c:v>
                </c:pt>
                <c:pt idx="43">
                  <c:v>1020</c:v>
                </c:pt>
                <c:pt idx="44">
                  <c:v>948</c:v>
                </c:pt>
                <c:pt idx="45">
                  <c:v>972</c:v>
                </c:pt>
                <c:pt idx="46">
                  <c:v>936</c:v>
                </c:pt>
                <c:pt idx="47">
                  <c:v>1048</c:v>
                </c:pt>
                <c:pt idx="48">
                  <c:v>1026</c:v>
                </c:pt>
                <c:pt idx="49">
                  <c:v>1042</c:v>
                </c:pt>
                <c:pt idx="50">
                  <c:v>788</c:v>
                </c:pt>
                <c:pt idx="51">
                  <c:v>1030</c:v>
                </c:pt>
                <c:pt idx="52">
                  <c:v>1056</c:v>
                </c:pt>
                <c:pt idx="53">
                  <c:v>658</c:v>
                </c:pt>
                <c:pt idx="54">
                  <c:v>934</c:v>
                </c:pt>
                <c:pt idx="55">
                  <c:v>1054</c:v>
                </c:pt>
                <c:pt idx="56">
                  <c:v>834</c:v>
                </c:pt>
                <c:pt idx="57">
                  <c:v>1004</c:v>
                </c:pt>
                <c:pt idx="58">
                  <c:v>1004</c:v>
                </c:pt>
                <c:pt idx="59">
                  <c:v>1004</c:v>
                </c:pt>
                <c:pt idx="60">
                  <c:v>1004</c:v>
                </c:pt>
                <c:pt idx="61">
                  <c:v>970</c:v>
                </c:pt>
                <c:pt idx="62">
                  <c:v>874</c:v>
                </c:pt>
                <c:pt idx="63">
                  <c:v>1002</c:v>
                </c:pt>
                <c:pt idx="64">
                  <c:v>942</c:v>
                </c:pt>
                <c:pt idx="65">
                  <c:v>1002</c:v>
                </c:pt>
                <c:pt idx="66">
                  <c:v>-444</c:v>
                </c:pt>
                <c:pt idx="67">
                  <c:v>1000</c:v>
                </c:pt>
                <c:pt idx="68">
                  <c:v>1002</c:v>
                </c:pt>
                <c:pt idx="69">
                  <c:v>1002</c:v>
                </c:pt>
                <c:pt idx="70">
                  <c:v>808</c:v>
                </c:pt>
                <c:pt idx="71">
                  <c:v>1002</c:v>
                </c:pt>
                <c:pt idx="72">
                  <c:v>1002</c:v>
                </c:pt>
                <c:pt idx="73">
                  <c:v>1002</c:v>
                </c:pt>
                <c:pt idx="74">
                  <c:v>1002</c:v>
                </c:pt>
                <c:pt idx="75">
                  <c:v>1002</c:v>
                </c:pt>
                <c:pt idx="76">
                  <c:v>1002</c:v>
                </c:pt>
                <c:pt idx="77">
                  <c:v>846</c:v>
                </c:pt>
                <c:pt idx="78">
                  <c:v>600</c:v>
                </c:pt>
                <c:pt idx="79">
                  <c:v>1002</c:v>
                </c:pt>
                <c:pt idx="80">
                  <c:v>1004</c:v>
                </c:pt>
                <c:pt idx="81">
                  <c:v>844</c:v>
                </c:pt>
                <c:pt idx="82">
                  <c:v>1004</c:v>
                </c:pt>
                <c:pt idx="83">
                  <c:v>942</c:v>
                </c:pt>
                <c:pt idx="84">
                  <c:v>548</c:v>
                </c:pt>
                <c:pt idx="85">
                  <c:v>522</c:v>
                </c:pt>
                <c:pt idx="86">
                  <c:v>468</c:v>
                </c:pt>
                <c:pt idx="87">
                  <c:v>1004</c:v>
                </c:pt>
                <c:pt idx="88">
                  <c:v>1004</c:v>
                </c:pt>
                <c:pt idx="89">
                  <c:v>1004</c:v>
                </c:pt>
                <c:pt idx="90">
                  <c:v>1004</c:v>
                </c:pt>
                <c:pt idx="91">
                  <c:v>852</c:v>
                </c:pt>
                <c:pt idx="92">
                  <c:v>1004</c:v>
                </c:pt>
                <c:pt idx="93">
                  <c:v>1004</c:v>
                </c:pt>
                <c:pt idx="94">
                  <c:v>960</c:v>
                </c:pt>
                <c:pt idx="95">
                  <c:v>1004</c:v>
                </c:pt>
                <c:pt idx="96">
                  <c:v>176</c:v>
                </c:pt>
                <c:pt idx="97">
                  <c:v>1004</c:v>
                </c:pt>
                <c:pt idx="98">
                  <c:v>358</c:v>
                </c:pt>
                <c:pt idx="99">
                  <c:v>248</c:v>
                </c:pt>
                <c:pt idx="100">
                  <c:v>504</c:v>
                </c:pt>
                <c:pt idx="101">
                  <c:v>726</c:v>
                </c:pt>
                <c:pt idx="102">
                  <c:v>1054</c:v>
                </c:pt>
                <c:pt idx="103">
                  <c:v>332</c:v>
                </c:pt>
                <c:pt idx="104">
                  <c:v>454</c:v>
                </c:pt>
                <c:pt idx="105">
                  <c:v>464</c:v>
                </c:pt>
                <c:pt idx="106">
                  <c:v>722</c:v>
                </c:pt>
                <c:pt idx="107">
                  <c:v>1052</c:v>
                </c:pt>
                <c:pt idx="108">
                  <c:v>1052</c:v>
                </c:pt>
                <c:pt idx="109">
                  <c:v>1054</c:v>
                </c:pt>
                <c:pt idx="110">
                  <c:v>1054</c:v>
                </c:pt>
                <c:pt idx="111">
                  <c:v>840</c:v>
                </c:pt>
                <c:pt idx="112">
                  <c:v>1014</c:v>
                </c:pt>
                <c:pt idx="113">
                  <c:v>388</c:v>
                </c:pt>
                <c:pt idx="114">
                  <c:v>246</c:v>
                </c:pt>
                <c:pt idx="115">
                  <c:v>104</c:v>
                </c:pt>
                <c:pt idx="116">
                  <c:v>1052</c:v>
                </c:pt>
                <c:pt idx="117">
                  <c:v>920</c:v>
                </c:pt>
                <c:pt idx="118">
                  <c:v>1052</c:v>
                </c:pt>
                <c:pt idx="119">
                  <c:v>1054</c:v>
                </c:pt>
                <c:pt idx="120">
                  <c:v>898</c:v>
                </c:pt>
                <c:pt idx="121">
                  <c:v>1054</c:v>
                </c:pt>
                <c:pt idx="122">
                  <c:v>1050</c:v>
                </c:pt>
                <c:pt idx="123">
                  <c:v>1050</c:v>
                </c:pt>
                <c:pt idx="124">
                  <c:v>856</c:v>
                </c:pt>
                <c:pt idx="125">
                  <c:v>1050</c:v>
                </c:pt>
                <c:pt idx="126">
                  <c:v>1004</c:v>
                </c:pt>
                <c:pt idx="127">
                  <c:v>1004</c:v>
                </c:pt>
                <c:pt idx="128">
                  <c:v>1052</c:v>
                </c:pt>
                <c:pt idx="129">
                  <c:v>912</c:v>
                </c:pt>
                <c:pt idx="130">
                  <c:v>1050</c:v>
                </c:pt>
                <c:pt idx="131">
                  <c:v>846</c:v>
                </c:pt>
                <c:pt idx="132">
                  <c:v>1050</c:v>
                </c:pt>
                <c:pt idx="133">
                  <c:v>1050</c:v>
                </c:pt>
                <c:pt idx="134">
                  <c:v>1048</c:v>
                </c:pt>
                <c:pt idx="135">
                  <c:v>354</c:v>
                </c:pt>
                <c:pt idx="136">
                  <c:v>1018</c:v>
                </c:pt>
                <c:pt idx="137">
                  <c:v>1002</c:v>
                </c:pt>
                <c:pt idx="138">
                  <c:v>752</c:v>
                </c:pt>
                <c:pt idx="139">
                  <c:v>656</c:v>
                </c:pt>
                <c:pt idx="140">
                  <c:v>208</c:v>
                </c:pt>
                <c:pt idx="141">
                  <c:v>1048</c:v>
                </c:pt>
                <c:pt idx="142">
                  <c:v>1050</c:v>
                </c:pt>
                <c:pt idx="143">
                  <c:v>1050</c:v>
                </c:pt>
                <c:pt idx="144">
                  <c:v>1050</c:v>
                </c:pt>
                <c:pt idx="145">
                  <c:v>1050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72-4DF7-BF78-AFC6D55691C4}"/>
            </c:ext>
          </c:extLst>
        </c:ser>
        <c:ser>
          <c:idx val="4"/>
          <c:order val="3"/>
          <c:tx>
            <c:strRef>
              <c:f>'Figure 9'!$H$3</c:f>
              <c:strCache>
                <c:ptCount val="1"/>
                <c:pt idx="0">
                  <c:v>Eleclink</c:v>
                </c:pt>
              </c:strCache>
            </c:strRef>
          </c:tx>
          <c:spPr>
            <a:solidFill>
              <a:srgbClr val="B6DF89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9'!$H$4:$H$149</c:f>
              <c:numCache>
                <c:formatCode>0</c:formatCode>
                <c:ptCount val="146"/>
                <c:pt idx="0">
                  <c:v>-622</c:v>
                </c:pt>
                <c:pt idx="1">
                  <c:v>38</c:v>
                </c:pt>
                <c:pt idx="2">
                  <c:v>-1024</c:v>
                </c:pt>
                <c:pt idx="3">
                  <c:v>994</c:v>
                </c:pt>
                <c:pt idx="4">
                  <c:v>-840</c:v>
                </c:pt>
                <c:pt idx="5">
                  <c:v>-568</c:v>
                </c:pt>
                <c:pt idx="6">
                  <c:v>968</c:v>
                </c:pt>
                <c:pt idx="7">
                  <c:v>-844</c:v>
                </c:pt>
                <c:pt idx="8">
                  <c:v>-962</c:v>
                </c:pt>
                <c:pt idx="9">
                  <c:v>-1022</c:v>
                </c:pt>
                <c:pt idx="10">
                  <c:v>-992</c:v>
                </c:pt>
                <c:pt idx="11">
                  <c:v>-500</c:v>
                </c:pt>
                <c:pt idx="12">
                  <c:v>-1024</c:v>
                </c:pt>
                <c:pt idx="13">
                  <c:v>-936</c:v>
                </c:pt>
                <c:pt idx="14">
                  <c:v>-550</c:v>
                </c:pt>
                <c:pt idx="15">
                  <c:v>-760</c:v>
                </c:pt>
                <c:pt idx="16">
                  <c:v>0</c:v>
                </c:pt>
                <c:pt idx="17">
                  <c:v>-1024</c:v>
                </c:pt>
                <c:pt idx="18">
                  <c:v>-922</c:v>
                </c:pt>
                <c:pt idx="19">
                  <c:v>-946</c:v>
                </c:pt>
                <c:pt idx="20">
                  <c:v>-926</c:v>
                </c:pt>
                <c:pt idx="21">
                  <c:v>-2</c:v>
                </c:pt>
                <c:pt idx="22">
                  <c:v>998</c:v>
                </c:pt>
                <c:pt idx="23">
                  <c:v>-652</c:v>
                </c:pt>
                <c:pt idx="24">
                  <c:v>-720</c:v>
                </c:pt>
                <c:pt idx="25">
                  <c:v>-834</c:v>
                </c:pt>
                <c:pt idx="26">
                  <c:v>-1024</c:v>
                </c:pt>
                <c:pt idx="27">
                  <c:v>-944</c:v>
                </c:pt>
                <c:pt idx="28">
                  <c:v>1002</c:v>
                </c:pt>
                <c:pt idx="29">
                  <c:v>1000</c:v>
                </c:pt>
                <c:pt idx="30">
                  <c:v>494</c:v>
                </c:pt>
                <c:pt idx="31">
                  <c:v>496</c:v>
                </c:pt>
                <c:pt idx="32">
                  <c:v>-212</c:v>
                </c:pt>
                <c:pt idx="33">
                  <c:v>670</c:v>
                </c:pt>
                <c:pt idx="34">
                  <c:v>78</c:v>
                </c:pt>
                <c:pt idx="35">
                  <c:v>-1022</c:v>
                </c:pt>
                <c:pt idx="36">
                  <c:v>-370</c:v>
                </c:pt>
                <c:pt idx="37">
                  <c:v>-1022</c:v>
                </c:pt>
                <c:pt idx="38">
                  <c:v>120</c:v>
                </c:pt>
                <c:pt idx="39">
                  <c:v>510</c:v>
                </c:pt>
                <c:pt idx="40">
                  <c:v>992</c:v>
                </c:pt>
                <c:pt idx="41">
                  <c:v>1000</c:v>
                </c:pt>
                <c:pt idx="42">
                  <c:v>1000</c:v>
                </c:pt>
                <c:pt idx="43">
                  <c:v>668</c:v>
                </c:pt>
                <c:pt idx="44">
                  <c:v>-188</c:v>
                </c:pt>
                <c:pt idx="45">
                  <c:v>474</c:v>
                </c:pt>
                <c:pt idx="46">
                  <c:v>266</c:v>
                </c:pt>
                <c:pt idx="47">
                  <c:v>112</c:v>
                </c:pt>
                <c:pt idx="48">
                  <c:v>828</c:v>
                </c:pt>
                <c:pt idx="49">
                  <c:v>380</c:v>
                </c:pt>
                <c:pt idx="50">
                  <c:v>838</c:v>
                </c:pt>
                <c:pt idx="51">
                  <c:v>892</c:v>
                </c:pt>
                <c:pt idx="52">
                  <c:v>998</c:v>
                </c:pt>
                <c:pt idx="53">
                  <c:v>806</c:v>
                </c:pt>
                <c:pt idx="54">
                  <c:v>908</c:v>
                </c:pt>
                <c:pt idx="55">
                  <c:v>998</c:v>
                </c:pt>
                <c:pt idx="56">
                  <c:v>996</c:v>
                </c:pt>
                <c:pt idx="57">
                  <c:v>998</c:v>
                </c:pt>
                <c:pt idx="58">
                  <c:v>998</c:v>
                </c:pt>
                <c:pt idx="59">
                  <c:v>998</c:v>
                </c:pt>
                <c:pt idx="60">
                  <c:v>998</c:v>
                </c:pt>
                <c:pt idx="61">
                  <c:v>998</c:v>
                </c:pt>
                <c:pt idx="62">
                  <c:v>998</c:v>
                </c:pt>
                <c:pt idx="63">
                  <c:v>998</c:v>
                </c:pt>
                <c:pt idx="64">
                  <c:v>916</c:v>
                </c:pt>
                <c:pt idx="65">
                  <c:v>998</c:v>
                </c:pt>
                <c:pt idx="66">
                  <c:v>-334</c:v>
                </c:pt>
                <c:pt idx="67">
                  <c:v>990</c:v>
                </c:pt>
                <c:pt idx="68">
                  <c:v>998</c:v>
                </c:pt>
                <c:pt idx="69">
                  <c:v>998</c:v>
                </c:pt>
                <c:pt idx="70">
                  <c:v>998</c:v>
                </c:pt>
                <c:pt idx="71">
                  <c:v>998</c:v>
                </c:pt>
                <c:pt idx="72">
                  <c:v>998</c:v>
                </c:pt>
                <c:pt idx="73">
                  <c:v>998</c:v>
                </c:pt>
                <c:pt idx="74">
                  <c:v>998</c:v>
                </c:pt>
                <c:pt idx="75">
                  <c:v>998</c:v>
                </c:pt>
                <c:pt idx="76">
                  <c:v>998</c:v>
                </c:pt>
                <c:pt idx="77">
                  <c:v>1000</c:v>
                </c:pt>
                <c:pt idx="78">
                  <c:v>740</c:v>
                </c:pt>
                <c:pt idx="79">
                  <c:v>-610</c:v>
                </c:pt>
                <c:pt idx="80">
                  <c:v>-1022</c:v>
                </c:pt>
                <c:pt idx="81">
                  <c:v>496</c:v>
                </c:pt>
                <c:pt idx="82">
                  <c:v>998</c:v>
                </c:pt>
                <c:pt idx="83">
                  <c:v>1000</c:v>
                </c:pt>
                <c:pt idx="84">
                  <c:v>982</c:v>
                </c:pt>
                <c:pt idx="85">
                  <c:v>-238</c:v>
                </c:pt>
                <c:pt idx="86">
                  <c:v>-1024</c:v>
                </c:pt>
                <c:pt idx="87">
                  <c:v>226</c:v>
                </c:pt>
                <c:pt idx="88">
                  <c:v>934</c:v>
                </c:pt>
                <c:pt idx="89">
                  <c:v>868</c:v>
                </c:pt>
                <c:pt idx="90">
                  <c:v>500</c:v>
                </c:pt>
                <c:pt idx="91">
                  <c:v>0</c:v>
                </c:pt>
                <c:pt idx="92">
                  <c:v>-526</c:v>
                </c:pt>
                <c:pt idx="93">
                  <c:v>734</c:v>
                </c:pt>
                <c:pt idx="94">
                  <c:v>274</c:v>
                </c:pt>
                <c:pt idx="95">
                  <c:v>748</c:v>
                </c:pt>
                <c:pt idx="96">
                  <c:v>998</c:v>
                </c:pt>
                <c:pt idx="97">
                  <c:v>996</c:v>
                </c:pt>
                <c:pt idx="98">
                  <c:v>414</c:v>
                </c:pt>
                <c:pt idx="99">
                  <c:v>992</c:v>
                </c:pt>
                <c:pt idx="100">
                  <c:v>-792</c:v>
                </c:pt>
                <c:pt idx="101">
                  <c:v>286</c:v>
                </c:pt>
                <c:pt idx="102">
                  <c:v>-148</c:v>
                </c:pt>
                <c:pt idx="103">
                  <c:v>998</c:v>
                </c:pt>
                <c:pt idx="104">
                  <c:v>996</c:v>
                </c:pt>
                <c:pt idx="105">
                  <c:v>236</c:v>
                </c:pt>
                <c:pt idx="106">
                  <c:v>94</c:v>
                </c:pt>
                <c:pt idx="107">
                  <c:v>620</c:v>
                </c:pt>
                <c:pt idx="108">
                  <c:v>996</c:v>
                </c:pt>
                <c:pt idx="109">
                  <c:v>994</c:v>
                </c:pt>
                <c:pt idx="110">
                  <c:v>998</c:v>
                </c:pt>
                <c:pt idx="111">
                  <c:v>504</c:v>
                </c:pt>
                <c:pt idx="112">
                  <c:v>702</c:v>
                </c:pt>
                <c:pt idx="113">
                  <c:v>640</c:v>
                </c:pt>
                <c:pt idx="114">
                  <c:v>172</c:v>
                </c:pt>
                <c:pt idx="115">
                  <c:v>998</c:v>
                </c:pt>
                <c:pt idx="116">
                  <c:v>648</c:v>
                </c:pt>
                <c:pt idx="117">
                  <c:v>998</c:v>
                </c:pt>
                <c:pt idx="118">
                  <c:v>996</c:v>
                </c:pt>
                <c:pt idx="119">
                  <c:v>974</c:v>
                </c:pt>
                <c:pt idx="120">
                  <c:v>212</c:v>
                </c:pt>
                <c:pt idx="121">
                  <c:v>-54</c:v>
                </c:pt>
                <c:pt idx="122">
                  <c:v>-386</c:v>
                </c:pt>
                <c:pt idx="123">
                  <c:v>410</c:v>
                </c:pt>
                <c:pt idx="124">
                  <c:v>874</c:v>
                </c:pt>
                <c:pt idx="125">
                  <c:v>670</c:v>
                </c:pt>
                <c:pt idx="126">
                  <c:v>-412</c:v>
                </c:pt>
                <c:pt idx="127">
                  <c:v>164</c:v>
                </c:pt>
                <c:pt idx="128">
                  <c:v>-736</c:v>
                </c:pt>
                <c:pt idx="129">
                  <c:v>636</c:v>
                </c:pt>
                <c:pt idx="130">
                  <c:v>998</c:v>
                </c:pt>
                <c:pt idx="131">
                  <c:v>998</c:v>
                </c:pt>
                <c:pt idx="132">
                  <c:v>998</c:v>
                </c:pt>
                <c:pt idx="133">
                  <c:v>998</c:v>
                </c:pt>
                <c:pt idx="134">
                  <c:v>996</c:v>
                </c:pt>
                <c:pt idx="135">
                  <c:v>100</c:v>
                </c:pt>
                <c:pt idx="136">
                  <c:v>998</c:v>
                </c:pt>
                <c:pt idx="137">
                  <c:v>998</c:v>
                </c:pt>
                <c:pt idx="138">
                  <c:v>922</c:v>
                </c:pt>
                <c:pt idx="139">
                  <c:v>994</c:v>
                </c:pt>
                <c:pt idx="140">
                  <c:v>-322</c:v>
                </c:pt>
                <c:pt idx="141">
                  <c:v>-224</c:v>
                </c:pt>
                <c:pt idx="142">
                  <c:v>994</c:v>
                </c:pt>
                <c:pt idx="143">
                  <c:v>990</c:v>
                </c:pt>
                <c:pt idx="144">
                  <c:v>998</c:v>
                </c:pt>
                <c:pt idx="145">
                  <c:v>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72-4DF7-BF78-AFC6D55691C4}"/>
            </c:ext>
          </c:extLst>
        </c:ser>
        <c:ser>
          <c:idx val="3"/>
          <c:order val="4"/>
          <c:tx>
            <c:strRef>
              <c:f>'Figure 9'!$G$3</c:f>
              <c:strCache>
                <c:ptCount val="1"/>
                <c:pt idx="0">
                  <c:v>IFA2</c:v>
                </c:pt>
              </c:strCache>
            </c:strRef>
          </c:tx>
          <c:spPr>
            <a:solidFill>
              <a:srgbClr val="00E668"/>
            </a:solidFill>
            <a:ln>
              <a:solidFill>
                <a:srgbClr val="00C85A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9'!$G$4:$G$149</c:f>
              <c:numCache>
                <c:formatCode>0</c:formatCode>
                <c:ptCount val="146"/>
                <c:pt idx="0">
                  <c:v>-12</c:v>
                </c:pt>
                <c:pt idx="1">
                  <c:v>390</c:v>
                </c:pt>
                <c:pt idx="2">
                  <c:v>-978</c:v>
                </c:pt>
                <c:pt idx="3">
                  <c:v>992</c:v>
                </c:pt>
                <c:pt idx="4">
                  <c:v>-404</c:v>
                </c:pt>
                <c:pt idx="5">
                  <c:v>-210</c:v>
                </c:pt>
                <c:pt idx="6">
                  <c:v>908</c:v>
                </c:pt>
                <c:pt idx="7">
                  <c:v>-878</c:v>
                </c:pt>
                <c:pt idx="8">
                  <c:v>-2</c:v>
                </c:pt>
                <c:pt idx="9">
                  <c:v>-994</c:v>
                </c:pt>
                <c:pt idx="10">
                  <c:v>-1028</c:v>
                </c:pt>
                <c:pt idx="11">
                  <c:v>-784</c:v>
                </c:pt>
                <c:pt idx="12">
                  <c:v>-604</c:v>
                </c:pt>
                <c:pt idx="13">
                  <c:v>-606</c:v>
                </c:pt>
                <c:pt idx="14">
                  <c:v>-530</c:v>
                </c:pt>
                <c:pt idx="15">
                  <c:v>-514</c:v>
                </c:pt>
                <c:pt idx="16">
                  <c:v>-724</c:v>
                </c:pt>
                <c:pt idx="17">
                  <c:v>-570</c:v>
                </c:pt>
                <c:pt idx="18">
                  <c:v>-616</c:v>
                </c:pt>
                <c:pt idx="19">
                  <c:v>-954</c:v>
                </c:pt>
                <c:pt idx="20">
                  <c:v>-956</c:v>
                </c:pt>
                <c:pt idx="21">
                  <c:v>-798</c:v>
                </c:pt>
                <c:pt idx="22">
                  <c:v>978</c:v>
                </c:pt>
                <c:pt idx="23">
                  <c:v>-682</c:v>
                </c:pt>
                <c:pt idx="24">
                  <c:v>-1030</c:v>
                </c:pt>
                <c:pt idx="25">
                  <c:v>-862</c:v>
                </c:pt>
                <c:pt idx="26">
                  <c:v>-1030</c:v>
                </c:pt>
                <c:pt idx="27">
                  <c:v>-878</c:v>
                </c:pt>
                <c:pt idx="28">
                  <c:v>992</c:v>
                </c:pt>
                <c:pt idx="29">
                  <c:v>992</c:v>
                </c:pt>
                <c:pt idx="30">
                  <c:v>504</c:v>
                </c:pt>
                <c:pt idx="31">
                  <c:v>350</c:v>
                </c:pt>
                <c:pt idx="32">
                  <c:v>-4</c:v>
                </c:pt>
                <c:pt idx="33">
                  <c:v>-4</c:v>
                </c:pt>
                <c:pt idx="34">
                  <c:v>-4</c:v>
                </c:pt>
                <c:pt idx="35">
                  <c:v>-784</c:v>
                </c:pt>
                <c:pt idx="36">
                  <c:v>-232</c:v>
                </c:pt>
                <c:pt idx="37">
                  <c:v>-834</c:v>
                </c:pt>
                <c:pt idx="38">
                  <c:v>518</c:v>
                </c:pt>
                <c:pt idx="39">
                  <c:v>332</c:v>
                </c:pt>
                <c:pt idx="40">
                  <c:v>992</c:v>
                </c:pt>
                <c:pt idx="41">
                  <c:v>990</c:v>
                </c:pt>
                <c:pt idx="42">
                  <c:v>992</c:v>
                </c:pt>
                <c:pt idx="43">
                  <c:v>518</c:v>
                </c:pt>
                <c:pt idx="44">
                  <c:v>-196</c:v>
                </c:pt>
                <c:pt idx="45">
                  <c:v>430</c:v>
                </c:pt>
                <c:pt idx="46">
                  <c:v>218</c:v>
                </c:pt>
                <c:pt idx="47">
                  <c:v>582</c:v>
                </c:pt>
                <c:pt idx="48">
                  <c:v>598</c:v>
                </c:pt>
                <c:pt idx="49">
                  <c:v>774</c:v>
                </c:pt>
                <c:pt idx="50">
                  <c:v>626</c:v>
                </c:pt>
                <c:pt idx="51">
                  <c:v>942</c:v>
                </c:pt>
                <c:pt idx="52">
                  <c:v>992</c:v>
                </c:pt>
                <c:pt idx="53">
                  <c:v>974</c:v>
                </c:pt>
                <c:pt idx="54">
                  <c:v>784</c:v>
                </c:pt>
                <c:pt idx="55">
                  <c:v>992</c:v>
                </c:pt>
                <c:pt idx="56">
                  <c:v>982</c:v>
                </c:pt>
                <c:pt idx="57">
                  <c:v>992</c:v>
                </c:pt>
                <c:pt idx="58">
                  <c:v>992</c:v>
                </c:pt>
                <c:pt idx="59">
                  <c:v>992</c:v>
                </c:pt>
                <c:pt idx="60">
                  <c:v>992</c:v>
                </c:pt>
                <c:pt idx="61">
                  <c:v>992</c:v>
                </c:pt>
                <c:pt idx="62">
                  <c:v>992</c:v>
                </c:pt>
                <c:pt idx="63">
                  <c:v>992</c:v>
                </c:pt>
                <c:pt idx="64">
                  <c:v>754</c:v>
                </c:pt>
                <c:pt idx="65">
                  <c:v>984</c:v>
                </c:pt>
                <c:pt idx="66">
                  <c:v>-266</c:v>
                </c:pt>
                <c:pt idx="67">
                  <c:v>938</c:v>
                </c:pt>
                <c:pt idx="68">
                  <c:v>968</c:v>
                </c:pt>
                <c:pt idx="69">
                  <c:v>992</c:v>
                </c:pt>
                <c:pt idx="70">
                  <c:v>992</c:v>
                </c:pt>
                <c:pt idx="71">
                  <c:v>992</c:v>
                </c:pt>
                <c:pt idx="72">
                  <c:v>992</c:v>
                </c:pt>
                <c:pt idx="73">
                  <c:v>990</c:v>
                </c:pt>
                <c:pt idx="74">
                  <c:v>992</c:v>
                </c:pt>
                <c:pt idx="75">
                  <c:v>992</c:v>
                </c:pt>
                <c:pt idx="76">
                  <c:v>992</c:v>
                </c:pt>
                <c:pt idx="77">
                  <c:v>202</c:v>
                </c:pt>
                <c:pt idx="78">
                  <c:v>338</c:v>
                </c:pt>
                <c:pt idx="79">
                  <c:v>150</c:v>
                </c:pt>
                <c:pt idx="80">
                  <c:v>-256</c:v>
                </c:pt>
                <c:pt idx="81">
                  <c:v>398</c:v>
                </c:pt>
                <c:pt idx="82">
                  <c:v>992</c:v>
                </c:pt>
                <c:pt idx="83">
                  <c:v>992</c:v>
                </c:pt>
                <c:pt idx="84">
                  <c:v>530</c:v>
                </c:pt>
                <c:pt idx="85">
                  <c:v>204</c:v>
                </c:pt>
                <c:pt idx="86">
                  <c:v>-872</c:v>
                </c:pt>
                <c:pt idx="87">
                  <c:v>880</c:v>
                </c:pt>
                <c:pt idx="88">
                  <c:v>934</c:v>
                </c:pt>
                <c:pt idx="89">
                  <c:v>516</c:v>
                </c:pt>
                <c:pt idx="90">
                  <c:v>858</c:v>
                </c:pt>
                <c:pt idx="91">
                  <c:v>152</c:v>
                </c:pt>
                <c:pt idx="92">
                  <c:v>-314</c:v>
                </c:pt>
                <c:pt idx="93">
                  <c:v>902</c:v>
                </c:pt>
                <c:pt idx="94">
                  <c:v>-306</c:v>
                </c:pt>
                <c:pt idx="95">
                  <c:v>906</c:v>
                </c:pt>
                <c:pt idx="96">
                  <c:v>910</c:v>
                </c:pt>
                <c:pt idx="97">
                  <c:v>992</c:v>
                </c:pt>
                <c:pt idx="98">
                  <c:v>460</c:v>
                </c:pt>
                <c:pt idx="99">
                  <c:v>968</c:v>
                </c:pt>
                <c:pt idx="100">
                  <c:v>-560</c:v>
                </c:pt>
                <c:pt idx="101">
                  <c:v>924</c:v>
                </c:pt>
                <c:pt idx="102">
                  <c:v>-210</c:v>
                </c:pt>
                <c:pt idx="103">
                  <c:v>992</c:v>
                </c:pt>
                <c:pt idx="104">
                  <c:v>992</c:v>
                </c:pt>
                <c:pt idx="105">
                  <c:v>440</c:v>
                </c:pt>
                <c:pt idx="106">
                  <c:v>688</c:v>
                </c:pt>
                <c:pt idx="107">
                  <c:v>346</c:v>
                </c:pt>
                <c:pt idx="108">
                  <c:v>610</c:v>
                </c:pt>
                <c:pt idx="109">
                  <c:v>988</c:v>
                </c:pt>
                <c:pt idx="110">
                  <c:v>992</c:v>
                </c:pt>
                <c:pt idx="111">
                  <c:v>842</c:v>
                </c:pt>
                <c:pt idx="112">
                  <c:v>474</c:v>
                </c:pt>
                <c:pt idx="113">
                  <c:v>562</c:v>
                </c:pt>
                <c:pt idx="114">
                  <c:v>92</c:v>
                </c:pt>
                <c:pt idx="115">
                  <c:v>992</c:v>
                </c:pt>
                <c:pt idx="116">
                  <c:v>640</c:v>
                </c:pt>
                <c:pt idx="117">
                  <c:v>992</c:v>
                </c:pt>
                <c:pt idx="118">
                  <c:v>992</c:v>
                </c:pt>
                <c:pt idx="119">
                  <c:v>592</c:v>
                </c:pt>
                <c:pt idx="120">
                  <c:v>-600</c:v>
                </c:pt>
                <c:pt idx="121">
                  <c:v>146</c:v>
                </c:pt>
                <c:pt idx="122">
                  <c:v>274</c:v>
                </c:pt>
                <c:pt idx="123">
                  <c:v>44</c:v>
                </c:pt>
                <c:pt idx="124">
                  <c:v>98</c:v>
                </c:pt>
                <c:pt idx="125">
                  <c:v>278</c:v>
                </c:pt>
                <c:pt idx="126">
                  <c:v>-448</c:v>
                </c:pt>
                <c:pt idx="127">
                  <c:v>602</c:v>
                </c:pt>
                <c:pt idx="128">
                  <c:v>448</c:v>
                </c:pt>
                <c:pt idx="129">
                  <c:v>-248</c:v>
                </c:pt>
                <c:pt idx="130">
                  <c:v>982</c:v>
                </c:pt>
                <c:pt idx="131">
                  <c:v>838</c:v>
                </c:pt>
                <c:pt idx="132">
                  <c:v>992</c:v>
                </c:pt>
                <c:pt idx="133">
                  <c:v>992</c:v>
                </c:pt>
                <c:pt idx="134">
                  <c:v>972</c:v>
                </c:pt>
                <c:pt idx="135">
                  <c:v>298</c:v>
                </c:pt>
                <c:pt idx="136">
                  <c:v>974</c:v>
                </c:pt>
                <c:pt idx="137">
                  <c:v>990</c:v>
                </c:pt>
                <c:pt idx="138">
                  <c:v>746</c:v>
                </c:pt>
                <c:pt idx="139">
                  <c:v>722</c:v>
                </c:pt>
                <c:pt idx="140">
                  <c:v>358</c:v>
                </c:pt>
                <c:pt idx="141">
                  <c:v>204</c:v>
                </c:pt>
                <c:pt idx="142">
                  <c:v>986</c:v>
                </c:pt>
                <c:pt idx="143">
                  <c:v>978</c:v>
                </c:pt>
                <c:pt idx="144">
                  <c:v>846</c:v>
                </c:pt>
                <c:pt idx="145">
                  <c:v>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72-4DF7-BF78-AFC6D55691C4}"/>
            </c:ext>
          </c:extLst>
        </c:ser>
        <c:ser>
          <c:idx val="0"/>
          <c:order val="5"/>
          <c:tx>
            <c:strRef>
              <c:f>'Figure 9'!$D$3</c:f>
              <c:strCache>
                <c:ptCount val="1"/>
                <c:pt idx="0">
                  <c:v>IFA</c:v>
                </c:pt>
              </c:strCache>
            </c:strRef>
          </c:tx>
          <c:spPr>
            <a:solidFill>
              <a:srgbClr val="00A400"/>
            </a:solidFill>
            <a:ln>
              <a:solidFill>
                <a:srgbClr val="00A400"/>
              </a:solidFill>
            </a:ln>
            <a:effectLst/>
          </c:spPr>
          <c:invertIfNegative val="0"/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9'!$D$4:$D$149</c:f>
              <c:numCache>
                <c:formatCode>0</c:formatCode>
                <c:ptCount val="146"/>
                <c:pt idx="0">
                  <c:v>192</c:v>
                </c:pt>
                <c:pt idx="1">
                  <c:v>454</c:v>
                </c:pt>
                <c:pt idx="2">
                  <c:v>-522</c:v>
                </c:pt>
                <c:pt idx="3">
                  <c:v>1006</c:v>
                </c:pt>
                <c:pt idx="4">
                  <c:v>-94</c:v>
                </c:pt>
                <c:pt idx="5">
                  <c:v>-148</c:v>
                </c:pt>
                <c:pt idx="6">
                  <c:v>824</c:v>
                </c:pt>
                <c:pt idx="7">
                  <c:v>-460</c:v>
                </c:pt>
                <c:pt idx="8">
                  <c:v>-460</c:v>
                </c:pt>
                <c:pt idx="9">
                  <c:v>-1028</c:v>
                </c:pt>
                <c:pt idx="10">
                  <c:v>-1032</c:v>
                </c:pt>
                <c:pt idx="11">
                  <c:v>-342</c:v>
                </c:pt>
                <c:pt idx="12">
                  <c:v>-356</c:v>
                </c:pt>
                <c:pt idx="13">
                  <c:v>-700</c:v>
                </c:pt>
                <c:pt idx="14">
                  <c:v>-478</c:v>
                </c:pt>
                <c:pt idx="15">
                  <c:v>-118</c:v>
                </c:pt>
                <c:pt idx="16">
                  <c:v>-384</c:v>
                </c:pt>
                <c:pt idx="17">
                  <c:v>-488</c:v>
                </c:pt>
                <c:pt idx="18">
                  <c:v>0</c:v>
                </c:pt>
                <c:pt idx="19">
                  <c:v>-224</c:v>
                </c:pt>
                <c:pt idx="20">
                  <c:v>-810</c:v>
                </c:pt>
                <c:pt idx="21">
                  <c:v>-448</c:v>
                </c:pt>
                <c:pt idx="22">
                  <c:v>1006</c:v>
                </c:pt>
                <c:pt idx="23">
                  <c:v>-182</c:v>
                </c:pt>
                <c:pt idx="24">
                  <c:v>-614</c:v>
                </c:pt>
                <c:pt idx="25">
                  <c:v>-946</c:v>
                </c:pt>
                <c:pt idx="26">
                  <c:v>-1030</c:v>
                </c:pt>
                <c:pt idx="27">
                  <c:v>-960</c:v>
                </c:pt>
                <c:pt idx="28">
                  <c:v>508</c:v>
                </c:pt>
                <c:pt idx="29">
                  <c:v>506</c:v>
                </c:pt>
                <c:pt idx="30">
                  <c:v>238</c:v>
                </c:pt>
                <c:pt idx="31">
                  <c:v>306</c:v>
                </c:pt>
                <c:pt idx="32">
                  <c:v>-88</c:v>
                </c:pt>
                <c:pt idx="33">
                  <c:v>254</c:v>
                </c:pt>
                <c:pt idx="34">
                  <c:v>100</c:v>
                </c:pt>
                <c:pt idx="35">
                  <c:v>-400</c:v>
                </c:pt>
                <c:pt idx="36">
                  <c:v>-486</c:v>
                </c:pt>
                <c:pt idx="37">
                  <c:v>-516</c:v>
                </c:pt>
                <c:pt idx="38">
                  <c:v>458</c:v>
                </c:pt>
                <c:pt idx="39">
                  <c:v>434</c:v>
                </c:pt>
                <c:pt idx="40">
                  <c:v>1006</c:v>
                </c:pt>
                <c:pt idx="41">
                  <c:v>1002</c:v>
                </c:pt>
                <c:pt idx="42">
                  <c:v>1006</c:v>
                </c:pt>
                <c:pt idx="43">
                  <c:v>414</c:v>
                </c:pt>
                <c:pt idx="44">
                  <c:v>-356</c:v>
                </c:pt>
                <c:pt idx="45">
                  <c:v>440</c:v>
                </c:pt>
                <c:pt idx="46">
                  <c:v>116</c:v>
                </c:pt>
                <c:pt idx="47">
                  <c:v>890</c:v>
                </c:pt>
                <c:pt idx="48">
                  <c:v>692</c:v>
                </c:pt>
                <c:pt idx="49">
                  <c:v>978</c:v>
                </c:pt>
                <c:pt idx="50">
                  <c:v>696</c:v>
                </c:pt>
                <c:pt idx="51">
                  <c:v>1004</c:v>
                </c:pt>
                <c:pt idx="52">
                  <c:v>1004</c:v>
                </c:pt>
                <c:pt idx="53">
                  <c:v>912</c:v>
                </c:pt>
                <c:pt idx="54">
                  <c:v>990</c:v>
                </c:pt>
                <c:pt idx="55">
                  <c:v>1006</c:v>
                </c:pt>
                <c:pt idx="56">
                  <c:v>1004</c:v>
                </c:pt>
                <c:pt idx="57">
                  <c:v>1006</c:v>
                </c:pt>
                <c:pt idx="58">
                  <c:v>1006</c:v>
                </c:pt>
                <c:pt idx="59">
                  <c:v>1006</c:v>
                </c:pt>
                <c:pt idx="60">
                  <c:v>1006</c:v>
                </c:pt>
                <c:pt idx="61">
                  <c:v>1006</c:v>
                </c:pt>
                <c:pt idx="62">
                  <c:v>1006</c:v>
                </c:pt>
                <c:pt idx="63">
                  <c:v>1006</c:v>
                </c:pt>
                <c:pt idx="64">
                  <c:v>798</c:v>
                </c:pt>
                <c:pt idx="65">
                  <c:v>1006</c:v>
                </c:pt>
                <c:pt idx="66">
                  <c:v>-414</c:v>
                </c:pt>
                <c:pt idx="67">
                  <c:v>736</c:v>
                </c:pt>
                <c:pt idx="68">
                  <c:v>1000</c:v>
                </c:pt>
                <c:pt idx="69">
                  <c:v>1502</c:v>
                </c:pt>
                <c:pt idx="70">
                  <c:v>1502</c:v>
                </c:pt>
                <c:pt idx="71">
                  <c:v>1502</c:v>
                </c:pt>
                <c:pt idx="72">
                  <c:v>1502</c:v>
                </c:pt>
                <c:pt idx="73">
                  <c:v>1006</c:v>
                </c:pt>
                <c:pt idx="74">
                  <c:v>1004</c:v>
                </c:pt>
                <c:pt idx="75">
                  <c:v>1004</c:v>
                </c:pt>
                <c:pt idx="76">
                  <c:v>1000</c:v>
                </c:pt>
                <c:pt idx="77">
                  <c:v>664</c:v>
                </c:pt>
                <c:pt idx="78">
                  <c:v>348</c:v>
                </c:pt>
                <c:pt idx="79">
                  <c:v>-102</c:v>
                </c:pt>
                <c:pt idx="80">
                  <c:v>-132</c:v>
                </c:pt>
                <c:pt idx="81">
                  <c:v>866</c:v>
                </c:pt>
                <c:pt idx="82">
                  <c:v>1004</c:v>
                </c:pt>
                <c:pt idx="83">
                  <c:v>812</c:v>
                </c:pt>
                <c:pt idx="84">
                  <c:v>562</c:v>
                </c:pt>
                <c:pt idx="85">
                  <c:v>178</c:v>
                </c:pt>
                <c:pt idx="86">
                  <c:v>-666</c:v>
                </c:pt>
                <c:pt idx="87">
                  <c:v>722</c:v>
                </c:pt>
                <c:pt idx="88">
                  <c:v>924</c:v>
                </c:pt>
                <c:pt idx="89">
                  <c:v>1664</c:v>
                </c:pt>
                <c:pt idx="90">
                  <c:v>1538</c:v>
                </c:pt>
                <c:pt idx="91">
                  <c:v>234</c:v>
                </c:pt>
                <c:pt idx="92">
                  <c:v>-1444</c:v>
                </c:pt>
                <c:pt idx="93">
                  <c:v>1746</c:v>
                </c:pt>
                <c:pt idx="94">
                  <c:v>254</c:v>
                </c:pt>
                <c:pt idx="95">
                  <c:v>2006</c:v>
                </c:pt>
                <c:pt idx="96">
                  <c:v>1584</c:v>
                </c:pt>
                <c:pt idx="97">
                  <c:v>1998</c:v>
                </c:pt>
                <c:pt idx="98">
                  <c:v>1060</c:v>
                </c:pt>
                <c:pt idx="99">
                  <c:v>1920</c:v>
                </c:pt>
                <c:pt idx="100">
                  <c:v>-758</c:v>
                </c:pt>
                <c:pt idx="101">
                  <c:v>826</c:v>
                </c:pt>
                <c:pt idx="102">
                  <c:v>134</c:v>
                </c:pt>
                <c:pt idx="103">
                  <c:v>1006</c:v>
                </c:pt>
                <c:pt idx="104">
                  <c:v>2000</c:v>
                </c:pt>
                <c:pt idx="105">
                  <c:v>712</c:v>
                </c:pt>
                <c:pt idx="106">
                  <c:v>726</c:v>
                </c:pt>
                <c:pt idx="107">
                  <c:v>1140</c:v>
                </c:pt>
                <c:pt idx="108">
                  <c:v>904</c:v>
                </c:pt>
                <c:pt idx="109">
                  <c:v>1950</c:v>
                </c:pt>
                <c:pt idx="110">
                  <c:v>2000</c:v>
                </c:pt>
                <c:pt idx="111">
                  <c:v>1896</c:v>
                </c:pt>
                <c:pt idx="112">
                  <c:v>1560</c:v>
                </c:pt>
                <c:pt idx="113">
                  <c:v>1504</c:v>
                </c:pt>
                <c:pt idx="114">
                  <c:v>1096</c:v>
                </c:pt>
                <c:pt idx="115">
                  <c:v>2000</c:v>
                </c:pt>
                <c:pt idx="116">
                  <c:v>1474</c:v>
                </c:pt>
                <c:pt idx="117">
                  <c:v>2002</c:v>
                </c:pt>
                <c:pt idx="118">
                  <c:v>1802</c:v>
                </c:pt>
                <c:pt idx="119">
                  <c:v>1270</c:v>
                </c:pt>
                <c:pt idx="120">
                  <c:v>-1252</c:v>
                </c:pt>
                <c:pt idx="121">
                  <c:v>128</c:v>
                </c:pt>
                <c:pt idx="122">
                  <c:v>66</c:v>
                </c:pt>
                <c:pt idx="123">
                  <c:v>1676</c:v>
                </c:pt>
                <c:pt idx="124">
                  <c:v>352</c:v>
                </c:pt>
                <c:pt idx="125">
                  <c:v>216</c:v>
                </c:pt>
                <c:pt idx="126">
                  <c:v>-1326</c:v>
                </c:pt>
                <c:pt idx="127">
                  <c:v>1532</c:v>
                </c:pt>
                <c:pt idx="128">
                  <c:v>1064</c:v>
                </c:pt>
                <c:pt idx="129">
                  <c:v>-468</c:v>
                </c:pt>
                <c:pt idx="130">
                  <c:v>1994</c:v>
                </c:pt>
                <c:pt idx="131">
                  <c:v>1500</c:v>
                </c:pt>
                <c:pt idx="132">
                  <c:v>1500</c:v>
                </c:pt>
                <c:pt idx="133">
                  <c:v>1500</c:v>
                </c:pt>
                <c:pt idx="134">
                  <c:v>1468</c:v>
                </c:pt>
                <c:pt idx="135">
                  <c:v>52</c:v>
                </c:pt>
                <c:pt idx="136">
                  <c:v>1486</c:v>
                </c:pt>
                <c:pt idx="137">
                  <c:v>1496</c:v>
                </c:pt>
                <c:pt idx="138">
                  <c:v>660</c:v>
                </c:pt>
                <c:pt idx="139">
                  <c:v>866</c:v>
                </c:pt>
                <c:pt idx="140">
                  <c:v>498</c:v>
                </c:pt>
                <c:pt idx="141">
                  <c:v>150</c:v>
                </c:pt>
                <c:pt idx="142">
                  <c:v>1494</c:v>
                </c:pt>
                <c:pt idx="143">
                  <c:v>1472</c:v>
                </c:pt>
                <c:pt idx="144">
                  <c:v>1454</c:v>
                </c:pt>
                <c:pt idx="145">
                  <c:v>1502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72-4DF7-BF78-AFC6D5569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overlap val="100"/>
        <c:axId val="1011523496"/>
        <c:axId val="1011524152"/>
      </c:barChart>
      <c:lineChart>
        <c:grouping val="standard"/>
        <c:varyColors val="0"/>
        <c:ser>
          <c:idx val="6"/>
          <c:order val="6"/>
          <c:tx>
            <c:strRef>
              <c:f>'Figure 9'!$J$3</c:f>
              <c:strCache>
                <c:ptCount val="1"/>
                <c:pt idx="0">
                  <c:v>Net flow over Continental ICs</c:v>
                </c:pt>
              </c:strCache>
            </c:strRef>
          </c:tx>
          <c:spPr>
            <a:ln w="2222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'Figure 9'!$A$4:$A$149</c:f>
              <c:numCache>
                <c:formatCode>m/d/yyyy</c:formatCode>
                <c:ptCount val="146"/>
                <c:pt idx="0">
                  <c:v>44865</c:v>
                </c:pt>
                <c:pt idx="1">
                  <c:v>44866</c:v>
                </c:pt>
                <c:pt idx="2">
                  <c:v>44867</c:v>
                </c:pt>
                <c:pt idx="3">
                  <c:v>44868</c:v>
                </c:pt>
                <c:pt idx="4">
                  <c:v>44869</c:v>
                </c:pt>
                <c:pt idx="5">
                  <c:v>44870</c:v>
                </c:pt>
                <c:pt idx="6">
                  <c:v>44871</c:v>
                </c:pt>
                <c:pt idx="7">
                  <c:v>44872</c:v>
                </c:pt>
                <c:pt idx="8">
                  <c:v>44873</c:v>
                </c:pt>
                <c:pt idx="9">
                  <c:v>44874</c:v>
                </c:pt>
                <c:pt idx="10">
                  <c:v>44875</c:v>
                </c:pt>
                <c:pt idx="11">
                  <c:v>44876</c:v>
                </c:pt>
                <c:pt idx="12">
                  <c:v>44877</c:v>
                </c:pt>
                <c:pt idx="13">
                  <c:v>44878</c:v>
                </c:pt>
                <c:pt idx="14">
                  <c:v>44879</c:v>
                </c:pt>
                <c:pt idx="15">
                  <c:v>44880</c:v>
                </c:pt>
                <c:pt idx="16">
                  <c:v>44881</c:v>
                </c:pt>
                <c:pt idx="17">
                  <c:v>44882</c:v>
                </c:pt>
                <c:pt idx="18">
                  <c:v>44883</c:v>
                </c:pt>
                <c:pt idx="19">
                  <c:v>44884</c:v>
                </c:pt>
                <c:pt idx="20">
                  <c:v>44885</c:v>
                </c:pt>
                <c:pt idx="21">
                  <c:v>44886</c:v>
                </c:pt>
                <c:pt idx="22">
                  <c:v>44887</c:v>
                </c:pt>
                <c:pt idx="23">
                  <c:v>44888</c:v>
                </c:pt>
                <c:pt idx="24">
                  <c:v>44889</c:v>
                </c:pt>
                <c:pt idx="25">
                  <c:v>44890</c:v>
                </c:pt>
                <c:pt idx="26">
                  <c:v>44891</c:v>
                </c:pt>
                <c:pt idx="27">
                  <c:v>44892</c:v>
                </c:pt>
                <c:pt idx="28">
                  <c:v>44893</c:v>
                </c:pt>
                <c:pt idx="29">
                  <c:v>44894</c:v>
                </c:pt>
                <c:pt idx="30">
                  <c:v>44895</c:v>
                </c:pt>
                <c:pt idx="31">
                  <c:v>44896</c:v>
                </c:pt>
                <c:pt idx="32">
                  <c:v>44897</c:v>
                </c:pt>
                <c:pt idx="33">
                  <c:v>44898</c:v>
                </c:pt>
                <c:pt idx="34">
                  <c:v>44899</c:v>
                </c:pt>
                <c:pt idx="35">
                  <c:v>44900</c:v>
                </c:pt>
                <c:pt idx="36">
                  <c:v>44901</c:v>
                </c:pt>
                <c:pt idx="37">
                  <c:v>44902</c:v>
                </c:pt>
                <c:pt idx="38">
                  <c:v>44903</c:v>
                </c:pt>
                <c:pt idx="39">
                  <c:v>44904</c:v>
                </c:pt>
                <c:pt idx="40">
                  <c:v>44905</c:v>
                </c:pt>
                <c:pt idx="41">
                  <c:v>44906</c:v>
                </c:pt>
                <c:pt idx="42">
                  <c:v>44907</c:v>
                </c:pt>
                <c:pt idx="43">
                  <c:v>44908</c:v>
                </c:pt>
                <c:pt idx="44">
                  <c:v>44909</c:v>
                </c:pt>
                <c:pt idx="45">
                  <c:v>44910</c:v>
                </c:pt>
                <c:pt idx="46">
                  <c:v>44911</c:v>
                </c:pt>
                <c:pt idx="47">
                  <c:v>44912</c:v>
                </c:pt>
                <c:pt idx="48">
                  <c:v>44913</c:v>
                </c:pt>
                <c:pt idx="49">
                  <c:v>44914</c:v>
                </c:pt>
                <c:pt idx="50">
                  <c:v>44915</c:v>
                </c:pt>
                <c:pt idx="51">
                  <c:v>44916</c:v>
                </c:pt>
                <c:pt idx="52">
                  <c:v>44917</c:v>
                </c:pt>
                <c:pt idx="53">
                  <c:v>44918</c:v>
                </c:pt>
                <c:pt idx="54">
                  <c:v>44919</c:v>
                </c:pt>
                <c:pt idx="55">
                  <c:v>44920</c:v>
                </c:pt>
                <c:pt idx="56">
                  <c:v>44921</c:v>
                </c:pt>
                <c:pt idx="57">
                  <c:v>44922</c:v>
                </c:pt>
                <c:pt idx="58">
                  <c:v>44923</c:v>
                </c:pt>
                <c:pt idx="59">
                  <c:v>44924</c:v>
                </c:pt>
                <c:pt idx="60">
                  <c:v>44925</c:v>
                </c:pt>
                <c:pt idx="61">
                  <c:v>44926</c:v>
                </c:pt>
                <c:pt idx="62">
                  <c:v>44927</c:v>
                </c:pt>
                <c:pt idx="63">
                  <c:v>44928</c:v>
                </c:pt>
                <c:pt idx="64">
                  <c:v>44929</c:v>
                </c:pt>
                <c:pt idx="65">
                  <c:v>44930</c:v>
                </c:pt>
                <c:pt idx="66">
                  <c:v>44931</c:v>
                </c:pt>
                <c:pt idx="67">
                  <c:v>44932</c:v>
                </c:pt>
                <c:pt idx="68">
                  <c:v>44933</c:v>
                </c:pt>
                <c:pt idx="69">
                  <c:v>44934</c:v>
                </c:pt>
                <c:pt idx="70">
                  <c:v>44935</c:v>
                </c:pt>
                <c:pt idx="71">
                  <c:v>44936</c:v>
                </c:pt>
                <c:pt idx="72">
                  <c:v>44937</c:v>
                </c:pt>
                <c:pt idx="73">
                  <c:v>44938</c:v>
                </c:pt>
                <c:pt idx="74">
                  <c:v>44939</c:v>
                </c:pt>
                <c:pt idx="75">
                  <c:v>44940</c:v>
                </c:pt>
                <c:pt idx="76">
                  <c:v>44941</c:v>
                </c:pt>
                <c:pt idx="77">
                  <c:v>44942</c:v>
                </c:pt>
                <c:pt idx="78">
                  <c:v>44943</c:v>
                </c:pt>
                <c:pt idx="79">
                  <c:v>44944</c:v>
                </c:pt>
                <c:pt idx="80">
                  <c:v>44945</c:v>
                </c:pt>
                <c:pt idx="81">
                  <c:v>44946</c:v>
                </c:pt>
                <c:pt idx="82">
                  <c:v>44947</c:v>
                </c:pt>
                <c:pt idx="83">
                  <c:v>44948</c:v>
                </c:pt>
                <c:pt idx="84">
                  <c:v>44949</c:v>
                </c:pt>
                <c:pt idx="85">
                  <c:v>44950</c:v>
                </c:pt>
                <c:pt idx="86">
                  <c:v>44951</c:v>
                </c:pt>
                <c:pt idx="87">
                  <c:v>44952</c:v>
                </c:pt>
                <c:pt idx="88">
                  <c:v>44953</c:v>
                </c:pt>
                <c:pt idx="89">
                  <c:v>44954</c:v>
                </c:pt>
                <c:pt idx="90">
                  <c:v>44955</c:v>
                </c:pt>
                <c:pt idx="91">
                  <c:v>44956</c:v>
                </c:pt>
                <c:pt idx="92">
                  <c:v>44957</c:v>
                </c:pt>
                <c:pt idx="93">
                  <c:v>44958</c:v>
                </c:pt>
                <c:pt idx="94">
                  <c:v>44959</c:v>
                </c:pt>
                <c:pt idx="95">
                  <c:v>44960</c:v>
                </c:pt>
                <c:pt idx="96">
                  <c:v>44961</c:v>
                </c:pt>
                <c:pt idx="97">
                  <c:v>44962</c:v>
                </c:pt>
                <c:pt idx="98">
                  <c:v>44963</c:v>
                </c:pt>
                <c:pt idx="99">
                  <c:v>44964</c:v>
                </c:pt>
                <c:pt idx="100">
                  <c:v>44965</c:v>
                </c:pt>
                <c:pt idx="101">
                  <c:v>44966</c:v>
                </c:pt>
                <c:pt idx="102">
                  <c:v>44967</c:v>
                </c:pt>
                <c:pt idx="103">
                  <c:v>44968</c:v>
                </c:pt>
                <c:pt idx="104">
                  <c:v>44969</c:v>
                </c:pt>
                <c:pt idx="105">
                  <c:v>44970</c:v>
                </c:pt>
                <c:pt idx="106">
                  <c:v>44971</c:v>
                </c:pt>
                <c:pt idx="107">
                  <c:v>44972</c:v>
                </c:pt>
                <c:pt idx="108">
                  <c:v>44973</c:v>
                </c:pt>
                <c:pt idx="109">
                  <c:v>44974</c:v>
                </c:pt>
                <c:pt idx="110">
                  <c:v>44975</c:v>
                </c:pt>
                <c:pt idx="111">
                  <c:v>44976</c:v>
                </c:pt>
                <c:pt idx="112">
                  <c:v>44977</c:v>
                </c:pt>
                <c:pt idx="113">
                  <c:v>44978</c:v>
                </c:pt>
                <c:pt idx="114">
                  <c:v>44979</c:v>
                </c:pt>
                <c:pt idx="115">
                  <c:v>44980</c:v>
                </c:pt>
                <c:pt idx="116">
                  <c:v>44981</c:v>
                </c:pt>
                <c:pt idx="117">
                  <c:v>44982</c:v>
                </c:pt>
                <c:pt idx="118">
                  <c:v>44983</c:v>
                </c:pt>
                <c:pt idx="119">
                  <c:v>44984</c:v>
                </c:pt>
                <c:pt idx="120">
                  <c:v>44985</c:v>
                </c:pt>
                <c:pt idx="121">
                  <c:v>44986</c:v>
                </c:pt>
                <c:pt idx="122">
                  <c:v>44987</c:v>
                </c:pt>
                <c:pt idx="123">
                  <c:v>44988</c:v>
                </c:pt>
                <c:pt idx="124">
                  <c:v>44989</c:v>
                </c:pt>
                <c:pt idx="125">
                  <c:v>44990</c:v>
                </c:pt>
                <c:pt idx="126">
                  <c:v>44991</c:v>
                </c:pt>
                <c:pt idx="127">
                  <c:v>44992</c:v>
                </c:pt>
                <c:pt idx="128">
                  <c:v>44993</c:v>
                </c:pt>
                <c:pt idx="129">
                  <c:v>44994</c:v>
                </c:pt>
                <c:pt idx="130">
                  <c:v>44995</c:v>
                </c:pt>
                <c:pt idx="131">
                  <c:v>44996</c:v>
                </c:pt>
                <c:pt idx="132">
                  <c:v>44997</c:v>
                </c:pt>
                <c:pt idx="133">
                  <c:v>44998</c:v>
                </c:pt>
                <c:pt idx="134">
                  <c:v>44999</c:v>
                </c:pt>
                <c:pt idx="135">
                  <c:v>45000</c:v>
                </c:pt>
                <c:pt idx="136">
                  <c:v>45001</c:v>
                </c:pt>
                <c:pt idx="137">
                  <c:v>45002</c:v>
                </c:pt>
                <c:pt idx="138">
                  <c:v>45003</c:v>
                </c:pt>
                <c:pt idx="139">
                  <c:v>45004</c:v>
                </c:pt>
                <c:pt idx="140">
                  <c:v>45005</c:v>
                </c:pt>
                <c:pt idx="141">
                  <c:v>45006</c:v>
                </c:pt>
                <c:pt idx="142">
                  <c:v>45007</c:v>
                </c:pt>
                <c:pt idx="143">
                  <c:v>45008</c:v>
                </c:pt>
                <c:pt idx="144">
                  <c:v>45009</c:v>
                </c:pt>
                <c:pt idx="145">
                  <c:v>45010</c:v>
                </c:pt>
              </c:numCache>
            </c:numRef>
          </c:cat>
          <c:val>
            <c:numRef>
              <c:f>'Figure 9'!$J$4:$J$149</c:f>
              <c:numCache>
                <c:formatCode>0</c:formatCode>
                <c:ptCount val="146"/>
                <c:pt idx="0">
                  <c:v>856</c:v>
                </c:pt>
                <c:pt idx="1">
                  <c:v>3958</c:v>
                </c:pt>
                <c:pt idx="2">
                  <c:v>-1890</c:v>
                </c:pt>
                <c:pt idx="3">
                  <c:v>6446</c:v>
                </c:pt>
                <c:pt idx="4">
                  <c:v>764</c:v>
                </c:pt>
                <c:pt idx="5">
                  <c:v>1306</c:v>
                </c:pt>
                <c:pt idx="6">
                  <c:v>5854</c:v>
                </c:pt>
                <c:pt idx="7">
                  <c:v>-780</c:v>
                </c:pt>
                <c:pt idx="8">
                  <c:v>864</c:v>
                </c:pt>
                <c:pt idx="9">
                  <c:v>-2756</c:v>
                </c:pt>
                <c:pt idx="10">
                  <c:v>-2146</c:v>
                </c:pt>
                <c:pt idx="11">
                  <c:v>-1780</c:v>
                </c:pt>
                <c:pt idx="12">
                  <c:v>-2510</c:v>
                </c:pt>
                <c:pt idx="13">
                  <c:v>-1716</c:v>
                </c:pt>
                <c:pt idx="14">
                  <c:v>1110</c:v>
                </c:pt>
                <c:pt idx="15">
                  <c:v>-1078</c:v>
                </c:pt>
                <c:pt idx="16">
                  <c:v>1096</c:v>
                </c:pt>
                <c:pt idx="17">
                  <c:v>-2440</c:v>
                </c:pt>
                <c:pt idx="18">
                  <c:v>-1386</c:v>
                </c:pt>
                <c:pt idx="19">
                  <c:v>-2492</c:v>
                </c:pt>
                <c:pt idx="20">
                  <c:v>-2372</c:v>
                </c:pt>
                <c:pt idx="21">
                  <c:v>-2038</c:v>
                </c:pt>
                <c:pt idx="22">
                  <c:v>6330</c:v>
                </c:pt>
                <c:pt idx="23">
                  <c:v>-1118</c:v>
                </c:pt>
                <c:pt idx="24">
                  <c:v>-2886</c:v>
                </c:pt>
                <c:pt idx="25">
                  <c:v>-2646</c:v>
                </c:pt>
                <c:pt idx="26">
                  <c:v>-5014</c:v>
                </c:pt>
                <c:pt idx="27">
                  <c:v>-2278</c:v>
                </c:pt>
                <c:pt idx="28">
                  <c:v>5922</c:v>
                </c:pt>
                <c:pt idx="29">
                  <c:v>5956</c:v>
                </c:pt>
                <c:pt idx="30">
                  <c:v>3784</c:v>
                </c:pt>
                <c:pt idx="31">
                  <c:v>3032</c:v>
                </c:pt>
                <c:pt idx="32">
                  <c:v>2520</c:v>
                </c:pt>
                <c:pt idx="33">
                  <c:v>2470</c:v>
                </c:pt>
                <c:pt idx="34">
                  <c:v>1610</c:v>
                </c:pt>
                <c:pt idx="35">
                  <c:v>-1972</c:v>
                </c:pt>
                <c:pt idx="36">
                  <c:v>-740</c:v>
                </c:pt>
                <c:pt idx="37">
                  <c:v>254</c:v>
                </c:pt>
                <c:pt idx="38">
                  <c:v>3566</c:v>
                </c:pt>
                <c:pt idx="39">
                  <c:v>3508</c:v>
                </c:pt>
                <c:pt idx="40">
                  <c:v>5532</c:v>
                </c:pt>
                <c:pt idx="41">
                  <c:v>6454</c:v>
                </c:pt>
                <c:pt idx="42">
                  <c:v>6096</c:v>
                </c:pt>
                <c:pt idx="43">
                  <c:v>4612</c:v>
                </c:pt>
                <c:pt idx="44">
                  <c:v>468</c:v>
                </c:pt>
                <c:pt idx="45">
                  <c:v>4336</c:v>
                </c:pt>
                <c:pt idx="46">
                  <c:v>1892</c:v>
                </c:pt>
                <c:pt idx="47">
                  <c:v>4566</c:v>
                </c:pt>
                <c:pt idx="48">
                  <c:v>5408</c:v>
                </c:pt>
                <c:pt idx="49">
                  <c:v>5328</c:v>
                </c:pt>
                <c:pt idx="50">
                  <c:v>4392</c:v>
                </c:pt>
                <c:pt idx="51">
                  <c:v>5934</c:v>
                </c:pt>
                <c:pt idx="52">
                  <c:v>6328</c:v>
                </c:pt>
                <c:pt idx="53">
                  <c:v>4312</c:v>
                </c:pt>
                <c:pt idx="54">
                  <c:v>4894</c:v>
                </c:pt>
                <c:pt idx="55">
                  <c:v>6146</c:v>
                </c:pt>
                <c:pt idx="56">
                  <c:v>5886</c:v>
                </c:pt>
                <c:pt idx="57">
                  <c:v>6116</c:v>
                </c:pt>
                <c:pt idx="58">
                  <c:v>5876</c:v>
                </c:pt>
                <c:pt idx="59">
                  <c:v>6096</c:v>
                </c:pt>
                <c:pt idx="60">
                  <c:v>6024</c:v>
                </c:pt>
                <c:pt idx="61">
                  <c:v>6062</c:v>
                </c:pt>
                <c:pt idx="62">
                  <c:v>5970</c:v>
                </c:pt>
                <c:pt idx="63">
                  <c:v>6392</c:v>
                </c:pt>
                <c:pt idx="64">
                  <c:v>4990</c:v>
                </c:pt>
                <c:pt idx="65">
                  <c:v>6106</c:v>
                </c:pt>
                <c:pt idx="66">
                  <c:v>-1236</c:v>
                </c:pt>
                <c:pt idx="67">
                  <c:v>5780</c:v>
                </c:pt>
                <c:pt idx="68">
                  <c:v>6084</c:v>
                </c:pt>
                <c:pt idx="69">
                  <c:v>6610</c:v>
                </c:pt>
                <c:pt idx="70">
                  <c:v>6416</c:v>
                </c:pt>
                <c:pt idx="71">
                  <c:v>6610</c:v>
                </c:pt>
                <c:pt idx="72">
                  <c:v>6598</c:v>
                </c:pt>
                <c:pt idx="73">
                  <c:v>6112</c:v>
                </c:pt>
                <c:pt idx="74">
                  <c:v>6112</c:v>
                </c:pt>
                <c:pt idx="75">
                  <c:v>6112</c:v>
                </c:pt>
                <c:pt idx="76">
                  <c:v>6270</c:v>
                </c:pt>
                <c:pt idx="77">
                  <c:v>4988</c:v>
                </c:pt>
                <c:pt idx="78">
                  <c:v>3362</c:v>
                </c:pt>
                <c:pt idx="79">
                  <c:v>1578</c:v>
                </c:pt>
                <c:pt idx="80">
                  <c:v>772</c:v>
                </c:pt>
                <c:pt idx="81">
                  <c:v>4444</c:v>
                </c:pt>
                <c:pt idx="82">
                  <c:v>6276</c:v>
                </c:pt>
                <c:pt idx="83">
                  <c:v>5818</c:v>
                </c:pt>
                <c:pt idx="84">
                  <c:v>4692</c:v>
                </c:pt>
                <c:pt idx="85">
                  <c:v>2320</c:v>
                </c:pt>
                <c:pt idx="86">
                  <c:v>-312</c:v>
                </c:pt>
                <c:pt idx="87">
                  <c:v>4688</c:v>
                </c:pt>
                <c:pt idx="88">
                  <c:v>5876</c:v>
                </c:pt>
                <c:pt idx="89">
                  <c:v>6190</c:v>
                </c:pt>
                <c:pt idx="90">
                  <c:v>5474</c:v>
                </c:pt>
                <c:pt idx="91">
                  <c:v>2192</c:v>
                </c:pt>
                <c:pt idx="92">
                  <c:v>118</c:v>
                </c:pt>
                <c:pt idx="93">
                  <c:v>6350</c:v>
                </c:pt>
                <c:pt idx="94">
                  <c:v>1602</c:v>
                </c:pt>
                <c:pt idx="95">
                  <c:v>6780</c:v>
                </c:pt>
                <c:pt idx="96">
                  <c:v>5510</c:v>
                </c:pt>
                <c:pt idx="97">
                  <c:v>7268</c:v>
                </c:pt>
                <c:pt idx="98">
                  <c:v>4248</c:v>
                </c:pt>
                <c:pt idx="99">
                  <c:v>6416</c:v>
                </c:pt>
                <c:pt idx="100">
                  <c:v>-510</c:v>
                </c:pt>
                <c:pt idx="101">
                  <c:v>4020</c:v>
                </c:pt>
                <c:pt idx="102">
                  <c:v>1926</c:v>
                </c:pt>
                <c:pt idx="103">
                  <c:v>5570</c:v>
                </c:pt>
                <c:pt idx="104">
                  <c:v>6860</c:v>
                </c:pt>
                <c:pt idx="105">
                  <c:v>3710</c:v>
                </c:pt>
                <c:pt idx="106">
                  <c:v>4074</c:v>
                </c:pt>
                <c:pt idx="107">
                  <c:v>4836</c:v>
                </c:pt>
                <c:pt idx="108">
                  <c:v>5502</c:v>
                </c:pt>
                <c:pt idx="109">
                  <c:v>7022</c:v>
                </c:pt>
                <c:pt idx="110">
                  <c:v>7322</c:v>
                </c:pt>
                <c:pt idx="111">
                  <c:v>5644</c:v>
                </c:pt>
                <c:pt idx="112">
                  <c:v>5488</c:v>
                </c:pt>
                <c:pt idx="113">
                  <c:v>5124</c:v>
                </c:pt>
                <c:pt idx="114">
                  <c:v>3262</c:v>
                </c:pt>
                <c:pt idx="115">
                  <c:v>6350</c:v>
                </c:pt>
                <c:pt idx="116">
                  <c:v>5648</c:v>
                </c:pt>
                <c:pt idx="117">
                  <c:v>7176</c:v>
                </c:pt>
                <c:pt idx="118">
                  <c:v>7260</c:v>
                </c:pt>
                <c:pt idx="119">
                  <c:v>6164</c:v>
                </c:pt>
                <c:pt idx="120">
                  <c:v>1024</c:v>
                </c:pt>
                <c:pt idx="121">
                  <c:v>3150</c:v>
                </c:pt>
                <c:pt idx="122">
                  <c:v>3386</c:v>
                </c:pt>
                <c:pt idx="123">
                  <c:v>5306</c:v>
                </c:pt>
                <c:pt idx="124">
                  <c:v>4130</c:v>
                </c:pt>
                <c:pt idx="125">
                  <c:v>4340</c:v>
                </c:pt>
                <c:pt idx="126">
                  <c:v>592</c:v>
                </c:pt>
                <c:pt idx="127">
                  <c:v>5294</c:v>
                </c:pt>
                <c:pt idx="128">
                  <c:v>4126</c:v>
                </c:pt>
                <c:pt idx="129">
                  <c:v>1352</c:v>
                </c:pt>
                <c:pt idx="130">
                  <c:v>6780</c:v>
                </c:pt>
                <c:pt idx="131">
                  <c:v>5778</c:v>
                </c:pt>
                <c:pt idx="132">
                  <c:v>6592</c:v>
                </c:pt>
                <c:pt idx="133">
                  <c:v>6656</c:v>
                </c:pt>
                <c:pt idx="134">
                  <c:v>6118</c:v>
                </c:pt>
                <c:pt idx="135">
                  <c:v>2242</c:v>
                </c:pt>
                <c:pt idx="136">
                  <c:v>6184</c:v>
                </c:pt>
                <c:pt idx="137">
                  <c:v>6616</c:v>
                </c:pt>
                <c:pt idx="138">
                  <c:v>5048</c:v>
                </c:pt>
                <c:pt idx="139">
                  <c:v>5116</c:v>
                </c:pt>
                <c:pt idx="140">
                  <c:v>1860</c:v>
                </c:pt>
                <c:pt idx="141">
                  <c:v>2482</c:v>
                </c:pt>
                <c:pt idx="142">
                  <c:v>6638</c:v>
                </c:pt>
                <c:pt idx="143">
                  <c:v>6604</c:v>
                </c:pt>
                <c:pt idx="144">
                  <c:v>6464</c:v>
                </c:pt>
                <c:pt idx="145">
                  <c:v>6658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98-48FD-B372-90E2F488A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523496"/>
        <c:axId val="1011524152"/>
      </c:lineChart>
      <c:dateAx>
        <c:axId val="1011523496"/>
        <c:scaling>
          <c:orientation val="minMax"/>
        </c:scaling>
        <c:delete val="0"/>
        <c:axPos val="b"/>
        <c:numFmt formatCode="dd\ mmm\ 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524152"/>
        <c:crosses val="autoZero"/>
        <c:auto val="1"/>
        <c:lblOffset val="100"/>
        <c:baseTimeUnit val="days"/>
        <c:majorUnit val="7"/>
        <c:majorTimeUnit val="days"/>
      </c:dateAx>
      <c:valAx>
        <c:axId val="1011524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523496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2.3455180634384541E-2"/>
                <c:y val="0.3826361598536393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GB" sz="1100" b="1"/>
                    <a:t>GW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414246419868389"/>
          <c:y val="0.10196314623863327"/>
          <c:w val="0.14068257105831017"/>
          <c:h val="0.659786689774603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3" Type="http://schemas.openxmlformats.org/officeDocument/2006/relationships/customXml" Target="../ink/ink6.xml"/><Relationship Id="rId12" Type="http://schemas.openxmlformats.org/officeDocument/2006/relationships/customXml" Target="../ink/ink5.xml"/><Relationship Id="rId1" Type="http://schemas.openxmlformats.org/officeDocument/2006/relationships/customXml" Target="../ink/ink4.xml"/><Relationship Id="rId11" Type="http://schemas.openxmlformats.org/officeDocument/2006/relationships/image" Target="../media/image6.png"/><Relationship Id="rId14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3" Type="http://schemas.openxmlformats.org/officeDocument/2006/relationships/customXml" Target="../ink/ink3.xml"/><Relationship Id="rId12" Type="http://schemas.openxmlformats.org/officeDocument/2006/relationships/customXml" Target="../ink/ink2.xml"/><Relationship Id="rId1" Type="http://schemas.openxmlformats.org/officeDocument/2006/relationships/customXml" Target="../ink/ink1.xml"/><Relationship Id="rId11" Type="http://schemas.openxmlformats.org/officeDocument/2006/relationships/image" Target="../media/image6.png"/><Relationship Id="rId1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639535</xdr:colOff>
      <xdr:row>2</xdr:row>
      <xdr:rowOff>898072</xdr:rowOff>
    </xdr:from>
    <xdr:to>
      <xdr:col>26</xdr:col>
      <xdr:colOff>670651</xdr:colOff>
      <xdr:row>39</xdr:row>
      <xdr:rowOff>52820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C15ABF-9EA2-4C89-9918-488C610976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98466</xdr:colOff>
      <xdr:row>49</xdr:row>
      <xdr:rowOff>176460</xdr:rowOff>
    </xdr:from>
    <xdr:to>
      <xdr:col>13</xdr:col>
      <xdr:colOff>98826</xdr:colOff>
      <xdr:row>49</xdr:row>
      <xdr:rowOff>176820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F1515D87-D9FB-40D1-9519-DD37B7B8FDEA}"/>
                </a:ext>
              </a:extLst>
            </xdr14:cNvPr>
            <xdr14:cNvContentPartPr/>
          </xdr14:nvContentPartPr>
          <xdr14:nvPr macro=""/>
          <xdr14:xfrm>
            <a:off x="16298022" y="10329404"/>
            <a:ext cx="360" cy="36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F2E80C4D-9154-4BB2-8803-ECE2F77CCBFF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93702" y="1032508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13</xdr:col>
      <xdr:colOff>91266</xdr:colOff>
      <xdr:row>50</xdr:row>
      <xdr:rowOff>70200</xdr:rowOff>
    </xdr:from>
    <xdr:to>
      <xdr:col>13</xdr:col>
      <xdr:colOff>91626</xdr:colOff>
      <xdr:row>50</xdr:row>
      <xdr:rowOff>70560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1D51DF6B-381F-4DEE-B84C-FD5D638AA6A7}"/>
                </a:ext>
              </a:extLst>
            </xdr14:cNvPr>
            <xdr14:cNvContentPartPr/>
          </xdr14:nvContentPartPr>
          <xdr14:nvPr macro=""/>
          <xdr14:xfrm>
            <a:off x="16290822" y="10413644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8C9CA279-610E-4FFF-9C84-75368CD4C1CE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86502" y="1040932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9</xdr:col>
      <xdr:colOff>0</xdr:colOff>
      <xdr:row>31</xdr:row>
      <xdr:rowOff>49380</xdr:rowOff>
    </xdr:from>
    <xdr:to>
      <xdr:col>9</xdr:col>
      <xdr:colOff>360</xdr:colOff>
      <xdr:row>31</xdr:row>
      <xdr:rowOff>49740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3D1C64D3-BBB7-42AB-8F22-B3C1B112B3F6}"/>
                </a:ext>
              </a:extLst>
            </xdr14:cNvPr>
            <xdr14:cNvContentPartPr/>
          </xdr14:nvContentPartPr>
          <xdr14:nvPr macro=""/>
          <xdr14:xfrm>
            <a:off x="13179342" y="6773324"/>
            <a:ext cx="360" cy="360"/>
          </xdr14:xfrm>
        </xdr:contentPart>
      </mc:Choice>
      <mc:Fallback xmlns="">
        <xdr:pic>
          <xdr:nvPicPr>
            <xdr:cNvPr id="13" name="Ink 12">
              <a:extLst>
                <a:ext uri="{FF2B5EF4-FFF2-40B4-BE49-F238E27FC236}">
                  <a16:creationId xmlns:a16="http://schemas.microsoft.com/office/drawing/2014/main" id="{62D7BD9E-03CB-4AA8-B7C9-29245E521D57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3175022" y="676900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8</xdr:col>
      <xdr:colOff>103415</xdr:colOff>
      <xdr:row>3</xdr:row>
      <xdr:rowOff>104775</xdr:rowOff>
    </xdr:from>
    <xdr:to>
      <xdr:col>21</xdr:col>
      <xdr:colOff>57150</xdr:colOff>
      <xdr:row>28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CAEEE0-2F3C-42BD-B481-858D49FA5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3</xdr:row>
      <xdr:rowOff>47625</xdr:rowOff>
    </xdr:from>
    <xdr:to>
      <xdr:col>16</xdr:col>
      <xdr:colOff>86361</xdr:colOff>
      <xdr:row>28</xdr:row>
      <xdr:rowOff>43181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FB1DEB-7348-4002-9D84-05293C3859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547686</xdr:colOff>
      <xdr:row>8</xdr:row>
      <xdr:rowOff>157161</xdr:rowOff>
    </xdr:from>
    <xdr:to>
      <xdr:col>16</xdr:col>
      <xdr:colOff>504825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3CC641-820A-45E4-B1CB-9A350E8601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63501</xdr:colOff>
      <xdr:row>4</xdr:row>
      <xdr:rowOff>127635</xdr:rowOff>
    </xdr:from>
    <xdr:to>
      <xdr:col>18</xdr:col>
      <xdr:colOff>651934</xdr:colOff>
      <xdr:row>28</xdr:row>
      <xdr:rowOff>75777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E89CC0-7792-417D-8091-54E6AFF7DF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235403</xdr:colOff>
      <xdr:row>6</xdr:row>
      <xdr:rowOff>89126</xdr:rowOff>
    </xdr:from>
    <xdr:to>
      <xdr:col>23</xdr:col>
      <xdr:colOff>204108</xdr:colOff>
      <xdr:row>39</xdr:row>
      <xdr:rowOff>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3338E46-3BB2-494C-880A-1104B6C99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640080</xdr:colOff>
      <xdr:row>2</xdr:row>
      <xdr:rowOff>224790</xdr:rowOff>
    </xdr:from>
    <xdr:to>
      <xdr:col>25</xdr:col>
      <xdr:colOff>515593</xdr:colOff>
      <xdr:row>23</xdr:row>
      <xdr:rowOff>90054</xdr:rowOff>
    </xdr:to>
    <xdr:pic>
      <xdr:nvPicPr>
        <xdr:cNvPr id="5" name="Picture 4" descr="Chart&#10;&#10;Description automatically generated">
          <a:extLst>
            <a:ext uri="{FF2B5EF4-FFF2-40B4-BE49-F238E27FC236}">
              <a16:creationId xmlns:a16="http://schemas.microsoft.com/office/drawing/2014/main" id="{E8DBCA01-F346-47EB-9A5D-03A2C8D16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9930" y="615315"/>
          <a:ext cx="8105113" cy="406578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278493</xdr:colOff>
      <xdr:row>2</xdr:row>
      <xdr:rowOff>472258</xdr:rowOff>
    </xdr:from>
    <xdr:to>
      <xdr:col>16</xdr:col>
      <xdr:colOff>204107</xdr:colOff>
      <xdr:row>25</xdr:row>
      <xdr:rowOff>27215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1796D16-D64C-450E-B383-F73EAE2F5E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2481339</xdr:colOff>
      <xdr:row>15</xdr:row>
      <xdr:rowOff>66787</xdr:rowOff>
    </xdr:from>
    <xdr:to>
      <xdr:col>10</xdr:col>
      <xdr:colOff>465365</xdr:colOff>
      <xdr:row>49</xdr:row>
      <xdr:rowOff>163286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D351090C-2AFE-4604-B82C-AAF730919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412839</xdr:colOff>
      <xdr:row>2</xdr:row>
      <xdr:rowOff>204243</xdr:rowOff>
    </xdr:from>
    <xdr:to>
      <xdr:col>27</xdr:col>
      <xdr:colOff>483325</xdr:colOff>
      <xdr:row>28</xdr:row>
      <xdr:rowOff>114845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14D9FA-57E3-4000-9BAA-13A347F579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266776</xdr:colOff>
      <xdr:row>9</xdr:row>
      <xdr:rowOff>150131</xdr:rowOff>
    </xdr:from>
    <xdr:to>
      <xdr:col>11</xdr:col>
      <xdr:colOff>370115</xdr:colOff>
      <xdr:row>40</xdr:row>
      <xdr:rowOff>32657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960E27E6-D43D-4787-BADC-2A80D9217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19049</xdr:colOff>
      <xdr:row>8</xdr:row>
      <xdr:rowOff>40822</xdr:rowOff>
    </xdr:from>
    <xdr:to>
      <xdr:col>21</xdr:col>
      <xdr:colOff>625930</xdr:colOff>
      <xdr:row>45</xdr:row>
      <xdr:rowOff>27215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676972-F002-4DA0-B799-77E2F6E2A3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144780</xdr:colOff>
      <xdr:row>1</xdr:row>
      <xdr:rowOff>160019</xdr:rowOff>
    </xdr:from>
    <xdr:to>
      <xdr:col>23</xdr:col>
      <xdr:colOff>502920</xdr:colOff>
      <xdr:row>24</xdr:row>
      <xdr:rowOff>83820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8E509F-A26F-4A2F-97E9-D56D79F42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238759</xdr:colOff>
      <xdr:row>10</xdr:row>
      <xdr:rowOff>158750</xdr:rowOff>
    </xdr:from>
    <xdr:to>
      <xdr:col>16</xdr:col>
      <xdr:colOff>190500</xdr:colOff>
      <xdr:row>37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3723978-431E-4AFB-AA05-44DA3EAD8B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122462</xdr:colOff>
      <xdr:row>1</xdr:row>
      <xdr:rowOff>95249</xdr:rowOff>
    </xdr:from>
    <xdr:to>
      <xdr:col>7</xdr:col>
      <xdr:colOff>579665</xdr:colOff>
      <xdr:row>33</xdr:row>
      <xdr:rowOff>1361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658E5A9-FC42-462A-8AC2-5F9F7E7BF4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98466</xdr:colOff>
      <xdr:row>50</xdr:row>
      <xdr:rowOff>176460</xdr:rowOff>
    </xdr:from>
    <xdr:to>
      <xdr:col>20</xdr:col>
      <xdr:colOff>98826</xdr:colOff>
      <xdr:row>50</xdr:row>
      <xdr:rowOff>176820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F2E80C4D-9154-4BB2-8803-ECE2F77CCBFF}"/>
                </a:ext>
              </a:extLst>
            </xdr14:cNvPr>
            <xdr14:cNvContentPartPr/>
          </xdr14:nvContentPartPr>
          <xdr14:nvPr macro=""/>
          <xdr14:xfrm>
            <a:off x="16298022" y="10329404"/>
            <a:ext cx="360" cy="36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F2E80C4D-9154-4BB2-8803-ECE2F77CCBFF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93702" y="1032508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20</xdr:col>
      <xdr:colOff>91266</xdr:colOff>
      <xdr:row>51</xdr:row>
      <xdr:rowOff>70200</xdr:rowOff>
    </xdr:from>
    <xdr:to>
      <xdr:col>20</xdr:col>
      <xdr:colOff>91626</xdr:colOff>
      <xdr:row>51</xdr:row>
      <xdr:rowOff>70560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8C9CA279-610E-4FFF-9C84-75368CD4C1CE}"/>
                </a:ext>
              </a:extLst>
            </xdr14:cNvPr>
            <xdr14:cNvContentPartPr/>
          </xdr14:nvContentPartPr>
          <xdr14:nvPr macro=""/>
          <xdr14:xfrm>
            <a:off x="16290822" y="10413644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8C9CA279-610E-4FFF-9C84-75368CD4C1CE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6286502" y="1040932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15</xdr:col>
      <xdr:colOff>401731</xdr:colOff>
      <xdr:row>32</xdr:row>
      <xdr:rowOff>49380</xdr:rowOff>
    </xdr:from>
    <xdr:to>
      <xdr:col>15</xdr:col>
      <xdr:colOff>402091</xdr:colOff>
      <xdr:row>32</xdr:row>
      <xdr:rowOff>49740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3" name="Ink 12">
              <a:extLst>
                <a:ext uri="{FF2B5EF4-FFF2-40B4-BE49-F238E27FC236}">
                  <a16:creationId xmlns:a16="http://schemas.microsoft.com/office/drawing/2014/main" id="{62D7BD9E-03CB-4AA8-B7C9-29245E521D57}"/>
                </a:ext>
              </a:extLst>
            </xdr14:cNvPr>
            <xdr14:cNvContentPartPr/>
          </xdr14:nvContentPartPr>
          <xdr14:nvPr macro=""/>
          <xdr14:xfrm>
            <a:off x="13179342" y="6773324"/>
            <a:ext cx="360" cy="360"/>
          </xdr14:xfrm>
        </xdr:contentPart>
      </mc:Choice>
      <mc:Fallback xmlns="">
        <xdr:pic>
          <xdr:nvPicPr>
            <xdr:cNvPr id="13" name="Ink 12">
              <a:extLst>
                <a:ext uri="{FF2B5EF4-FFF2-40B4-BE49-F238E27FC236}">
                  <a16:creationId xmlns:a16="http://schemas.microsoft.com/office/drawing/2014/main" id="{62D7BD9E-03CB-4AA8-B7C9-29245E521D57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3175022" y="6769004"/>
              <a:ext cx="9000" cy="9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10</xdr:col>
      <xdr:colOff>425161</xdr:colOff>
      <xdr:row>4</xdr:row>
      <xdr:rowOff>19352</xdr:rowOff>
    </xdr:from>
    <xdr:to>
      <xdr:col>21</xdr:col>
      <xdr:colOff>252342</xdr:colOff>
      <xdr:row>23</xdr:row>
      <xdr:rowOff>152079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CC65951-9450-D533-9A40-7CDF6014CE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Senior%20Generation%20Analyst\GMA\Work\WOR%202020_2021\Review\CDS%20and%20CSS%20histor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CSS"/>
      <sheetName val="Sheet1"/>
      <sheetName val="CSS graph"/>
      <sheetName val="CDS"/>
      <sheetName val="CDS Graph"/>
      <sheetName val="Power Prices"/>
      <sheetName val="Power Price graph"/>
      <sheetName val="Figure 6"/>
    </sheetNames>
    <sheetDataSet>
      <sheetData sheetId="0">
        <row r="1">
          <cell r="B1">
            <v>44129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08T12:39:13.535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08T12:39:15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08T12:39:16.837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20T17:39:42.129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0 0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20T17:39:42.130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06-20T17:39:42.131"/>
    </inkml:context>
    <inkml:brush xml:id="br0">
      <inkml:brushProperty name="width" value="0.025" units="cm"/>
      <inkml:brushProperty name="height" value="0.025" units="cm"/>
      <inkml:brushProperty name="color" value="#004F8B"/>
      <inkml:brushProperty name="ignorePressure" value="1"/>
    </inkml:brush>
  </inkml:definitions>
  <inkml:trace contextRef="#ctx0" brushRef="#br0">1 0</inkml:trace>
</inkml:ink>
</file>

<file path=xl/theme/theme1.xml><?xml version="1.0" encoding="utf-8"?>
<a:theme xmlns:a="http://schemas.openxmlformats.org/drawingml/2006/main" name="National Grid ESO colour scheme">
  <a:themeElements>
    <a:clrScheme name="Custom 74">
      <a:dk1>
        <a:srgbClr val="454545"/>
      </a:dk1>
      <a:lt1>
        <a:sysClr val="window" lastClr="FFFFFF"/>
      </a:lt1>
      <a:dk2>
        <a:srgbClr val="727274"/>
      </a:dk2>
      <a:lt2>
        <a:srgbClr val="ACACAE"/>
      </a:lt2>
      <a:accent1>
        <a:srgbClr val="F26522"/>
      </a:accent1>
      <a:accent2>
        <a:srgbClr val="0079C1"/>
      </a:accent2>
      <a:accent3>
        <a:srgbClr val="5BCBF5"/>
      </a:accent3>
      <a:accent4>
        <a:srgbClr val="C2CD23"/>
      </a:accent4>
      <a:accent5>
        <a:srgbClr val="6A2C91"/>
      </a:accent5>
      <a:accent6>
        <a:srgbClr val="FFBF22"/>
      </a:accent6>
      <a:hlink>
        <a:srgbClr val="454545"/>
      </a:hlink>
      <a:folHlink>
        <a:srgbClr val="454545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AE822-B814-46BC-9F21-D423DB02A854}">
  <sheetPr codeName="Sheet1">
    <tabColor theme="0"/>
  </sheetPr>
  <dimension ref="A1:L17"/>
  <sheetViews>
    <sheetView showGridLines="0" tabSelected="1" zoomScaleNormal="100" workbookViewId="0">
      <selection activeCell="C7" sqref="C7"/>
    </sheetView>
  </sheetViews>
  <sheetFormatPr defaultRowHeight="14.25" x14ac:dyDescent="0.2"/>
  <cols>
    <col min="1" max="1" width="23.5" customWidth="1"/>
    <col min="2" max="2" width="15.25" customWidth="1"/>
    <col min="3" max="3" width="157.25" customWidth="1"/>
  </cols>
  <sheetData>
    <row r="1" spans="1:12" x14ac:dyDescent="0.2">
      <c r="A1" s="147" t="s">
        <v>0</v>
      </c>
      <c r="B1" s="147"/>
      <c r="C1" s="147"/>
    </row>
    <row r="2" spans="1:12" ht="27.75" customHeight="1" x14ac:dyDescent="0.2">
      <c r="A2" s="145" t="s">
        <v>144</v>
      </c>
      <c r="B2" s="146"/>
      <c r="C2" s="146"/>
    </row>
    <row r="3" spans="1:12" ht="15.75" thickBot="1" x14ac:dyDescent="0.3">
      <c r="A3" s="4" t="s">
        <v>1</v>
      </c>
      <c r="B3" s="3" t="s">
        <v>2</v>
      </c>
      <c r="C3" s="3" t="s">
        <v>3</v>
      </c>
      <c r="D3" s="125"/>
    </row>
    <row r="4" spans="1:12" x14ac:dyDescent="0.2">
      <c r="A4" s="148" t="s">
        <v>4</v>
      </c>
      <c r="B4" s="6" t="s">
        <v>5</v>
      </c>
      <c r="C4" s="23" t="str" cm="1">
        <f t="array" aca="1" ref="C4" ca="1">INDIRECT("'"&amp;B4&amp;"'!B1")</f>
        <v>Week-by-week actual view of operational surplus for winter 2022/23</v>
      </c>
    </row>
    <row r="5" spans="1:12" x14ac:dyDescent="0.2">
      <c r="A5" s="149"/>
      <c r="B5" s="6" t="s">
        <v>6</v>
      </c>
      <c r="C5" s="23" t="str" cm="1">
        <f t="array" aca="1" ref="C5" ca="1">INDIRECT("'"&amp;B5&amp;"'!B1")</f>
        <v>De-rated margin winter 2022/23 forecast range and outturn</v>
      </c>
    </row>
    <row r="6" spans="1:12" x14ac:dyDescent="0.2">
      <c r="A6" s="150" t="s">
        <v>25</v>
      </c>
      <c r="B6" s="6" t="s">
        <v>7</v>
      </c>
      <c r="C6" s="23" t="str" cm="1">
        <f t="array" aca="1" ref="C6" ca="1">INDIRECT("'"&amp;B6&amp;"'!B1")</f>
        <v>Peak Transmission System Demand (TSD) forecast and outturn for winter 2022/23 (weather corrected)</v>
      </c>
    </row>
    <row r="7" spans="1:12" x14ac:dyDescent="0.2">
      <c r="A7" s="150"/>
      <c r="B7" s="6" t="s">
        <v>8</v>
      </c>
      <c r="C7" s="23" t="str" cm="1">
        <f t="array" aca="1" ref="C7" ca="1">INDIRECT("'"&amp;B7&amp;"'!B1")</f>
        <v>National demand winter 2022/23 forecast range and outturn</v>
      </c>
    </row>
    <row r="8" spans="1:12" x14ac:dyDescent="0.2">
      <c r="A8" s="150"/>
      <c r="B8" s="6" t="s">
        <v>9</v>
      </c>
      <c r="C8" s="23" t="str" cm="1">
        <f t="array" aca="1" ref="C8" ca="1">INDIRECT("'"&amp;B8&amp;"'!B1")</f>
        <v>Daily actual and seasonal normal temperature for winter 2021/2022 and 2022/23 alongside the date of the three triads</v>
      </c>
    </row>
    <row r="9" spans="1:12" x14ac:dyDescent="0.2">
      <c r="A9" s="151" t="s">
        <v>14</v>
      </c>
      <c r="B9" s="6" t="s">
        <v>10</v>
      </c>
      <c r="C9" s="23" t="str" cm="1">
        <f t="array" aca="1" ref="C9" ca="1">INDIRECT("'"&amp;B9&amp;"'!B1")</f>
        <v>Percentage energy provided by each fuel type over Winter 2021/22 and Winter 2022/23 (transmission connected)</v>
      </c>
    </row>
    <row r="10" spans="1:12" x14ac:dyDescent="0.2">
      <c r="A10" s="151"/>
      <c r="B10" s="94" t="s">
        <v>11</v>
      </c>
      <c r="C10" s="23" t="str" cm="1">
        <f t="array" aca="1" ref="C10" ca="1">INDIRECT("'"&amp;B10&amp;"'!B1")</f>
        <v xml:space="preserve">Shortfall between generation availability notified in the Winter Outlook Report and actual generator availability </v>
      </c>
    </row>
    <row r="11" spans="1:12" x14ac:dyDescent="0.2">
      <c r="A11" s="151"/>
      <c r="B11" s="6" t="s">
        <v>12</v>
      </c>
      <c r="C11" s="23" t="str" cm="1">
        <f t="array" aca="1" ref="C11" ca="1">INDIRECT("'"&amp;B11&amp;"'!B1")</f>
        <v>Wind output against equivalent firm capacity</v>
      </c>
    </row>
    <row r="12" spans="1:12" x14ac:dyDescent="0.2">
      <c r="A12" s="144" t="s">
        <v>16</v>
      </c>
      <c r="B12" s="6" t="s">
        <v>13</v>
      </c>
      <c r="C12" s="23" t="str" cm="1">
        <f t="array" aca="1" ref="C12" ca="1">INDIRECT("'"&amp;B12&amp;"'!B1")</f>
        <v xml:space="preserve">IFA, IFA2, BritNed, and NemoLink flow at peak times </v>
      </c>
    </row>
    <row r="13" spans="1:12" x14ac:dyDescent="0.2">
      <c r="A13" s="144"/>
      <c r="B13" s="6" t="s">
        <v>15</v>
      </c>
      <c r="C13" s="23" t="str" cm="1">
        <f t="array" aca="1" ref="C13" ca="1">INDIRECT("'"&amp;B13&amp;"'!B1")</f>
        <v>French Interconnector Flows and Price Differentials</v>
      </c>
      <c r="D13" s="5"/>
      <c r="G13" s="5"/>
      <c r="L13" s="5"/>
    </row>
    <row r="14" spans="1:12" ht="14.25" customHeight="1" x14ac:dyDescent="0.2">
      <c r="A14" s="144"/>
      <c r="B14" s="6" t="s">
        <v>17</v>
      </c>
      <c r="C14" s="23" t="str" cm="1">
        <f t="array" aca="1" ref="C14" ca="1">INDIRECT("'"&amp;B14&amp;"'!B1")</f>
        <v xml:space="preserve">Interconnector known availability in Winter Outlook and actual availability during peak times </v>
      </c>
    </row>
    <row r="15" spans="1:12" x14ac:dyDescent="0.2">
      <c r="A15" s="144"/>
      <c r="B15" s="6" t="s">
        <v>18</v>
      </c>
      <c r="C15" s="23" t="str" cm="1">
        <f t="array" aca="1" ref="C15" ca="1">INDIRECT("'"&amp;B15&amp;"'!B1")</f>
        <v>GB and European peak prices for winter 2022/23</v>
      </c>
    </row>
    <row r="16" spans="1:12" x14ac:dyDescent="0.2">
      <c r="A16" s="144"/>
      <c r="B16" s="6" t="s">
        <v>19</v>
      </c>
      <c r="C16" s="23" t="str" cm="1">
        <f t="array" aca="1" ref="C16" ca="1">INDIRECT("'"&amp;B16&amp;"'!B1")</f>
        <v xml:space="preserve">EWIC and Moyle flow at peak times </v>
      </c>
    </row>
    <row r="17" spans="1:3" x14ac:dyDescent="0.2">
      <c r="A17" s="144"/>
      <c r="B17" s="6" t="s">
        <v>20</v>
      </c>
      <c r="C17" s="23" t="str" cm="1">
        <f t="array" aca="1" ref="C17" ca="1">INDIRECT("'"&amp;B17&amp;"'!B1")</f>
        <v>Interconnector Trading with Indicative Outturn Surplus</v>
      </c>
    </row>
  </sheetData>
  <mergeCells count="6">
    <mergeCell ref="A12:A17"/>
    <mergeCell ref="A2:C2"/>
    <mergeCell ref="A1:C1"/>
    <mergeCell ref="A4:A5"/>
    <mergeCell ref="A6:A8"/>
    <mergeCell ref="A9:A11"/>
  </mergeCells>
  <phoneticPr fontId="30" type="noConversion"/>
  <hyperlinks>
    <hyperlink ref="C4" location="'Figure 1'!A1" display="'Figure 1'!A1" xr:uid="{5D422CAA-2127-4C8C-B694-A9A5F9C20666}"/>
    <hyperlink ref="C5" location="'Figure 2'!A1" display="'Figure 2'!A1" xr:uid="{5B4F293D-5C76-4A0B-8C4C-21B672D9BCCE}"/>
    <hyperlink ref="C6" location="'Figure 3'!A1" display="'Figure 3'!A1" xr:uid="{84D5A1D4-6E54-43C6-822F-2A11CC32AADD}"/>
    <hyperlink ref="C7" location="'Figure 4'!A1" display="'Figure 4'!A1" xr:uid="{E9DDCE1A-B982-44F8-AB9F-484EED15769B}"/>
    <hyperlink ref="C8" location="'Figure 5'!A1" display="'Figure 5'!A1" xr:uid="{C7CBB669-8CF3-498D-B0E0-473DF6AC584C}"/>
    <hyperlink ref="C9" location="'Figure 6'!A1" display="'Figure 6'!A1" xr:uid="{4D60CF4C-4529-4B2B-9676-CAFFA1386A42}"/>
    <hyperlink ref="C10" location="'Figure 7_daily'!A1" display="'Figure 7_daily'!A1" xr:uid="{265035C3-68A1-4A6A-BF40-55BB008C63AE}"/>
    <hyperlink ref="C11" location="'Figure 8'!A1" display="'Figure 8'!A1" xr:uid="{32771105-CF1E-48E3-9881-C5C12F6DEA14}"/>
    <hyperlink ref="C12" location="'Figure 9'!A1" display="'Figure 9'!A1" xr:uid="{15D2F81B-2B69-46CF-B7FA-1BCCA1263418}"/>
    <hyperlink ref="C13" location="'Figure 10'!A1" display="'Figure 10'!A1" xr:uid="{C9E77093-B7C6-46E3-84CE-E6ADDB2C3C91}"/>
    <hyperlink ref="C14" location="'Figure 11'!A1" display="'Figure 11'!A1" xr:uid="{1D19C609-949F-4BAA-8135-2D86A42B9761}"/>
    <hyperlink ref="C15" location="'Figure 12'!A1" display="'Figure 12'!A1" xr:uid="{02A8B3C3-AFB8-43B3-B128-165F62D79D54}"/>
    <hyperlink ref="C16" location="'Figure 13'!A1" display="'Figure 13'!A1" xr:uid="{3E3EE3D9-0B5C-4518-8174-6E2AFB835F30}"/>
    <hyperlink ref="C17" location="'Figure 14'!A1" display="'Figure 14'!A1" xr:uid="{60A9F041-05E4-434F-B3E1-324FEB786FCE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C5FFE-7395-4302-82BD-2BECDF9B1BEC}">
  <sheetPr codeName="Sheet13">
    <tabColor theme="8"/>
  </sheetPr>
  <dimension ref="A1:O185"/>
  <sheetViews>
    <sheetView zoomScale="80" zoomScaleNormal="80" workbookViewId="0">
      <selection activeCell="B1" sqref="B1"/>
    </sheetView>
  </sheetViews>
  <sheetFormatPr defaultRowHeight="14.25" x14ac:dyDescent="0.2"/>
  <cols>
    <col min="1" max="1" width="12.625" customWidth="1"/>
    <col min="2" max="2" width="13.875" customWidth="1"/>
    <col min="3" max="3" width="13" customWidth="1"/>
    <col min="4" max="4" width="12.375" customWidth="1"/>
    <col min="5" max="5" width="13.875" customWidth="1"/>
    <col min="6" max="6" width="12.5" customWidth="1"/>
    <col min="7" max="7" width="10" customWidth="1"/>
    <col min="8" max="8" width="10" style="75" customWidth="1"/>
    <col min="9" max="9" width="11.125" customWidth="1"/>
    <col min="10" max="10" width="16.25" customWidth="1"/>
  </cols>
  <sheetData>
    <row r="1" spans="1:15" s="71" customFormat="1" ht="18" x14ac:dyDescent="0.25">
      <c r="A1" s="70" t="s">
        <v>13</v>
      </c>
      <c r="B1" s="70" t="s">
        <v>64</v>
      </c>
    </row>
    <row r="2" spans="1:15" s="99" customFormat="1" ht="18" x14ac:dyDescent="0.25">
      <c r="A2" s="98"/>
      <c r="B2" s="98"/>
    </row>
    <row r="3" spans="1:15" ht="30" x14ac:dyDescent="0.2">
      <c r="A3" s="121" t="s">
        <v>21</v>
      </c>
      <c r="B3" s="121" t="s">
        <v>139</v>
      </c>
      <c r="C3" s="121" t="s">
        <v>142</v>
      </c>
      <c r="D3" s="121" t="s">
        <v>65</v>
      </c>
      <c r="E3" s="121" t="s">
        <v>66</v>
      </c>
      <c r="F3" s="121" t="s">
        <v>67</v>
      </c>
      <c r="G3" s="121" t="s">
        <v>68</v>
      </c>
      <c r="H3" s="121" t="s">
        <v>91</v>
      </c>
      <c r="I3" s="121" t="s">
        <v>69</v>
      </c>
      <c r="J3" s="121" t="s">
        <v>141</v>
      </c>
      <c r="L3" s="65"/>
      <c r="M3" s="65"/>
      <c r="N3" s="65"/>
      <c r="O3" s="65"/>
    </row>
    <row r="4" spans="1:15" x14ac:dyDescent="0.2">
      <c r="A4" s="128">
        <v>44865</v>
      </c>
      <c r="B4" s="129">
        <v>37</v>
      </c>
      <c r="C4" s="129">
        <v>1800</v>
      </c>
      <c r="D4" s="130">
        <v>192</v>
      </c>
      <c r="E4" s="130">
        <v>162</v>
      </c>
      <c r="F4" s="130">
        <v>592</v>
      </c>
      <c r="G4" s="130">
        <v>-12</v>
      </c>
      <c r="H4" s="130">
        <v>-622</v>
      </c>
      <c r="I4" s="130">
        <v>544</v>
      </c>
      <c r="J4" s="130">
        <f>SUM(D4:I4)</f>
        <v>856</v>
      </c>
    </row>
    <row r="5" spans="1:15" x14ac:dyDescent="0.2">
      <c r="A5" s="128">
        <v>44866</v>
      </c>
      <c r="B5" s="129">
        <v>37</v>
      </c>
      <c r="C5" s="129">
        <v>1800</v>
      </c>
      <c r="D5" s="130">
        <v>454</v>
      </c>
      <c r="E5" s="130">
        <v>1002</v>
      </c>
      <c r="F5" s="130">
        <v>1018</v>
      </c>
      <c r="G5" s="130">
        <v>390</v>
      </c>
      <c r="H5" s="130">
        <v>38</v>
      </c>
      <c r="I5" s="130">
        <v>1056</v>
      </c>
      <c r="J5" s="130">
        <f t="shared" ref="J5:J68" si="0">SUM(D5:I5)</f>
        <v>3958</v>
      </c>
    </row>
    <row r="6" spans="1:15" x14ac:dyDescent="0.2">
      <c r="A6" s="128">
        <v>44867</v>
      </c>
      <c r="B6" s="129">
        <v>36</v>
      </c>
      <c r="C6" s="129">
        <v>1730</v>
      </c>
      <c r="D6" s="130">
        <v>-522</v>
      </c>
      <c r="E6" s="130">
        <v>204</v>
      </c>
      <c r="F6" s="130">
        <v>638</v>
      </c>
      <c r="G6" s="130">
        <v>-978</v>
      </c>
      <c r="H6" s="130">
        <v>-1024</v>
      </c>
      <c r="I6" s="130">
        <v>-208</v>
      </c>
      <c r="J6" s="130">
        <f t="shared" si="0"/>
        <v>-1890</v>
      </c>
    </row>
    <row r="7" spans="1:15" x14ac:dyDescent="0.2">
      <c r="A7" s="128">
        <v>44868</v>
      </c>
      <c r="B7" s="129">
        <v>37</v>
      </c>
      <c r="C7" s="129">
        <v>1800</v>
      </c>
      <c r="D7" s="130">
        <v>1006</v>
      </c>
      <c r="E7" s="130">
        <v>1038</v>
      </c>
      <c r="F7" s="130">
        <v>1020</v>
      </c>
      <c r="G7" s="130">
        <v>992</v>
      </c>
      <c r="H7" s="130">
        <v>994</v>
      </c>
      <c r="I7" s="130">
        <v>1396</v>
      </c>
      <c r="J7" s="130">
        <f t="shared" si="0"/>
        <v>6446</v>
      </c>
    </row>
    <row r="8" spans="1:15" x14ac:dyDescent="0.2">
      <c r="A8" s="128">
        <v>44869</v>
      </c>
      <c r="B8" s="129">
        <v>36</v>
      </c>
      <c r="C8" s="129">
        <v>1730</v>
      </c>
      <c r="D8" s="130">
        <v>-94</v>
      </c>
      <c r="E8" s="130">
        <v>582</v>
      </c>
      <c r="F8" s="130">
        <v>424</v>
      </c>
      <c r="G8" s="130">
        <v>-404</v>
      </c>
      <c r="H8" s="130">
        <v>-840</v>
      </c>
      <c r="I8" s="130">
        <v>1096</v>
      </c>
      <c r="J8" s="130">
        <f t="shared" si="0"/>
        <v>764</v>
      </c>
    </row>
    <row r="9" spans="1:15" x14ac:dyDescent="0.2">
      <c r="A9" s="128">
        <v>44870</v>
      </c>
      <c r="B9" s="129">
        <v>36</v>
      </c>
      <c r="C9" s="129">
        <v>1730</v>
      </c>
      <c r="D9" s="130">
        <v>-148</v>
      </c>
      <c r="E9" s="130">
        <v>438</v>
      </c>
      <c r="F9" s="130">
        <v>698</v>
      </c>
      <c r="G9" s="130">
        <v>-210</v>
      </c>
      <c r="H9" s="130">
        <v>-568</v>
      </c>
      <c r="I9" s="130">
        <v>1096</v>
      </c>
      <c r="J9" s="130">
        <f t="shared" si="0"/>
        <v>1306</v>
      </c>
    </row>
    <row r="10" spans="1:15" x14ac:dyDescent="0.2">
      <c r="A10" s="128">
        <v>44871</v>
      </c>
      <c r="B10" s="129">
        <v>36</v>
      </c>
      <c r="C10" s="129">
        <v>1730</v>
      </c>
      <c r="D10" s="130">
        <v>824</v>
      </c>
      <c r="E10" s="130">
        <v>1038</v>
      </c>
      <c r="F10" s="130">
        <v>1020</v>
      </c>
      <c r="G10" s="130">
        <v>908</v>
      </c>
      <c r="H10" s="130">
        <v>968</v>
      </c>
      <c r="I10" s="130">
        <v>1096</v>
      </c>
      <c r="J10" s="130">
        <f t="shared" si="0"/>
        <v>5854</v>
      </c>
    </row>
    <row r="11" spans="1:15" x14ac:dyDescent="0.2">
      <c r="A11" s="128">
        <v>44872</v>
      </c>
      <c r="B11" s="129">
        <v>36</v>
      </c>
      <c r="C11" s="129">
        <v>1730</v>
      </c>
      <c r="D11" s="130">
        <v>-460</v>
      </c>
      <c r="E11" s="130">
        <v>102</v>
      </c>
      <c r="F11" s="130">
        <v>204</v>
      </c>
      <c r="G11" s="130">
        <v>-878</v>
      </c>
      <c r="H11" s="130">
        <v>-844</v>
      </c>
      <c r="I11" s="130">
        <v>1096</v>
      </c>
      <c r="J11" s="130">
        <f t="shared" si="0"/>
        <v>-780</v>
      </c>
    </row>
    <row r="12" spans="1:15" x14ac:dyDescent="0.2">
      <c r="A12" s="128">
        <v>44873</v>
      </c>
      <c r="B12" s="129">
        <v>37</v>
      </c>
      <c r="C12" s="129">
        <v>1800</v>
      </c>
      <c r="D12" s="130">
        <v>-460</v>
      </c>
      <c r="E12" s="130">
        <v>630</v>
      </c>
      <c r="F12" s="130">
        <v>562</v>
      </c>
      <c r="G12" s="130">
        <v>-2</v>
      </c>
      <c r="H12" s="130">
        <v>-962</v>
      </c>
      <c r="I12" s="130">
        <v>1096</v>
      </c>
      <c r="J12" s="130">
        <f t="shared" si="0"/>
        <v>864</v>
      </c>
    </row>
    <row r="13" spans="1:15" x14ac:dyDescent="0.2">
      <c r="A13" s="128">
        <v>44874</v>
      </c>
      <c r="B13" s="129">
        <v>37</v>
      </c>
      <c r="C13" s="129">
        <v>1800</v>
      </c>
      <c r="D13" s="130">
        <v>-1028</v>
      </c>
      <c r="E13" s="130">
        <v>-492</v>
      </c>
      <c r="F13" s="130">
        <v>-316</v>
      </c>
      <c r="G13" s="130">
        <v>-994</v>
      </c>
      <c r="H13" s="130">
        <v>-1022</v>
      </c>
      <c r="I13" s="130">
        <v>1096</v>
      </c>
      <c r="J13" s="130">
        <f t="shared" si="0"/>
        <v>-2756</v>
      </c>
    </row>
    <row r="14" spans="1:15" x14ac:dyDescent="0.2">
      <c r="A14" s="128">
        <v>44875</v>
      </c>
      <c r="B14" s="129">
        <v>36</v>
      </c>
      <c r="C14" s="129">
        <v>1730</v>
      </c>
      <c r="D14" s="130">
        <v>-1032</v>
      </c>
      <c r="E14" s="130">
        <v>-164</v>
      </c>
      <c r="F14" s="130">
        <v>-26</v>
      </c>
      <c r="G14" s="130">
        <v>-1028</v>
      </c>
      <c r="H14" s="130">
        <v>-992</v>
      </c>
      <c r="I14" s="130">
        <v>1096</v>
      </c>
      <c r="J14" s="130">
        <f t="shared" si="0"/>
        <v>-2146</v>
      </c>
    </row>
    <row r="15" spans="1:15" x14ac:dyDescent="0.2">
      <c r="A15" s="128">
        <v>44876</v>
      </c>
      <c r="B15" s="129">
        <v>37</v>
      </c>
      <c r="C15" s="129">
        <v>1800</v>
      </c>
      <c r="D15" s="130">
        <v>-342</v>
      </c>
      <c r="E15" s="130">
        <v>-1052</v>
      </c>
      <c r="F15" s="130">
        <v>-198</v>
      </c>
      <c r="G15" s="130">
        <v>-784</v>
      </c>
      <c r="H15" s="130">
        <v>-500</v>
      </c>
      <c r="I15" s="130">
        <v>1096</v>
      </c>
      <c r="J15" s="130">
        <f t="shared" si="0"/>
        <v>-1780</v>
      </c>
    </row>
    <row r="16" spans="1:15" x14ac:dyDescent="0.2">
      <c r="A16" s="128">
        <v>44877</v>
      </c>
      <c r="B16" s="129">
        <v>36</v>
      </c>
      <c r="C16" s="129">
        <v>1730</v>
      </c>
      <c r="D16" s="130">
        <v>-356</v>
      </c>
      <c r="E16" s="130">
        <v>-856</v>
      </c>
      <c r="F16" s="130">
        <v>-928</v>
      </c>
      <c r="G16" s="130">
        <v>-604</v>
      </c>
      <c r="H16" s="130">
        <v>-1024</v>
      </c>
      <c r="I16" s="130">
        <v>1258</v>
      </c>
      <c r="J16" s="130">
        <f t="shared" si="0"/>
        <v>-2510</v>
      </c>
    </row>
    <row r="17" spans="1:13" x14ac:dyDescent="0.2">
      <c r="A17" s="128">
        <v>44878</v>
      </c>
      <c r="B17" s="129">
        <v>36</v>
      </c>
      <c r="C17" s="129">
        <v>1730</v>
      </c>
      <c r="D17" s="130">
        <v>-700</v>
      </c>
      <c r="E17" s="130">
        <v>-256</v>
      </c>
      <c r="F17" s="130">
        <v>-476</v>
      </c>
      <c r="G17" s="130">
        <v>-606</v>
      </c>
      <c r="H17" s="130">
        <v>-936</v>
      </c>
      <c r="I17" s="130">
        <v>1258</v>
      </c>
      <c r="J17" s="130">
        <f t="shared" si="0"/>
        <v>-1716</v>
      </c>
    </row>
    <row r="18" spans="1:13" x14ac:dyDescent="0.2">
      <c r="A18" s="128">
        <v>44879</v>
      </c>
      <c r="B18" s="129">
        <v>37</v>
      </c>
      <c r="C18" s="129">
        <v>1800</v>
      </c>
      <c r="D18" s="130">
        <v>-478</v>
      </c>
      <c r="E18" s="130">
        <v>574</v>
      </c>
      <c r="F18" s="130">
        <v>698</v>
      </c>
      <c r="G18" s="130">
        <v>-530</v>
      </c>
      <c r="H18" s="130">
        <v>-550</v>
      </c>
      <c r="I18" s="130">
        <v>1396</v>
      </c>
      <c r="J18" s="130">
        <f t="shared" si="0"/>
        <v>1110</v>
      </c>
    </row>
    <row r="19" spans="1:13" x14ac:dyDescent="0.2">
      <c r="A19" s="128">
        <v>44880</v>
      </c>
      <c r="B19" s="129">
        <v>36</v>
      </c>
      <c r="C19" s="129">
        <v>1730</v>
      </c>
      <c r="D19" s="130">
        <v>-118</v>
      </c>
      <c r="E19" s="130">
        <v>-234</v>
      </c>
      <c r="F19" s="130">
        <v>-548</v>
      </c>
      <c r="G19" s="130">
        <v>-514</v>
      </c>
      <c r="H19" s="130">
        <v>-760</v>
      </c>
      <c r="I19" s="130">
        <v>1096</v>
      </c>
      <c r="J19" s="130">
        <f t="shared" si="0"/>
        <v>-1078</v>
      </c>
    </row>
    <row r="20" spans="1:13" x14ac:dyDescent="0.2">
      <c r="A20" s="128">
        <v>44881</v>
      </c>
      <c r="B20" s="129">
        <v>37</v>
      </c>
      <c r="C20" s="129">
        <v>1800</v>
      </c>
      <c r="D20" s="130">
        <v>-384</v>
      </c>
      <c r="E20" s="130">
        <v>510</v>
      </c>
      <c r="F20" s="130">
        <v>598</v>
      </c>
      <c r="G20" s="130">
        <v>-724</v>
      </c>
      <c r="H20" s="130">
        <v>0</v>
      </c>
      <c r="I20" s="130">
        <v>1096</v>
      </c>
      <c r="J20" s="130">
        <f t="shared" si="0"/>
        <v>1096</v>
      </c>
    </row>
    <row r="21" spans="1:13" x14ac:dyDescent="0.2">
      <c r="A21" s="128">
        <v>44882</v>
      </c>
      <c r="B21" s="129">
        <v>36</v>
      </c>
      <c r="C21" s="129">
        <v>1730</v>
      </c>
      <c r="D21" s="130">
        <v>-488</v>
      </c>
      <c r="E21" s="130">
        <v>-520</v>
      </c>
      <c r="F21" s="130">
        <v>-934</v>
      </c>
      <c r="G21" s="130">
        <v>-570</v>
      </c>
      <c r="H21" s="130">
        <v>-1024</v>
      </c>
      <c r="I21" s="130">
        <v>1096</v>
      </c>
      <c r="J21" s="130">
        <f t="shared" si="0"/>
        <v>-2440</v>
      </c>
    </row>
    <row r="22" spans="1:13" x14ac:dyDescent="0.2">
      <c r="A22" s="128">
        <v>44883</v>
      </c>
      <c r="B22" s="129">
        <v>36</v>
      </c>
      <c r="C22" s="129">
        <v>1730</v>
      </c>
      <c r="D22" s="130">
        <v>0</v>
      </c>
      <c r="E22" s="130">
        <v>0</v>
      </c>
      <c r="F22" s="130">
        <v>-944</v>
      </c>
      <c r="G22" s="130">
        <v>-616</v>
      </c>
      <c r="H22" s="130">
        <v>-922</v>
      </c>
      <c r="I22" s="130">
        <v>1096</v>
      </c>
      <c r="J22" s="130">
        <f t="shared" si="0"/>
        <v>-1386</v>
      </c>
    </row>
    <row r="23" spans="1:13" x14ac:dyDescent="0.2">
      <c r="A23" s="128">
        <v>44884</v>
      </c>
      <c r="B23" s="129">
        <v>36</v>
      </c>
      <c r="C23" s="129">
        <v>1730</v>
      </c>
      <c r="D23" s="130">
        <v>-224</v>
      </c>
      <c r="E23" s="130">
        <v>-764</v>
      </c>
      <c r="F23" s="130">
        <v>-674</v>
      </c>
      <c r="G23" s="130">
        <v>-954</v>
      </c>
      <c r="H23" s="130">
        <v>-946</v>
      </c>
      <c r="I23" s="130">
        <v>1070</v>
      </c>
      <c r="J23" s="130">
        <f t="shared" si="0"/>
        <v>-2492</v>
      </c>
    </row>
    <row r="24" spans="1:13" x14ac:dyDescent="0.2">
      <c r="A24" s="128">
        <v>44885</v>
      </c>
      <c r="B24" s="129">
        <v>36</v>
      </c>
      <c r="C24" s="129">
        <v>1730</v>
      </c>
      <c r="D24" s="130">
        <v>-810</v>
      </c>
      <c r="E24" s="130">
        <v>-742</v>
      </c>
      <c r="F24" s="130">
        <v>94</v>
      </c>
      <c r="G24" s="130">
        <v>-956</v>
      </c>
      <c r="H24" s="130">
        <v>-926</v>
      </c>
      <c r="I24" s="130">
        <v>968</v>
      </c>
      <c r="J24" s="130">
        <f t="shared" si="0"/>
        <v>-2372</v>
      </c>
    </row>
    <row r="25" spans="1:13" x14ac:dyDescent="0.2">
      <c r="A25" s="128">
        <v>44886</v>
      </c>
      <c r="B25" s="129">
        <v>36</v>
      </c>
      <c r="C25" s="129">
        <v>1730</v>
      </c>
      <c r="D25" s="130">
        <v>-448</v>
      </c>
      <c r="E25" s="130">
        <v>-420</v>
      </c>
      <c r="F25" s="130">
        <v>-470</v>
      </c>
      <c r="G25" s="130">
        <v>-798</v>
      </c>
      <c r="H25" s="130">
        <v>-2</v>
      </c>
      <c r="I25" s="130">
        <v>100</v>
      </c>
      <c r="J25" s="130">
        <f t="shared" si="0"/>
        <v>-2038</v>
      </c>
    </row>
    <row r="26" spans="1:13" x14ac:dyDescent="0.2">
      <c r="A26" s="128">
        <v>44887</v>
      </c>
      <c r="B26" s="129">
        <v>37</v>
      </c>
      <c r="C26" s="129">
        <v>1800</v>
      </c>
      <c r="D26" s="130">
        <v>1006</v>
      </c>
      <c r="E26" s="130">
        <v>1002</v>
      </c>
      <c r="F26" s="130">
        <v>950</v>
      </c>
      <c r="G26" s="130">
        <v>978</v>
      </c>
      <c r="H26" s="130">
        <v>998</v>
      </c>
      <c r="I26" s="130">
        <v>1396</v>
      </c>
      <c r="J26" s="130">
        <f t="shared" si="0"/>
        <v>6330</v>
      </c>
    </row>
    <row r="27" spans="1:13" x14ac:dyDescent="0.2">
      <c r="A27" s="128">
        <v>44888</v>
      </c>
      <c r="B27" s="129">
        <v>36</v>
      </c>
      <c r="C27" s="129">
        <v>1730</v>
      </c>
      <c r="D27" s="130">
        <v>-182</v>
      </c>
      <c r="E27" s="130">
        <v>-634</v>
      </c>
      <c r="F27" s="130">
        <v>-26</v>
      </c>
      <c r="G27" s="130">
        <v>-682</v>
      </c>
      <c r="H27" s="130">
        <v>-652</v>
      </c>
      <c r="I27" s="130">
        <v>1058</v>
      </c>
      <c r="J27" s="130">
        <f t="shared" si="0"/>
        <v>-1118</v>
      </c>
      <c r="L27">
        <f>COUNTIF(I4:I149,"&lt;0")</f>
        <v>4</v>
      </c>
      <c r="M27" s="63">
        <f>L27/146</f>
        <v>2.7397260273972601E-2</v>
      </c>
    </row>
    <row r="28" spans="1:13" x14ac:dyDescent="0.2">
      <c r="A28" s="128">
        <v>44889</v>
      </c>
      <c r="B28" s="129">
        <v>36</v>
      </c>
      <c r="C28" s="129">
        <v>1730</v>
      </c>
      <c r="D28" s="130">
        <v>-614</v>
      </c>
      <c r="E28" s="130">
        <v>0</v>
      </c>
      <c r="F28" s="130">
        <v>-810</v>
      </c>
      <c r="G28" s="130">
        <v>-1030</v>
      </c>
      <c r="H28" s="130">
        <v>-720</v>
      </c>
      <c r="I28" s="130">
        <v>288</v>
      </c>
      <c r="J28" s="130">
        <f t="shared" si="0"/>
        <v>-2886</v>
      </c>
    </row>
    <row r="29" spans="1:13" x14ac:dyDescent="0.2">
      <c r="A29" s="128">
        <v>44890</v>
      </c>
      <c r="B29" s="129">
        <v>37</v>
      </c>
      <c r="C29" s="129">
        <v>1800</v>
      </c>
      <c r="D29" s="130">
        <v>-946</v>
      </c>
      <c r="E29" s="130">
        <v>-352</v>
      </c>
      <c r="F29" s="130">
        <v>-540</v>
      </c>
      <c r="G29" s="130">
        <v>-862</v>
      </c>
      <c r="H29" s="130">
        <v>-834</v>
      </c>
      <c r="I29" s="130">
        <v>888</v>
      </c>
      <c r="J29" s="130">
        <f t="shared" si="0"/>
        <v>-2646</v>
      </c>
    </row>
    <row r="30" spans="1:13" x14ac:dyDescent="0.2">
      <c r="A30" s="128">
        <v>44891</v>
      </c>
      <c r="B30" s="129">
        <v>36</v>
      </c>
      <c r="C30" s="129">
        <v>1730</v>
      </c>
      <c r="D30" s="130">
        <v>-1030</v>
      </c>
      <c r="E30" s="130">
        <v>-1052</v>
      </c>
      <c r="F30" s="130">
        <v>-1022</v>
      </c>
      <c r="G30" s="130">
        <v>-1030</v>
      </c>
      <c r="H30" s="130">
        <v>-1024</v>
      </c>
      <c r="I30" s="130">
        <v>144</v>
      </c>
      <c r="J30" s="130">
        <f t="shared" si="0"/>
        <v>-5014</v>
      </c>
    </row>
    <row r="31" spans="1:13" x14ac:dyDescent="0.2">
      <c r="A31" s="128">
        <v>44892</v>
      </c>
      <c r="B31" s="129">
        <v>36</v>
      </c>
      <c r="C31" s="129">
        <v>1730</v>
      </c>
      <c r="D31" s="130">
        <v>-960</v>
      </c>
      <c r="E31" s="130">
        <v>-466</v>
      </c>
      <c r="F31" s="130">
        <v>-250</v>
      </c>
      <c r="G31" s="130">
        <v>-878</v>
      </c>
      <c r="H31" s="130">
        <v>-944</v>
      </c>
      <c r="I31" s="130">
        <v>1220</v>
      </c>
      <c r="J31" s="130">
        <f t="shared" si="0"/>
        <v>-2278</v>
      </c>
    </row>
    <row r="32" spans="1:13" x14ac:dyDescent="0.2">
      <c r="A32" s="128">
        <v>44893</v>
      </c>
      <c r="B32" s="129">
        <v>36</v>
      </c>
      <c r="C32" s="129">
        <v>1730</v>
      </c>
      <c r="D32" s="130">
        <v>508</v>
      </c>
      <c r="E32" s="130">
        <v>1002</v>
      </c>
      <c r="F32" s="130">
        <v>1020</v>
      </c>
      <c r="G32" s="130">
        <v>992</v>
      </c>
      <c r="H32" s="130">
        <v>1002</v>
      </c>
      <c r="I32" s="130">
        <v>1398</v>
      </c>
      <c r="J32" s="130">
        <f t="shared" si="0"/>
        <v>5922</v>
      </c>
    </row>
    <row r="33" spans="1:10" x14ac:dyDescent="0.2">
      <c r="A33" s="128">
        <v>44894</v>
      </c>
      <c r="B33" s="129">
        <v>36</v>
      </c>
      <c r="C33" s="129">
        <v>1730</v>
      </c>
      <c r="D33" s="130">
        <v>506</v>
      </c>
      <c r="E33" s="130">
        <v>1042</v>
      </c>
      <c r="F33" s="130">
        <v>1020</v>
      </c>
      <c r="G33" s="130">
        <v>992</v>
      </c>
      <c r="H33" s="130">
        <v>1000</v>
      </c>
      <c r="I33" s="130">
        <v>1396</v>
      </c>
      <c r="J33" s="130">
        <f t="shared" si="0"/>
        <v>5956</v>
      </c>
    </row>
    <row r="34" spans="1:10" x14ac:dyDescent="0.2">
      <c r="A34" s="128">
        <v>44895</v>
      </c>
      <c r="B34" s="129">
        <v>36</v>
      </c>
      <c r="C34" s="129">
        <v>1730</v>
      </c>
      <c r="D34" s="130">
        <v>238</v>
      </c>
      <c r="E34" s="130">
        <v>426</v>
      </c>
      <c r="F34" s="130">
        <v>908</v>
      </c>
      <c r="G34" s="130">
        <v>504</v>
      </c>
      <c r="H34" s="130">
        <v>494</v>
      </c>
      <c r="I34" s="130">
        <v>1214</v>
      </c>
      <c r="J34" s="130">
        <f t="shared" si="0"/>
        <v>3784</v>
      </c>
    </row>
    <row r="35" spans="1:10" x14ac:dyDescent="0.2">
      <c r="A35" s="128">
        <v>44896</v>
      </c>
      <c r="B35" s="129">
        <v>37</v>
      </c>
      <c r="C35" s="129">
        <v>1800</v>
      </c>
      <c r="D35" s="130">
        <v>306</v>
      </c>
      <c r="E35" s="130">
        <v>650</v>
      </c>
      <c r="F35" s="130">
        <v>738</v>
      </c>
      <c r="G35" s="130">
        <v>350</v>
      </c>
      <c r="H35" s="130">
        <v>496</v>
      </c>
      <c r="I35" s="130">
        <v>492</v>
      </c>
      <c r="J35" s="130">
        <f t="shared" si="0"/>
        <v>3032</v>
      </c>
    </row>
    <row r="36" spans="1:10" x14ac:dyDescent="0.2">
      <c r="A36" s="128">
        <v>44897</v>
      </c>
      <c r="B36" s="129">
        <v>36</v>
      </c>
      <c r="C36" s="129">
        <v>1730</v>
      </c>
      <c r="D36" s="130">
        <v>-88</v>
      </c>
      <c r="E36" s="130">
        <v>1046</v>
      </c>
      <c r="F36" s="130">
        <v>520</v>
      </c>
      <c r="G36" s="130">
        <v>-4</v>
      </c>
      <c r="H36" s="130">
        <v>-212</v>
      </c>
      <c r="I36" s="130">
        <v>1258</v>
      </c>
      <c r="J36" s="130">
        <f t="shared" si="0"/>
        <v>2520</v>
      </c>
    </row>
    <row r="37" spans="1:10" x14ac:dyDescent="0.2">
      <c r="A37" s="128">
        <v>44898</v>
      </c>
      <c r="B37" s="129">
        <v>36</v>
      </c>
      <c r="C37" s="129">
        <v>1730</v>
      </c>
      <c r="D37" s="130">
        <v>254</v>
      </c>
      <c r="E37" s="130">
        <v>-204</v>
      </c>
      <c r="F37" s="130">
        <v>496</v>
      </c>
      <c r="G37" s="130">
        <v>-4</v>
      </c>
      <c r="H37" s="130">
        <v>670</v>
      </c>
      <c r="I37" s="130">
        <v>1258</v>
      </c>
      <c r="J37" s="130">
        <f t="shared" si="0"/>
        <v>2470</v>
      </c>
    </row>
    <row r="38" spans="1:10" x14ac:dyDescent="0.2">
      <c r="A38" s="128">
        <v>44899</v>
      </c>
      <c r="B38" s="129">
        <v>36</v>
      </c>
      <c r="C38" s="129">
        <v>1730</v>
      </c>
      <c r="D38" s="130">
        <v>100</v>
      </c>
      <c r="E38" s="130">
        <v>356</v>
      </c>
      <c r="F38" s="130">
        <v>-178</v>
      </c>
      <c r="G38" s="130">
        <v>-4</v>
      </c>
      <c r="H38" s="130">
        <v>78</v>
      </c>
      <c r="I38" s="130">
        <v>1258</v>
      </c>
      <c r="J38" s="130">
        <f t="shared" si="0"/>
        <v>1610</v>
      </c>
    </row>
    <row r="39" spans="1:10" x14ac:dyDescent="0.2">
      <c r="A39" s="128">
        <v>44900</v>
      </c>
      <c r="B39" s="129">
        <v>37</v>
      </c>
      <c r="C39" s="129">
        <v>1800</v>
      </c>
      <c r="D39" s="130">
        <v>-400</v>
      </c>
      <c r="E39" s="130">
        <v>0</v>
      </c>
      <c r="F39" s="130">
        <v>-156</v>
      </c>
      <c r="G39" s="130">
        <v>-784</v>
      </c>
      <c r="H39" s="130">
        <v>-1022</v>
      </c>
      <c r="I39" s="130">
        <v>390</v>
      </c>
      <c r="J39" s="130">
        <f t="shared" si="0"/>
        <v>-1972</v>
      </c>
    </row>
    <row r="40" spans="1:10" x14ac:dyDescent="0.2">
      <c r="A40" s="128">
        <v>44901</v>
      </c>
      <c r="B40" s="129">
        <v>36</v>
      </c>
      <c r="C40" s="129">
        <v>1730</v>
      </c>
      <c r="D40" s="130">
        <v>-486</v>
      </c>
      <c r="E40" s="130">
        <v>0</v>
      </c>
      <c r="F40" s="130">
        <v>-476</v>
      </c>
      <c r="G40" s="130">
        <v>-232</v>
      </c>
      <c r="H40" s="130">
        <v>-370</v>
      </c>
      <c r="I40" s="130">
        <v>824</v>
      </c>
      <c r="J40" s="130">
        <f t="shared" si="0"/>
        <v>-740</v>
      </c>
    </row>
    <row r="41" spans="1:10" x14ac:dyDescent="0.2">
      <c r="A41" s="128">
        <v>44902</v>
      </c>
      <c r="B41" s="129">
        <v>37</v>
      </c>
      <c r="C41" s="129">
        <v>1800</v>
      </c>
      <c r="D41" s="130">
        <v>-516</v>
      </c>
      <c r="E41" s="130">
        <v>904</v>
      </c>
      <c r="F41" s="130">
        <v>626</v>
      </c>
      <c r="G41" s="130">
        <v>-834</v>
      </c>
      <c r="H41" s="130">
        <v>-1022</v>
      </c>
      <c r="I41" s="130">
        <v>1096</v>
      </c>
      <c r="J41" s="130">
        <f t="shared" si="0"/>
        <v>254</v>
      </c>
    </row>
    <row r="42" spans="1:10" x14ac:dyDescent="0.2">
      <c r="A42" s="128">
        <v>44903</v>
      </c>
      <c r="B42" s="129">
        <v>37</v>
      </c>
      <c r="C42" s="129">
        <v>1800</v>
      </c>
      <c r="D42" s="130">
        <v>458</v>
      </c>
      <c r="E42" s="130">
        <v>802</v>
      </c>
      <c r="F42" s="130">
        <v>410</v>
      </c>
      <c r="G42" s="130">
        <v>518</v>
      </c>
      <c r="H42" s="130">
        <v>120</v>
      </c>
      <c r="I42" s="130">
        <v>1258</v>
      </c>
      <c r="J42" s="130">
        <f t="shared" si="0"/>
        <v>3566</v>
      </c>
    </row>
    <row r="43" spans="1:10" x14ac:dyDescent="0.2">
      <c r="A43" s="128">
        <v>44904</v>
      </c>
      <c r="B43" s="129">
        <v>36</v>
      </c>
      <c r="C43" s="129">
        <v>1730</v>
      </c>
      <c r="D43" s="130">
        <v>434</v>
      </c>
      <c r="E43" s="130">
        <v>196</v>
      </c>
      <c r="F43" s="130">
        <v>638</v>
      </c>
      <c r="G43" s="130">
        <v>332</v>
      </c>
      <c r="H43" s="130">
        <v>510</v>
      </c>
      <c r="I43" s="130">
        <v>1398</v>
      </c>
      <c r="J43" s="130">
        <f t="shared" si="0"/>
        <v>3508</v>
      </c>
    </row>
    <row r="44" spans="1:10" x14ac:dyDescent="0.2">
      <c r="A44" s="128">
        <v>44905</v>
      </c>
      <c r="B44" s="129">
        <v>36</v>
      </c>
      <c r="C44" s="129">
        <v>1730</v>
      </c>
      <c r="D44" s="130">
        <v>1006</v>
      </c>
      <c r="E44" s="130">
        <v>824</v>
      </c>
      <c r="F44" s="130">
        <v>1020</v>
      </c>
      <c r="G44" s="130">
        <v>992</v>
      </c>
      <c r="H44" s="130">
        <v>992</v>
      </c>
      <c r="I44" s="130">
        <v>698</v>
      </c>
      <c r="J44" s="130">
        <f t="shared" si="0"/>
        <v>5532</v>
      </c>
    </row>
    <row r="45" spans="1:10" x14ac:dyDescent="0.2">
      <c r="A45" s="128">
        <v>44906</v>
      </c>
      <c r="B45" s="129">
        <v>36</v>
      </c>
      <c r="C45" s="129">
        <v>1730</v>
      </c>
      <c r="D45" s="130">
        <v>1002</v>
      </c>
      <c r="E45" s="130">
        <v>1046</v>
      </c>
      <c r="F45" s="130">
        <v>1020</v>
      </c>
      <c r="G45" s="130">
        <v>990</v>
      </c>
      <c r="H45" s="130">
        <v>1000</v>
      </c>
      <c r="I45" s="130">
        <v>1396</v>
      </c>
      <c r="J45" s="130">
        <f t="shared" si="0"/>
        <v>6454</v>
      </c>
    </row>
    <row r="46" spans="1:10" x14ac:dyDescent="0.2">
      <c r="A46" s="128">
        <v>44907</v>
      </c>
      <c r="B46" s="129">
        <v>36</v>
      </c>
      <c r="C46" s="129">
        <v>1730</v>
      </c>
      <c r="D46" s="130">
        <v>1006</v>
      </c>
      <c r="E46" s="130">
        <v>1048</v>
      </c>
      <c r="F46" s="130">
        <v>654</v>
      </c>
      <c r="G46" s="130">
        <v>992</v>
      </c>
      <c r="H46" s="130">
        <v>1000</v>
      </c>
      <c r="I46" s="130">
        <v>1396</v>
      </c>
      <c r="J46" s="130">
        <f t="shared" si="0"/>
        <v>6096</v>
      </c>
    </row>
    <row r="47" spans="1:10" x14ac:dyDescent="0.2">
      <c r="A47" s="128">
        <v>44908</v>
      </c>
      <c r="B47" s="129">
        <v>35</v>
      </c>
      <c r="C47" s="129">
        <v>1700</v>
      </c>
      <c r="D47" s="130">
        <v>414</v>
      </c>
      <c r="E47" s="130">
        <v>1020</v>
      </c>
      <c r="F47" s="130">
        <v>596</v>
      </c>
      <c r="G47" s="130">
        <v>518</v>
      </c>
      <c r="H47" s="130">
        <v>668</v>
      </c>
      <c r="I47" s="130">
        <v>1396</v>
      </c>
      <c r="J47" s="130">
        <f t="shared" si="0"/>
        <v>4612</v>
      </c>
    </row>
    <row r="48" spans="1:10" x14ac:dyDescent="0.2">
      <c r="A48" s="128">
        <v>44909</v>
      </c>
      <c r="B48" s="129">
        <v>36</v>
      </c>
      <c r="C48" s="129">
        <v>1730</v>
      </c>
      <c r="D48" s="130">
        <v>-356</v>
      </c>
      <c r="E48" s="130">
        <v>948</v>
      </c>
      <c r="F48" s="130">
        <v>346</v>
      </c>
      <c r="G48" s="130">
        <v>-196</v>
      </c>
      <c r="H48" s="130">
        <v>-188</v>
      </c>
      <c r="I48" s="130">
        <v>-86</v>
      </c>
      <c r="J48" s="130">
        <f t="shared" si="0"/>
        <v>468</v>
      </c>
    </row>
    <row r="49" spans="1:10" x14ac:dyDescent="0.2">
      <c r="A49" s="128">
        <v>44910</v>
      </c>
      <c r="B49" s="129">
        <v>36</v>
      </c>
      <c r="C49" s="129">
        <v>1730</v>
      </c>
      <c r="D49" s="130">
        <v>440</v>
      </c>
      <c r="E49" s="130">
        <v>972</v>
      </c>
      <c r="F49" s="130">
        <v>810</v>
      </c>
      <c r="G49" s="130">
        <v>430</v>
      </c>
      <c r="H49" s="130">
        <v>474</v>
      </c>
      <c r="I49" s="130">
        <v>1210</v>
      </c>
      <c r="J49" s="130">
        <f t="shared" si="0"/>
        <v>4336</v>
      </c>
    </row>
    <row r="50" spans="1:10" x14ac:dyDescent="0.2">
      <c r="A50" s="128">
        <v>44911</v>
      </c>
      <c r="B50" s="129">
        <v>37</v>
      </c>
      <c r="C50" s="129">
        <v>1800</v>
      </c>
      <c r="D50" s="130">
        <v>116</v>
      </c>
      <c r="E50" s="130">
        <v>936</v>
      </c>
      <c r="F50" s="130">
        <v>330</v>
      </c>
      <c r="G50" s="130">
        <v>218</v>
      </c>
      <c r="H50" s="130">
        <v>266</v>
      </c>
      <c r="I50" s="130">
        <v>26</v>
      </c>
      <c r="J50" s="130">
        <f t="shared" si="0"/>
        <v>1892</v>
      </c>
    </row>
    <row r="51" spans="1:10" x14ac:dyDescent="0.2">
      <c r="A51" s="128">
        <v>44912</v>
      </c>
      <c r="B51" s="129">
        <v>36</v>
      </c>
      <c r="C51" s="129">
        <v>1730</v>
      </c>
      <c r="D51" s="130">
        <v>890</v>
      </c>
      <c r="E51" s="130">
        <v>1048</v>
      </c>
      <c r="F51" s="130">
        <v>838</v>
      </c>
      <c r="G51" s="130">
        <v>582</v>
      </c>
      <c r="H51" s="130">
        <v>112</v>
      </c>
      <c r="I51" s="130">
        <v>1096</v>
      </c>
      <c r="J51" s="130">
        <f t="shared" si="0"/>
        <v>4566</v>
      </c>
    </row>
    <row r="52" spans="1:10" x14ac:dyDescent="0.2">
      <c r="A52" s="128">
        <v>44913</v>
      </c>
      <c r="B52" s="129">
        <v>36</v>
      </c>
      <c r="C52" s="129">
        <v>1730</v>
      </c>
      <c r="D52" s="130">
        <v>692</v>
      </c>
      <c r="E52" s="130">
        <v>1026</v>
      </c>
      <c r="F52" s="130">
        <v>1006</v>
      </c>
      <c r="G52" s="130">
        <v>598</v>
      </c>
      <c r="H52" s="130">
        <v>828</v>
      </c>
      <c r="I52" s="130">
        <v>1258</v>
      </c>
      <c r="J52" s="130">
        <f t="shared" si="0"/>
        <v>5408</v>
      </c>
    </row>
    <row r="53" spans="1:10" x14ac:dyDescent="0.2">
      <c r="A53" s="128">
        <v>44914</v>
      </c>
      <c r="B53" s="129">
        <v>36</v>
      </c>
      <c r="C53" s="129">
        <v>1730</v>
      </c>
      <c r="D53" s="130">
        <v>978</v>
      </c>
      <c r="E53" s="130">
        <v>1042</v>
      </c>
      <c r="F53" s="130">
        <v>758</v>
      </c>
      <c r="G53" s="130">
        <v>774</v>
      </c>
      <c r="H53" s="130">
        <v>380</v>
      </c>
      <c r="I53" s="130">
        <v>1396</v>
      </c>
      <c r="J53" s="130">
        <f t="shared" si="0"/>
        <v>5328</v>
      </c>
    </row>
    <row r="54" spans="1:10" x14ac:dyDescent="0.2">
      <c r="A54" s="128">
        <v>44915</v>
      </c>
      <c r="B54" s="129">
        <v>37</v>
      </c>
      <c r="C54" s="129">
        <v>1800</v>
      </c>
      <c r="D54" s="130">
        <v>696</v>
      </c>
      <c r="E54" s="130">
        <v>788</v>
      </c>
      <c r="F54" s="130">
        <v>348</v>
      </c>
      <c r="G54" s="130">
        <v>626</v>
      </c>
      <c r="H54" s="130">
        <v>838</v>
      </c>
      <c r="I54" s="130">
        <v>1096</v>
      </c>
      <c r="J54" s="130">
        <f t="shared" si="0"/>
        <v>4392</v>
      </c>
    </row>
    <row r="55" spans="1:10" x14ac:dyDescent="0.2">
      <c r="A55" s="128">
        <v>44916</v>
      </c>
      <c r="B55" s="129">
        <v>36</v>
      </c>
      <c r="C55" s="129">
        <v>1730</v>
      </c>
      <c r="D55" s="130">
        <v>1004</v>
      </c>
      <c r="E55" s="130">
        <v>1030</v>
      </c>
      <c r="F55" s="130">
        <v>970</v>
      </c>
      <c r="G55" s="130">
        <v>942</v>
      </c>
      <c r="H55" s="130">
        <v>892</v>
      </c>
      <c r="I55" s="130">
        <v>1096</v>
      </c>
      <c r="J55" s="130">
        <f t="shared" si="0"/>
        <v>5934</v>
      </c>
    </row>
    <row r="56" spans="1:10" x14ac:dyDescent="0.2">
      <c r="A56" s="128">
        <v>44917</v>
      </c>
      <c r="B56" s="129">
        <v>36</v>
      </c>
      <c r="C56" s="129">
        <v>1730</v>
      </c>
      <c r="D56" s="130">
        <v>1004</v>
      </c>
      <c r="E56" s="130">
        <v>1056</v>
      </c>
      <c r="F56" s="130">
        <v>1020</v>
      </c>
      <c r="G56" s="130">
        <v>992</v>
      </c>
      <c r="H56" s="130">
        <v>998</v>
      </c>
      <c r="I56" s="130">
        <v>1258</v>
      </c>
      <c r="J56" s="130">
        <f t="shared" si="0"/>
        <v>6328</v>
      </c>
    </row>
    <row r="57" spans="1:10" x14ac:dyDescent="0.2">
      <c r="A57" s="128">
        <v>44918</v>
      </c>
      <c r="B57" s="129">
        <v>37</v>
      </c>
      <c r="C57" s="129">
        <v>1800</v>
      </c>
      <c r="D57" s="130">
        <v>912</v>
      </c>
      <c r="E57" s="130">
        <v>658</v>
      </c>
      <c r="F57" s="130">
        <v>1002</v>
      </c>
      <c r="G57" s="130">
        <v>974</v>
      </c>
      <c r="H57" s="130">
        <v>806</v>
      </c>
      <c r="I57" s="130">
        <v>-40</v>
      </c>
      <c r="J57" s="130">
        <f t="shared" si="0"/>
        <v>4312</v>
      </c>
    </row>
    <row r="58" spans="1:10" x14ac:dyDescent="0.2">
      <c r="A58" s="128">
        <v>44919</v>
      </c>
      <c r="B58" s="129">
        <v>36</v>
      </c>
      <c r="C58" s="129">
        <v>1730</v>
      </c>
      <c r="D58" s="130">
        <v>990</v>
      </c>
      <c r="E58" s="130">
        <v>934</v>
      </c>
      <c r="F58" s="130">
        <v>978</v>
      </c>
      <c r="G58" s="130">
        <v>784</v>
      </c>
      <c r="H58" s="130">
        <v>908</v>
      </c>
      <c r="I58" s="130">
        <v>300</v>
      </c>
      <c r="J58" s="130">
        <f t="shared" si="0"/>
        <v>4894</v>
      </c>
    </row>
    <row r="59" spans="1:10" x14ac:dyDescent="0.2">
      <c r="A59" s="128">
        <v>44920</v>
      </c>
      <c r="B59" s="129">
        <v>28</v>
      </c>
      <c r="C59" s="129">
        <v>1330</v>
      </c>
      <c r="D59" s="130">
        <v>1006</v>
      </c>
      <c r="E59" s="130">
        <v>1054</v>
      </c>
      <c r="F59" s="130">
        <v>1000</v>
      </c>
      <c r="G59" s="130">
        <v>992</v>
      </c>
      <c r="H59" s="130">
        <v>998</v>
      </c>
      <c r="I59" s="130">
        <v>1096</v>
      </c>
      <c r="J59" s="130">
        <f t="shared" si="0"/>
        <v>6146</v>
      </c>
    </row>
    <row r="60" spans="1:10" x14ac:dyDescent="0.2">
      <c r="A60" s="128">
        <v>44921</v>
      </c>
      <c r="B60" s="129">
        <v>37</v>
      </c>
      <c r="C60" s="129">
        <v>1800</v>
      </c>
      <c r="D60" s="130">
        <v>1004</v>
      </c>
      <c r="E60" s="130">
        <v>834</v>
      </c>
      <c r="F60" s="130">
        <v>994</v>
      </c>
      <c r="G60" s="130">
        <v>982</v>
      </c>
      <c r="H60" s="130">
        <v>996</v>
      </c>
      <c r="I60" s="130">
        <v>1076</v>
      </c>
      <c r="J60" s="130">
        <f t="shared" si="0"/>
        <v>5886</v>
      </c>
    </row>
    <row r="61" spans="1:10" x14ac:dyDescent="0.2">
      <c r="A61" s="128">
        <v>44922</v>
      </c>
      <c r="B61" s="129">
        <v>36</v>
      </c>
      <c r="C61" s="129">
        <v>1730</v>
      </c>
      <c r="D61" s="130">
        <v>1006</v>
      </c>
      <c r="E61" s="130">
        <v>1004</v>
      </c>
      <c r="F61" s="130">
        <v>1020</v>
      </c>
      <c r="G61" s="130">
        <v>992</v>
      </c>
      <c r="H61" s="130">
        <v>998</v>
      </c>
      <c r="I61" s="130">
        <v>1096</v>
      </c>
      <c r="J61" s="130">
        <f t="shared" si="0"/>
        <v>6116</v>
      </c>
    </row>
    <row r="62" spans="1:10" x14ac:dyDescent="0.2">
      <c r="A62" s="128">
        <v>44923</v>
      </c>
      <c r="B62" s="129">
        <v>37</v>
      </c>
      <c r="C62" s="129">
        <v>1800</v>
      </c>
      <c r="D62" s="130">
        <v>1006</v>
      </c>
      <c r="E62" s="130">
        <v>1004</v>
      </c>
      <c r="F62" s="130">
        <v>1020</v>
      </c>
      <c r="G62" s="130">
        <v>992</v>
      </c>
      <c r="H62" s="130">
        <v>998</v>
      </c>
      <c r="I62" s="130">
        <v>856</v>
      </c>
      <c r="J62" s="130">
        <f t="shared" si="0"/>
        <v>5876</v>
      </c>
    </row>
    <row r="63" spans="1:10" x14ac:dyDescent="0.2">
      <c r="A63" s="128">
        <v>44924</v>
      </c>
      <c r="B63" s="129">
        <v>37</v>
      </c>
      <c r="C63" s="129">
        <v>1800</v>
      </c>
      <c r="D63" s="130">
        <v>1006</v>
      </c>
      <c r="E63" s="130">
        <v>1004</v>
      </c>
      <c r="F63" s="130">
        <v>1020</v>
      </c>
      <c r="G63" s="130">
        <v>992</v>
      </c>
      <c r="H63" s="130">
        <v>998</v>
      </c>
      <c r="I63" s="130">
        <v>1076</v>
      </c>
      <c r="J63" s="130">
        <f t="shared" si="0"/>
        <v>6096</v>
      </c>
    </row>
    <row r="64" spans="1:10" x14ac:dyDescent="0.2">
      <c r="A64" s="128">
        <v>44925</v>
      </c>
      <c r="B64" s="129">
        <v>37</v>
      </c>
      <c r="C64" s="129">
        <v>1800</v>
      </c>
      <c r="D64" s="130">
        <v>1006</v>
      </c>
      <c r="E64" s="130">
        <v>1004</v>
      </c>
      <c r="F64" s="130">
        <v>1020</v>
      </c>
      <c r="G64" s="130">
        <v>992</v>
      </c>
      <c r="H64" s="130">
        <v>998</v>
      </c>
      <c r="I64" s="130">
        <v>1004</v>
      </c>
      <c r="J64" s="130">
        <f t="shared" si="0"/>
        <v>6024</v>
      </c>
    </row>
    <row r="65" spans="1:10" x14ac:dyDescent="0.2">
      <c r="A65" s="128">
        <v>44926</v>
      </c>
      <c r="B65" s="129">
        <v>35</v>
      </c>
      <c r="C65" s="129">
        <v>1700</v>
      </c>
      <c r="D65" s="130">
        <v>1006</v>
      </c>
      <c r="E65" s="130">
        <v>970</v>
      </c>
      <c r="F65" s="130">
        <v>1020</v>
      </c>
      <c r="G65" s="130">
        <v>992</v>
      </c>
      <c r="H65" s="130">
        <v>998</v>
      </c>
      <c r="I65" s="130">
        <v>1076</v>
      </c>
      <c r="J65" s="130">
        <f t="shared" si="0"/>
        <v>6062</v>
      </c>
    </row>
    <row r="66" spans="1:10" x14ac:dyDescent="0.2">
      <c r="A66" s="128">
        <v>44927</v>
      </c>
      <c r="B66" s="129">
        <v>36</v>
      </c>
      <c r="C66" s="129">
        <v>1730</v>
      </c>
      <c r="D66" s="130">
        <v>1006</v>
      </c>
      <c r="E66" s="130">
        <v>874</v>
      </c>
      <c r="F66" s="130">
        <v>1004</v>
      </c>
      <c r="G66" s="130">
        <v>992</v>
      </c>
      <c r="H66" s="130">
        <v>998</v>
      </c>
      <c r="I66" s="130">
        <v>1096</v>
      </c>
      <c r="J66" s="130">
        <f t="shared" si="0"/>
        <v>5970</v>
      </c>
    </row>
    <row r="67" spans="1:10" x14ac:dyDescent="0.2">
      <c r="A67" s="128">
        <v>44928</v>
      </c>
      <c r="B67" s="129">
        <v>37</v>
      </c>
      <c r="C67" s="129">
        <v>1800</v>
      </c>
      <c r="D67" s="130">
        <v>1006</v>
      </c>
      <c r="E67" s="130">
        <v>1002</v>
      </c>
      <c r="F67" s="130">
        <v>1020</v>
      </c>
      <c r="G67" s="130">
        <v>992</v>
      </c>
      <c r="H67" s="130">
        <v>998</v>
      </c>
      <c r="I67" s="130">
        <v>1374</v>
      </c>
      <c r="J67" s="130">
        <f t="shared" si="0"/>
        <v>6392</v>
      </c>
    </row>
    <row r="68" spans="1:10" x14ac:dyDescent="0.2">
      <c r="A68" s="128">
        <v>44929</v>
      </c>
      <c r="B68" s="129">
        <v>36</v>
      </c>
      <c r="C68" s="129">
        <v>1730</v>
      </c>
      <c r="D68" s="130">
        <v>798</v>
      </c>
      <c r="E68" s="130">
        <v>942</v>
      </c>
      <c r="F68" s="130">
        <v>860</v>
      </c>
      <c r="G68" s="130">
        <v>754</v>
      </c>
      <c r="H68" s="130">
        <v>916</v>
      </c>
      <c r="I68" s="130">
        <v>720</v>
      </c>
      <c r="J68" s="130">
        <f t="shared" si="0"/>
        <v>4990</v>
      </c>
    </row>
    <row r="69" spans="1:10" x14ac:dyDescent="0.2">
      <c r="A69" s="128">
        <v>44930</v>
      </c>
      <c r="B69" s="129">
        <v>37</v>
      </c>
      <c r="C69" s="129">
        <v>1800</v>
      </c>
      <c r="D69" s="130">
        <v>1006</v>
      </c>
      <c r="E69" s="130">
        <v>1002</v>
      </c>
      <c r="F69" s="130">
        <v>1020</v>
      </c>
      <c r="G69" s="130">
        <v>984</v>
      </c>
      <c r="H69" s="130">
        <v>998</v>
      </c>
      <c r="I69" s="130">
        <v>1096</v>
      </c>
      <c r="J69" s="130">
        <f t="shared" ref="J69:J132" si="1">SUM(D69:I69)</f>
        <v>6106</v>
      </c>
    </row>
    <row r="70" spans="1:10" x14ac:dyDescent="0.2">
      <c r="A70" s="128">
        <v>44931</v>
      </c>
      <c r="B70" s="129">
        <v>36</v>
      </c>
      <c r="C70" s="129">
        <v>1730</v>
      </c>
      <c r="D70" s="130">
        <v>-414</v>
      </c>
      <c r="E70" s="130">
        <v>-444</v>
      </c>
      <c r="F70" s="130">
        <v>232</v>
      </c>
      <c r="G70" s="130">
        <v>-266</v>
      </c>
      <c r="H70" s="130">
        <v>-334</v>
      </c>
      <c r="I70" s="130">
        <v>-10</v>
      </c>
      <c r="J70" s="130">
        <f t="shared" si="1"/>
        <v>-1236</v>
      </c>
    </row>
    <row r="71" spans="1:10" x14ac:dyDescent="0.2">
      <c r="A71" s="128">
        <v>44932</v>
      </c>
      <c r="B71" s="129">
        <v>36</v>
      </c>
      <c r="C71" s="129">
        <v>1730</v>
      </c>
      <c r="D71" s="130">
        <v>736</v>
      </c>
      <c r="E71" s="130">
        <v>1000</v>
      </c>
      <c r="F71" s="130">
        <v>1020</v>
      </c>
      <c r="G71" s="130">
        <v>938</v>
      </c>
      <c r="H71" s="130">
        <v>990</v>
      </c>
      <c r="I71" s="130">
        <v>1096</v>
      </c>
      <c r="J71" s="130">
        <f t="shared" si="1"/>
        <v>5780</v>
      </c>
    </row>
    <row r="72" spans="1:10" x14ac:dyDescent="0.2">
      <c r="A72" s="128">
        <v>44933</v>
      </c>
      <c r="B72" s="129">
        <v>37</v>
      </c>
      <c r="C72" s="129">
        <v>1800</v>
      </c>
      <c r="D72" s="130">
        <v>1000</v>
      </c>
      <c r="E72" s="130">
        <v>1002</v>
      </c>
      <c r="F72" s="130">
        <v>1020</v>
      </c>
      <c r="G72" s="130">
        <v>968</v>
      </c>
      <c r="H72" s="130">
        <v>998</v>
      </c>
      <c r="I72" s="130">
        <v>1096</v>
      </c>
      <c r="J72" s="130">
        <f t="shared" si="1"/>
        <v>6084</v>
      </c>
    </row>
    <row r="73" spans="1:10" x14ac:dyDescent="0.2">
      <c r="A73" s="128">
        <v>44934</v>
      </c>
      <c r="B73" s="129">
        <v>36</v>
      </c>
      <c r="C73" s="129">
        <v>1730</v>
      </c>
      <c r="D73" s="130">
        <v>1502</v>
      </c>
      <c r="E73" s="130">
        <v>1002</v>
      </c>
      <c r="F73" s="130">
        <v>1020</v>
      </c>
      <c r="G73" s="130">
        <v>992</v>
      </c>
      <c r="H73" s="130">
        <v>998</v>
      </c>
      <c r="I73" s="130">
        <v>1096</v>
      </c>
      <c r="J73" s="130">
        <f t="shared" si="1"/>
        <v>6610</v>
      </c>
    </row>
    <row r="74" spans="1:10" x14ac:dyDescent="0.2">
      <c r="A74" s="128">
        <v>44935</v>
      </c>
      <c r="B74" s="129">
        <v>37</v>
      </c>
      <c r="C74" s="129">
        <v>1800</v>
      </c>
      <c r="D74" s="130">
        <v>1502</v>
      </c>
      <c r="E74" s="130">
        <v>808</v>
      </c>
      <c r="F74" s="130">
        <v>1020</v>
      </c>
      <c r="G74" s="130">
        <v>992</v>
      </c>
      <c r="H74" s="130">
        <v>998</v>
      </c>
      <c r="I74" s="130">
        <v>1096</v>
      </c>
      <c r="J74" s="130">
        <f t="shared" si="1"/>
        <v>6416</v>
      </c>
    </row>
    <row r="75" spans="1:10" x14ac:dyDescent="0.2">
      <c r="A75" s="128">
        <v>44936</v>
      </c>
      <c r="B75" s="129">
        <v>36</v>
      </c>
      <c r="C75" s="129">
        <v>1730</v>
      </c>
      <c r="D75" s="130">
        <v>1502</v>
      </c>
      <c r="E75" s="130">
        <v>1002</v>
      </c>
      <c r="F75" s="130">
        <v>1020</v>
      </c>
      <c r="G75" s="130">
        <v>992</v>
      </c>
      <c r="H75" s="130">
        <v>998</v>
      </c>
      <c r="I75" s="130">
        <v>1096</v>
      </c>
      <c r="J75" s="130">
        <f t="shared" si="1"/>
        <v>6610</v>
      </c>
    </row>
    <row r="76" spans="1:10" x14ac:dyDescent="0.2">
      <c r="A76" s="128">
        <v>44937</v>
      </c>
      <c r="B76" s="129">
        <v>36</v>
      </c>
      <c r="C76" s="129">
        <v>1730</v>
      </c>
      <c r="D76" s="130">
        <v>1502</v>
      </c>
      <c r="E76" s="130">
        <v>1002</v>
      </c>
      <c r="F76" s="130">
        <v>1008</v>
      </c>
      <c r="G76" s="130">
        <v>992</v>
      </c>
      <c r="H76" s="130">
        <v>998</v>
      </c>
      <c r="I76" s="130">
        <v>1096</v>
      </c>
      <c r="J76" s="130">
        <f t="shared" si="1"/>
        <v>6598</v>
      </c>
    </row>
    <row r="77" spans="1:10" x14ac:dyDescent="0.2">
      <c r="A77" s="128">
        <v>44938</v>
      </c>
      <c r="B77" s="129">
        <v>36</v>
      </c>
      <c r="C77" s="129">
        <v>1730</v>
      </c>
      <c r="D77" s="130">
        <v>1006</v>
      </c>
      <c r="E77" s="130">
        <v>1002</v>
      </c>
      <c r="F77" s="130">
        <v>1020</v>
      </c>
      <c r="G77" s="130">
        <v>990</v>
      </c>
      <c r="H77" s="130">
        <v>998</v>
      </c>
      <c r="I77" s="130">
        <v>1096</v>
      </c>
      <c r="J77" s="130">
        <f t="shared" si="1"/>
        <v>6112</v>
      </c>
    </row>
    <row r="78" spans="1:10" x14ac:dyDescent="0.2">
      <c r="A78" s="128">
        <v>44939</v>
      </c>
      <c r="B78" s="129">
        <v>37</v>
      </c>
      <c r="C78" s="129">
        <v>1800</v>
      </c>
      <c r="D78" s="130">
        <v>1004</v>
      </c>
      <c r="E78" s="130">
        <v>1002</v>
      </c>
      <c r="F78" s="130">
        <v>1020</v>
      </c>
      <c r="G78" s="130">
        <v>992</v>
      </c>
      <c r="H78" s="130">
        <v>998</v>
      </c>
      <c r="I78" s="130">
        <v>1096</v>
      </c>
      <c r="J78" s="130">
        <f t="shared" si="1"/>
        <v>6112</v>
      </c>
    </row>
    <row r="79" spans="1:10" x14ac:dyDescent="0.2">
      <c r="A79" s="128">
        <v>44940</v>
      </c>
      <c r="B79" s="129">
        <v>37</v>
      </c>
      <c r="C79" s="129">
        <v>1800</v>
      </c>
      <c r="D79" s="130">
        <v>1004</v>
      </c>
      <c r="E79" s="130">
        <v>1002</v>
      </c>
      <c r="F79" s="130">
        <v>1020</v>
      </c>
      <c r="G79" s="130">
        <v>992</v>
      </c>
      <c r="H79" s="130">
        <v>998</v>
      </c>
      <c r="I79" s="130">
        <v>1096</v>
      </c>
      <c r="J79" s="130">
        <f t="shared" si="1"/>
        <v>6112</v>
      </c>
    </row>
    <row r="80" spans="1:10" x14ac:dyDescent="0.2">
      <c r="A80" s="128">
        <v>44941</v>
      </c>
      <c r="B80" s="129">
        <v>37</v>
      </c>
      <c r="C80" s="129">
        <v>1800</v>
      </c>
      <c r="D80" s="130">
        <v>1000</v>
      </c>
      <c r="E80" s="130">
        <v>1002</v>
      </c>
      <c r="F80" s="130">
        <v>1020</v>
      </c>
      <c r="G80" s="130">
        <v>992</v>
      </c>
      <c r="H80" s="130">
        <v>998</v>
      </c>
      <c r="I80" s="130">
        <v>1258</v>
      </c>
      <c r="J80" s="130">
        <f t="shared" si="1"/>
        <v>6270</v>
      </c>
    </row>
    <row r="81" spans="1:10" x14ac:dyDescent="0.2">
      <c r="A81" s="128">
        <v>44942</v>
      </c>
      <c r="B81" s="129">
        <v>37</v>
      </c>
      <c r="C81" s="129">
        <v>1800</v>
      </c>
      <c r="D81" s="130">
        <v>664</v>
      </c>
      <c r="E81" s="130">
        <v>846</v>
      </c>
      <c r="F81" s="130">
        <v>1018</v>
      </c>
      <c r="G81" s="130">
        <v>202</v>
      </c>
      <c r="H81" s="130">
        <v>1000</v>
      </c>
      <c r="I81" s="130">
        <v>1258</v>
      </c>
      <c r="J81" s="130">
        <f t="shared" si="1"/>
        <v>4988</v>
      </c>
    </row>
    <row r="82" spans="1:10" x14ac:dyDescent="0.2">
      <c r="A82" s="128">
        <v>44943</v>
      </c>
      <c r="B82" s="129">
        <v>36</v>
      </c>
      <c r="C82" s="129">
        <v>1730</v>
      </c>
      <c r="D82" s="130">
        <v>348</v>
      </c>
      <c r="E82" s="130">
        <v>600</v>
      </c>
      <c r="F82" s="130">
        <v>80</v>
      </c>
      <c r="G82" s="130">
        <v>338</v>
      </c>
      <c r="H82" s="130">
        <v>740</v>
      </c>
      <c r="I82" s="130">
        <v>1256</v>
      </c>
      <c r="J82" s="130">
        <f t="shared" si="1"/>
        <v>3362</v>
      </c>
    </row>
    <row r="83" spans="1:10" x14ac:dyDescent="0.2">
      <c r="A83" s="128">
        <v>44944</v>
      </c>
      <c r="B83" s="129">
        <v>37</v>
      </c>
      <c r="C83" s="129">
        <v>1800</v>
      </c>
      <c r="D83" s="130">
        <v>-102</v>
      </c>
      <c r="E83" s="130">
        <v>1002</v>
      </c>
      <c r="F83" s="130">
        <v>42</v>
      </c>
      <c r="G83" s="130">
        <v>150</v>
      </c>
      <c r="H83" s="130">
        <v>-610</v>
      </c>
      <c r="I83" s="130">
        <v>1096</v>
      </c>
      <c r="J83" s="130">
        <f t="shared" si="1"/>
        <v>1578</v>
      </c>
    </row>
    <row r="84" spans="1:10" x14ac:dyDescent="0.2">
      <c r="A84" s="128">
        <v>44945</v>
      </c>
      <c r="B84" s="129">
        <v>37</v>
      </c>
      <c r="C84" s="129">
        <v>1800</v>
      </c>
      <c r="D84" s="130">
        <v>-132</v>
      </c>
      <c r="E84" s="130">
        <v>1004</v>
      </c>
      <c r="F84" s="130">
        <v>-80</v>
      </c>
      <c r="G84" s="130">
        <v>-256</v>
      </c>
      <c r="H84" s="130">
        <v>-1022</v>
      </c>
      <c r="I84" s="130">
        <v>1258</v>
      </c>
      <c r="J84" s="130">
        <f t="shared" si="1"/>
        <v>772</v>
      </c>
    </row>
    <row r="85" spans="1:10" x14ac:dyDescent="0.2">
      <c r="A85" s="128">
        <v>44946</v>
      </c>
      <c r="B85" s="129">
        <v>36</v>
      </c>
      <c r="C85" s="129">
        <v>1730</v>
      </c>
      <c r="D85" s="130">
        <v>866</v>
      </c>
      <c r="E85" s="130">
        <v>844</v>
      </c>
      <c r="F85" s="130">
        <v>590</v>
      </c>
      <c r="G85" s="130">
        <v>398</v>
      </c>
      <c r="H85" s="130">
        <v>496</v>
      </c>
      <c r="I85" s="130">
        <v>1250</v>
      </c>
      <c r="J85" s="130">
        <f t="shared" si="1"/>
        <v>4444</v>
      </c>
    </row>
    <row r="86" spans="1:10" x14ac:dyDescent="0.2">
      <c r="A86" s="128">
        <v>44947</v>
      </c>
      <c r="B86" s="129">
        <v>37</v>
      </c>
      <c r="C86" s="129">
        <v>1800</v>
      </c>
      <c r="D86" s="130">
        <v>1004</v>
      </c>
      <c r="E86" s="130">
        <v>1004</v>
      </c>
      <c r="F86" s="130">
        <v>1020</v>
      </c>
      <c r="G86" s="130">
        <v>992</v>
      </c>
      <c r="H86" s="130">
        <v>998</v>
      </c>
      <c r="I86" s="130">
        <v>1258</v>
      </c>
      <c r="J86" s="130">
        <f t="shared" si="1"/>
        <v>6276</v>
      </c>
    </row>
    <row r="87" spans="1:10" x14ac:dyDescent="0.2">
      <c r="A87" s="128">
        <v>44948</v>
      </c>
      <c r="B87" s="129">
        <v>37</v>
      </c>
      <c r="C87" s="129">
        <v>1800</v>
      </c>
      <c r="D87" s="130">
        <v>812</v>
      </c>
      <c r="E87" s="130">
        <v>942</v>
      </c>
      <c r="F87" s="130">
        <v>674</v>
      </c>
      <c r="G87" s="130">
        <v>992</v>
      </c>
      <c r="H87" s="130">
        <v>1000</v>
      </c>
      <c r="I87" s="130">
        <v>1398</v>
      </c>
      <c r="J87" s="130">
        <f t="shared" si="1"/>
        <v>5818</v>
      </c>
    </row>
    <row r="88" spans="1:10" x14ac:dyDescent="0.2">
      <c r="A88" s="128">
        <v>44949</v>
      </c>
      <c r="B88" s="129">
        <v>37</v>
      </c>
      <c r="C88" s="129">
        <v>1800</v>
      </c>
      <c r="D88" s="130">
        <v>562</v>
      </c>
      <c r="E88" s="130">
        <v>548</v>
      </c>
      <c r="F88" s="130">
        <v>672</v>
      </c>
      <c r="G88" s="130">
        <v>530</v>
      </c>
      <c r="H88" s="130">
        <v>982</v>
      </c>
      <c r="I88" s="130">
        <v>1398</v>
      </c>
      <c r="J88" s="130">
        <f t="shared" si="1"/>
        <v>4692</v>
      </c>
    </row>
    <row r="89" spans="1:10" x14ac:dyDescent="0.2">
      <c r="A89" s="128">
        <v>44950</v>
      </c>
      <c r="B89" s="129">
        <v>37</v>
      </c>
      <c r="C89" s="129">
        <v>1800</v>
      </c>
      <c r="D89" s="130">
        <v>178</v>
      </c>
      <c r="E89" s="130">
        <v>522</v>
      </c>
      <c r="F89" s="130">
        <v>258</v>
      </c>
      <c r="G89" s="130">
        <v>204</v>
      </c>
      <c r="H89" s="130">
        <v>-238</v>
      </c>
      <c r="I89" s="130">
        <v>1396</v>
      </c>
      <c r="J89" s="130">
        <f t="shared" si="1"/>
        <v>2320</v>
      </c>
    </row>
    <row r="90" spans="1:10" x14ac:dyDescent="0.2">
      <c r="A90" s="128">
        <v>44951</v>
      </c>
      <c r="B90" s="129">
        <v>36</v>
      </c>
      <c r="C90" s="129">
        <v>1730</v>
      </c>
      <c r="D90" s="130">
        <v>-666</v>
      </c>
      <c r="E90" s="130">
        <v>468</v>
      </c>
      <c r="F90" s="130">
        <v>386</v>
      </c>
      <c r="G90" s="130">
        <v>-872</v>
      </c>
      <c r="H90" s="130">
        <v>-1024</v>
      </c>
      <c r="I90" s="130">
        <v>1396</v>
      </c>
      <c r="J90" s="130">
        <f t="shared" si="1"/>
        <v>-312</v>
      </c>
    </row>
    <row r="91" spans="1:10" x14ac:dyDescent="0.2">
      <c r="A91" s="128">
        <v>44952</v>
      </c>
      <c r="B91" s="129">
        <v>37</v>
      </c>
      <c r="C91" s="129">
        <v>1800</v>
      </c>
      <c r="D91" s="130">
        <v>722</v>
      </c>
      <c r="E91" s="130">
        <v>1004</v>
      </c>
      <c r="F91" s="130">
        <v>598</v>
      </c>
      <c r="G91" s="130">
        <v>880</v>
      </c>
      <c r="H91" s="130">
        <v>226</v>
      </c>
      <c r="I91" s="130">
        <v>1258</v>
      </c>
      <c r="J91" s="130">
        <f t="shared" si="1"/>
        <v>4688</v>
      </c>
    </row>
    <row r="92" spans="1:10" x14ac:dyDescent="0.2">
      <c r="A92" s="128">
        <v>44953</v>
      </c>
      <c r="B92" s="129">
        <v>36</v>
      </c>
      <c r="C92" s="129">
        <v>1730</v>
      </c>
      <c r="D92" s="130">
        <v>924</v>
      </c>
      <c r="E92" s="130">
        <v>1004</v>
      </c>
      <c r="F92" s="130">
        <v>822</v>
      </c>
      <c r="G92" s="130">
        <v>934</v>
      </c>
      <c r="H92" s="130">
        <v>934</v>
      </c>
      <c r="I92" s="130">
        <v>1258</v>
      </c>
      <c r="J92" s="130">
        <f t="shared" si="1"/>
        <v>5876</v>
      </c>
    </row>
    <row r="93" spans="1:10" x14ac:dyDescent="0.2">
      <c r="A93" s="128">
        <v>44954</v>
      </c>
      <c r="B93" s="129">
        <v>37</v>
      </c>
      <c r="C93" s="129">
        <v>1800</v>
      </c>
      <c r="D93" s="130">
        <v>1664</v>
      </c>
      <c r="E93" s="130">
        <v>1004</v>
      </c>
      <c r="F93" s="130">
        <v>764</v>
      </c>
      <c r="G93" s="130">
        <v>516</v>
      </c>
      <c r="H93" s="130">
        <v>868</v>
      </c>
      <c r="I93" s="130">
        <v>1374</v>
      </c>
      <c r="J93" s="130">
        <f t="shared" si="1"/>
        <v>6190</v>
      </c>
    </row>
    <row r="94" spans="1:10" x14ac:dyDescent="0.2">
      <c r="A94" s="128">
        <v>44955</v>
      </c>
      <c r="B94" s="129">
        <v>36</v>
      </c>
      <c r="C94" s="129">
        <v>1730</v>
      </c>
      <c r="D94" s="130">
        <v>1538</v>
      </c>
      <c r="E94" s="130">
        <v>1004</v>
      </c>
      <c r="F94" s="130">
        <v>478</v>
      </c>
      <c r="G94" s="130">
        <v>858</v>
      </c>
      <c r="H94" s="130">
        <v>500</v>
      </c>
      <c r="I94" s="130">
        <v>1096</v>
      </c>
      <c r="J94" s="130">
        <f t="shared" si="1"/>
        <v>5474</v>
      </c>
    </row>
    <row r="95" spans="1:10" x14ac:dyDescent="0.2">
      <c r="A95" s="128">
        <v>44956</v>
      </c>
      <c r="B95" s="129">
        <v>37</v>
      </c>
      <c r="C95" s="129">
        <v>1800</v>
      </c>
      <c r="D95" s="130">
        <v>234</v>
      </c>
      <c r="E95" s="130">
        <v>852</v>
      </c>
      <c r="F95" s="130">
        <v>-142</v>
      </c>
      <c r="G95" s="130">
        <v>152</v>
      </c>
      <c r="H95" s="130">
        <v>0</v>
      </c>
      <c r="I95" s="130">
        <v>1096</v>
      </c>
      <c r="J95" s="130">
        <f t="shared" si="1"/>
        <v>2192</v>
      </c>
    </row>
    <row r="96" spans="1:10" x14ac:dyDescent="0.2">
      <c r="A96" s="128">
        <v>44957</v>
      </c>
      <c r="B96" s="129">
        <v>37</v>
      </c>
      <c r="C96" s="129">
        <v>1800</v>
      </c>
      <c r="D96" s="130">
        <v>-1444</v>
      </c>
      <c r="E96" s="130">
        <v>1004</v>
      </c>
      <c r="F96" s="130">
        <v>302</v>
      </c>
      <c r="G96" s="130">
        <v>-314</v>
      </c>
      <c r="H96" s="130">
        <v>-526</v>
      </c>
      <c r="I96" s="130">
        <v>1096</v>
      </c>
      <c r="J96" s="130">
        <f t="shared" si="1"/>
        <v>118</v>
      </c>
    </row>
    <row r="97" spans="1:10" x14ac:dyDescent="0.2">
      <c r="A97" s="128">
        <v>44958</v>
      </c>
      <c r="B97" s="129">
        <v>37</v>
      </c>
      <c r="C97" s="129">
        <v>1800</v>
      </c>
      <c r="D97" s="130">
        <v>1746</v>
      </c>
      <c r="E97" s="130">
        <v>1004</v>
      </c>
      <c r="F97" s="130">
        <v>868</v>
      </c>
      <c r="G97" s="130">
        <v>902</v>
      </c>
      <c r="H97" s="130">
        <v>734</v>
      </c>
      <c r="I97" s="130">
        <v>1096</v>
      </c>
      <c r="J97" s="130">
        <f t="shared" si="1"/>
        <v>6350</v>
      </c>
    </row>
    <row r="98" spans="1:10" x14ac:dyDescent="0.2">
      <c r="A98" s="128">
        <v>44959</v>
      </c>
      <c r="B98" s="129">
        <v>37</v>
      </c>
      <c r="C98" s="129">
        <v>1800</v>
      </c>
      <c r="D98" s="130">
        <v>254</v>
      </c>
      <c r="E98" s="130">
        <v>960</v>
      </c>
      <c r="F98" s="130">
        <v>-236</v>
      </c>
      <c r="G98" s="130">
        <v>-306</v>
      </c>
      <c r="H98" s="130">
        <v>274</v>
      </c>
      <c r="I98" s="130">
        <v>656</v>
      </c>
      <c r="J98" s="130">
        <f t="shared" si="1"/>
        <v>1602</v>
      </c>
    </row>
    <row r="99" spans="1:10" x14ac:dyDescent="0.2">
      <c r="A99" s="128">
        <v>44960</v>
      </c>
      <c r="B99" s="129">
        <v>37</v>
      </c>
      <c r="C99" s="129">
        <v>1800</v>
      </c>
      <c r="D99" s="130">
        <v>2006</v>
      </c>
      <c r="E99" s="130">
        <v>1004</v>
      </c>
      <c r="F99" s="130">
        <v>1020</v>
      </c>
      <c r="G99" s="130">
        <v>906</v>
      </c>
      <c r="H99" s="130">
        <v>748</v>
      </c>
      <c r="I99" s="130">
        <v>1096</v>
      </c>
      <c r="J99" s="130">
        <f t="shared" si="1"/>
        <v>6780</v>
      </c>
    </row>
    <row r="100" spans="1:10" x14ac:dyDescent="0.2">
      <c r="A100" s="128">
        <v>44961</v>
      </c>
      <c r="B100" s="129">
        <v>37</v>
      </c>
      <c r="C100" s="129">
        <v>1800</v>
      </c>
      <c r="D100" s="130">
        <v>1584</v>
      </c>
      <c r="E100" s="130">
        <v>176</v>
      </c>
      <c r="F100" s="130">
        <v>584</v>
      </c>
      <c r="G100" s="130">
        <v>910</v>
      </c>
      <c r="H100" s="130">
        <v>998</v>
      </c>
      <c r="I100" s="130">
        <v>1258</v>
      </c>
      <c r="J100" s="130">
        <f t="shared" si="1"/>
        <v>5510</v>
      </c>
    </row>
    <row r="101" spans="1:10" x14ac:dyDescent="0.2">
      <c r="A101" s="128">
        <v>44962</v>
      </c>
      <c r="B101" s="129">
        <v>37</v>
      </c>
      <c r="C101" s="129">
        <v>1800</v>
      </c>
      <c r="D101" s="130">
        <v>1998</v>
      </c>
      <c r="E101" s="130">
        <v>1004</v>
      </c>
      <c r="F101" s="130">
        <v>1020</v>
      </c>
      <c r="G101" s="130">
        <v>992</v>
      </c>
      <c r="H101" s="130">
        <v>996</v>
      </c>
      <c r="I101" s="130">
        <v>1258</v>
      </c>
      <c r="J101" s="130">
        <f t="shared" si="1"/>
        <v>7268</v>
      </c>
    </row>
    <row r="102" spans="1:10" x14ac:dyDescent="0.2">
      <c r="A102" s="128">
        <v>44963</v>
      </c>
      <c r="B102" s="129">
        <v>37</v>
      </c>
      <c r="C102" s="129">
        <v>1800</v>
      </c>
      <c r="D102" s="130">
        <v>1060</v>
      </c>
      <c r="E102" s="130">
        <v>358</v>
      </c>
      <c r="F102" s="130">
        <v>698</v>
      </c>
      <c r="G102" s="130">
        <v>460</v>
      </c>
      <c r="H102" s="130">
        <v>414</v>
      </c>
      <c r="I102" s="130">
        <v>1258</v>
      </c>
      <c r="J102" s="130">
        <f t="shared" si="1"/>
        <v>4248</v>
      </c>
    </row>
    <row r="103" spans="1:10" x14ac:dyDescent="0.2">
      <c r="A103" s="128">
        <v>44964</v>
      </c>
      <c r="B103" s="129">
        <v>39</v>
      </c>
      <c r="C103" s="129">
        <v>1900</v>
      </c>
      <c r="D103" s="130">
        <v>1920</v>
      </c>
      <c r="E103" s="130">
        <v>248</v>
      </c>
      <c r="F103" s="130">
        <v>1018</v>
      </c>
      <c r="G103" s="130">
        <v>968</v>
      </c>
      <c r="H103" s="130">
        <v>992</v>
      </c>
      <c r="I103" s="130">
        <v>1270</v>
      </c>
      <c r="J103" s="130">
        <f t="shared" si="1"/>
        <v>6416</v>
      </c>
    </row>
    <row r="104" spans="1:10" x14ac:dyDescent="0.2">
      <c r="A104" s="128">
        <v>44965</v>
      </c>
      <c r="B104" s="129">
        <v>37</v>
      </c>
      <c r="C104" s="129">
        <v>1800</v>
      </c>
      <c r="D104" s="130">
        <v>-758</v>
      </c>
      <c r="E104" s="130">
        <v>504</v>
      </c>
      <c r="F104" s="130">
        <v>0</v>
      </c>
      <c r="G104" s="130">
        <v>-560</v>
      </c>
      <c r="H104" s="130">
        <v>-792</v>
      </c>
      <c r="I104" s="130">
        <v>1096</v>
      </c>
      <c r="J104" s="130">
        <f t="shared" si="1"/>
        <v>-510</v>
      </c>
    </row>
    <row r="105" spans="1:10" x14ac:dyDescent="0.2">
      <c r="A105" s="128">
        <v>44966</v>
      </c>
      <c r="B105" s="129">
        <v>37</v>
      </c>
      <c r="C105" s="129">
        <v>1800</v>
      </c>
      <c r="D105" s="130">
        <v>826</v>
      </c>
      <c r="E105" s="130">
        <v>726</v>
      </c>
      <c r="F105" s="130">
        <v>0</v>
      </c>
      <c r="G105" s="130">
        <v>924</v>
      </c>
      <c r="H105" s="130">
        <v>286</v>
      </c>
      <c r="I105" s="130">
        <v>1258</v>
      </c>
      <c r="J105" s="130">
        <f t="shared" si="1"/>
        <v>4020</v>
      </c>
    </row>
    <row r="106" spans="1:10" x14ac:dyDescent="0.2">
      <c r="A106" s="128">
        <v>44967</v>
      </c>
      <c r="B106" s="129">
        <v>37</v>
      </c>
      <c r="C106" s="129">
        <v>1800</v>
      </c>
      <c r="D106" s="130">
        <v>134</v>
      </c>
      <c r="E106" s="130">
        <v>1054</v>
      </c>
      <c r="F106" s="130">
        <v>0</v>
      </c>
      <c r="G106" s="130">
        <v>-210</v>
      </c>
      <c r="H106" s="130">
        <v>-148</v>
      </c>
      <c r="I106" s="130">
        <v>1096</v>
      </c>
      <c r="J106" s="130">
        <f t="shared" si="1"/>
        <v>1926</v>
      </c>
    </row>
    <row r="107" spans="1:10" x14ac:dyDescent="0.2">
      <c r="A107" s="128">
        <v>44968</v>
      </c>
      <c r="B107" s="129">
        <v>37</v>
      </c>
      <c r="C107" s="129">
        <v>1800</v>
      </c>
      <c r="D107" s="130">
        <v>1006</v>
      </c>
      <c r="E107" s="130">
        <v>332</v>
      </c>
      <c r="F107" s="130">
        <v>984</v>
      </c>
      <c r="G107" s="130">
        <v>992</v>
      </c>
      <c r="H107" s="130">
        <v>998</v>
      </c>
      <c r="I107" s="130">
        <v>1258</v>
      </c>
      <c r="J107" s="130">
        <f t="shared" si="1"/>
        <v>5570</v>
      </c>
    </row>
    <row r="108" spans="1:10" x14ac:dyDescent="0.2">
      <c r="A108" s="128">
        <v>44969</v>
      </c>
      <c r="B108" s="129">
        <v>37</v>
      </c>
      <c r="C108" s="129">
        <v>1800</v>
      </c>
      <c r="D108" s="130">
        <v>2000</v>
      </c>
      <c r="E108" s="130">
        <v>454</v>
      </c>
      <c r="F108" s="130">
        <v>1020</v>
      </c>
      <c r="G108" s="130">
        <v>992</v>
      </c>
      <c r="H108" s="130">
        <v>996</v>
      </c>
      <c r="I108" s="130">
        <v>1398</v>
      </c>
      <c r="J108" s="130">
        <f t="shared" si="1"/>
        <v>6860</v>
      </c>
    </row>
    <row r="109" spans="1:10" x14ac:dyDescent="0.2">
      <c r="A109" s="128">
        <v>44970</v>
      </c>
      <c r="B109" s="129">
        <v>38</v>
      </c>
      <c r="C109" s="129">
        <v>1830</v>
      </c>
      <c r="D109" s="130">
        <v>712</v>
      </c>
      <c r="E109" s="130">
        <v>464</v>
      </c>
      <c r="F109" s="130">
        <v>472</v>
      </c>
      <c r="G109" s="130">
        <v>440</v>
      </c>
      <c r="H109" s="130">
        <v>236</v>
      </c>
      <c r="I109" s="130">
        <v>1386</v>
      </c>
      <c r="J109" s="130">
        <f t="shared" si="1"/>
        <v>3710</v>
      </c>
    </row>
    <row r="110" spans="1:10" x14ac:dyDescent="0.2">
      <c r="A110" s="128">
        <v>44971</v>
      </c>
      <c r="B110" s="129">
        <v>38</v>
      </c>
      <c r="C110" s="129">
        <v>1830</v>
      </c>
      <c r="D110" s="130">
        <v>726</v>
      </c>
      <c r="E110" s="130">
        <v>722</v>
      </c>
      <c r="F110" s="130">
        <v>592</v>
      </c>
      <c r="G110" s="130">
        <v>688</v>
      </c>
      <c r="H110" s="130">
        <v>94</v>
      </c>
      <c r="I110" s="130">
        <v>1252</v>
      </c>
      <c r="J110" s="130">
        <f t="shared" si="1"/>
        <v>4074</v>
      </c>
    </row>
    <row r="111" spans="1:10" x14ac:dyDescent="0.2">
      <c r="A111" s="128">
        <v>44972</v>
      </c>
      <c r="B111" s="129">
        <v>38</v>
      </c>
      <c r="C111" s="129">
        <v>1830</v>
      </c>
      <c r="D111" s="130">
        <v>1140</v>
      </c>
      <c r="E111" s="130">
        <v>1052</v>
      </c>
      <c r="F111" s="130">
        <v>582</v>
      </c>
      <c r="G111" s="130">
        <v>346</v>
      </c>
      <c r="H111" s="130">
        <v>620</v>
      </c>
      <c r="I111" s="130">
        <v>1096</v>
      </c>
      <c r="J111" s="130">
        <f t="shared" si="1"/>
        <v>4836</v>
      </c>
    </row>
    <row r="112" spans="1:10" x14ac:dyDescent="0.2">
      <c r="A112" s="128">
        <v>44973</v>
      </c>
      <c r="B112" s="129">
        <v>37</v>
      </c>
      <c r="C112" s="129">
        <v>1800</v>
      </c>
      <c r="D112" s="130">
        <v>904</v>
      </c>
      <c r="E112" s="130">
        <v>1052</v>
      </c>
      <c r="F112" s="130">
        <v>684</v>
      </c>
      <c r="G112" s="130">
        <v>610</v>
      </c>
      <c r="H112" s="130">
        <v>996</v>
      </c>
      <c r="I112" s="130">
        <v>1256</v>
      </c>
      <c r="J112" s="130">
        <f t="shared" si="1"/>
        <v>5502</v>
      </c>
    </row>
    <row r="113" spans="1:10" x14ac:dyDescent="0.2">
      <c r="A113" s="128">
        <v>44974</v>
      </c>
      <c r="B113" s="129">
        <v>37</v>
      </c>
      <c r="C113" s="129">
        <v>1800</v>
      </c>
      <c r="D113" s="130">
        <v>1950</v>
      </c>
      <c r="E113" s="130">
        <v>1054</v>
      </c>
      <c r="F113" s="130">
        <v>940</v>
      </c>
      <c r="G113" s="130">
        <v>988</v>
      </c>
      <c r="H113" s="130">
        <v>994</v>
      </c>
      <c r="I113" s="130">
        <v>1096</v>
      </c>
      <c r="J113" s="130">
        <f t="shared" si="1"/>
        <v>7022</v>
      </c>
    </row>
    <row r="114" spans="1:10" x14ac:dyDescent="0.2">
      <c r="A114" s="128">
        <v>44975</v>
      </c>
      <c r="B114" s="129">
        <v>37</v>
      </c>
      <c r="C114" s="129">
        <v>1800</v>
      </c>
      <c r="D114" s="130">
        <v>2000</v>
      </c>
      <c r="E114" s="130">
        <v>1054</v>
      </c>
      <c r="F114" s="130">
        <v>1020</v>
      </c>
      <c r="G114" s="130">
        <v>992</v>
      </c>
      <c r="H114" s="130">
        <v>998</v>
      </c>
      <c r="I114" s="130">
        <v>1258</v>
      </c>
      <c r="J114" s="130">
        <f t="shared" si="1"/>
        <v>7322</v>
      </c>
    </row>
    <row r="115" spans="1:10" x14ac:dyDescent="0.2">
      <c r="A115" s="128">
        <v>44976</v>
      </c>
      <c r="B115" s="129">
        <v>38</v>
      </c>
      <c r="C115" s="129">
        <v>1830</v>
      </c>
      <c r="D115" s="130">
        <v>1896</v>
      </c>
      <c r="E115" s="130">
        <v>840</v>
      </c>
      <c r="F115" s="130">
        <v>466</v>
      </c>
      <c r="G115" s="130">
        <v>842</v>
      </c>
      <c r="H115" s="130">
        <v>504</v>
      </c>
      <c r="I115" s="130">
        <v>1096</v>
      </c>
      <c r="J115" s="130">
        <f t="shared" si="1"/>
        <v>5644</v>
      </c>
    </row>
    <row r="116" spans="1:10" x14ac:dyDescent="0.2">
      <c r="A116" s="128">
        <v>44977</v>
      </c>
      <c r="B116" s="129">
        <v>38</v>
      </c>
      <c r="C116" s="129">
        <v>1830</v>
      </c>
      <c r="D116" s="130">
        <v>1560</v>
      </c>
      <c r="E116" s="130">
        <v>1014</v>
      </c>
      <c r="F116" s="130">
        <v>642</v>
      </c>
      <c r="G116" s="130">
        <v>474</v>
      </c>
      <c r="H116" s="130">
        <v>702</v>
      </c>
      <c r="I116" s="130">
        <v>1096</v>
      </c>
      <c r="J116" s="130">
        <f t="shared" si="1"/>
        <v>5488</v>
      </c>
    </row>
    <row r="117" spans="1:10" x14ac:dyDescent="0.2">
      <c r="A117" s="128">
        <v>44978</v>
      </c>
      <c r="B117" s="129">
        <v>38</v>
      </c>
      <c r="C117" s="129">
        <v>1830</v>
      </c>
      <c r="D117" s="130">
        <v>1504</v>
      </c>
      <c r="E117" s="130">
        <v>388</v>
      </c>
      <c r="F117" s="130">
        <v>778</v>
      </c>
      <c r="G117" s="130">
        <v>562</v>
      </c>
      <c r="H117" s="130">
        <v>640</v>
      </c>
      <c r="I117" s="130">
        <v>1252</v>
      </c>
      <c r="J117" s="130">
        <f t="shared" si="1"/>
        <v>5124</v>
      </c>
    </row>
    <row r="118" spans="1:10" x14ac:dyDescent="0.2">
      <c r="A118" s="128">
        <v>44979</v>
      </c>
      <c r="B118" s="129">
        <v>38</v>
      </c>
      <c r="C118" s="129">
        <v>1830</v>
      </c>
      <c r="D118" s="130">
        <v>1096</v>
      </c>
      <c r="E118" s="130">
        <v>246</v>
      </c>
      <c r="F118" s="130">
        <v>412</v>
      </c>
      <c r="G118" s="130">
        <v>92</v>
      </c>
      <c r="H118" s="130">
        <v>172</v>
      </c>
      <c r="I118" s="130">
        <v>1244</v>
      </c>
      <c r="J118" s="130">
        <f t="shared" si="1"/>
        <v>3262</v>
      </c>
    </row>
    <row r="119" spans="1:10" x14ac:dyDescent="0.2">
      <c r="A119" s="128">
        <v>44980</v>
      </c>
      <c r="B119" s="129">
        <v>38</v>
      </c>
      <c r="C119" s="129">
        <v>1830</v>
      </c>
      <c r="D119" s="130">
        <v>2000</v>
      </c>
      <c r="E119" s="130">
        <v>104</v>
      </c>
      <c r="F119" s="130">
        <v>1014</v>
      </c>
      <c r="G119" s="130">
        <v>992</v>
      </c>
      <c r="H119" s="130">
        <v>998</v>
      </c>
      <c r="I119" s="130">
        <v>1242</v>
      </c>
      <c r="J119" s="130">
        <f t="shared" si="1"/>
        <v>6350</v>
      </c>
    </row>
    <row r="120" spans="1:10" x14ac:dyDescent="0.2">
      <c r="A120" s="128">
        <v>44981</v>
      </c>
      <c r="B120" s="129">
        <v>38</v>
      </c>
      <c r="C120" s="129">
        <v>1830</v>
      </c>
      <c r="D120" s="130">
        <v>1474</v>
      </c>
      <c r="E120" s="130">
        <v>1052</v>
      </c>
      <c r="F120" s="130">
        <v>738</v>
      </c>
      <c r="G120" s="130">
        <v>640</v>
      </c>
      <c r="H120" s="130">
        <v>648</v>
      </c>
      <c r="I120" s="130">
        <v>1096</v>
      </c>
      <c r="J120" s="130">
        <f t="shared" si="1"/>
        <v>5648</v>
      </c>
    </row>
    <row r="121" spans="1:10" x14ac:dyDescent="0.2">
      <c r="A121" s="128">
        <v>44982</v>
      </c>
      <c r="B121" s="129">
        <v>38</v>
      </c>
      <c r="C121" s="129">
        <v>1830</v>
      </c>
      <c r="D121" s="130">
        <v>2002</v>
      </c>
      <c r="E121" s="130">
        <v>920</v>
      </c>
      <c r="F121" s="130">
        <v>1020</v>
      </c>
      <c r="G121" s="130">
        <v>992</v>
      </c>
      <c r="H121" s="130">
        <v>998</v>
      </c>
      <c r="I121" s="130">
        <v>1244</v>
      </c>
      <c r="J121" s="130">
        <f t="shared" si="1"/>
        <v>7176</v>
      </c>
    </row>
    <row r="122" spans="1:10" x14ac:dyDescent="0.2">
      <c r="A122" s="128">
        <v>44983</v>
      </c>
      <c r="B122" s="129">
        <v>38</v>
      </c>
      <c r="C122" s="129">
        <v>1830</v>
      </c>
      <c r="D122" s="130">
        <v>1802</v>
      </c>
      <c r="E122" s="130">
        <v>1052</v>
      </c>
      <c r="F122" s="130">
        <v>1020</v>
      </c>
      <c r="G122" s="130">
        <v>992</v>
      </c>
      <c r="H122" s="130">
        <v>996</v>
      </c>
      <c r="I122" s="130">
        <v>1398</v>
      </c>
      <c r="J122" s="130">
        <f t="shared" si="1"/>
        <v>7260</v>
      </c>
    </row>
    <row r="123" spans="1:10" x14ac:dyDescent="0.2">
      <c r="A123" s="128">
        <v>44984</v>
      </c>
      <c r="B123" s="129">
        <v>38</v>
      </c>
      <c r="C123" s="129">
        <v>1830</v>
      </c>
      <c r="D123" s="130">
        <v>1270</v>
      </c>
      <c r="E123" s="130">
        <v>1054</v>
      </c>
      <c r="F123" s="130">
        <v>1020</v>
      </c>
      <c r="G123" s="130">
        <v>592</v>
      </c>
      <c r="H123" s="130">
        <v>974</v>
      </c>
      <c r="I123" s="130">
        <v>1254</v>
      </c>
      <c r="J123" s="130">
        <f t="shared" si="1"/>
        <v>6164</v>
      </c>
    </row>
    <row r="124" spans="1:10" x14ac:dyDescent="0.2">
      <c r="A124" s="128">
        <v>44985</v>
      </c>
      <c r="B124" s="129">
        <v>38</v>
      </c>
      <c r="C124" s="129">
        <v>1830</v>
      </c>
      <c r="D124" s="130">
        <v>-1252</v>
      </c>
      <c r="E124" s="130">
        <v>898</v>
      </c>
      <c r="F124" s="130">
        <v>380</v>
      </c>
      <c r="G124" s="130">
        <v>-600</v>
      </c>
      <c r="H124" s="130">
        <v>212</v>
      </c>
      <c r="I124" s="130">
        <v>1386</v>
      </c>
      <c r="J124" s="130">
        <f t="shared" si="1"/>
        <v>1024</v>
      </c>
    </row>
    <row r="125" spans="1:10" x14ac:dyDescent="0.2">
      <c r="A125" s="128">
        <v>44986</v>
      </c>
      <c r="B125" s="129">
        <v>38</v>
      </c>
      <c r="C125" s="129">
        <v>1830</v>
      </c>
      <c r="D125" s="130">
        <v>128</v>
      </c>
      <c r="E125" s="130">
        <v>1054</v>
      </c>
      <c r="F125" s="130">
        <v>632</v>
      </c>
      <c r="G125" s="130">
        <v>146</v>
      </c>
      <c r="H125" s="130">
        <v>-54</v>
      </c>
      <c r="I125" s="130">
        <v>1244</v>
      </c>
      <c r="J125" s="130">
        <f t="shared" si="1"/>
        <v>3150</v>
      </c>
    </row>
    <row r="126" spans="1:10" x14ac:dyDescent="0.2">
      <c r="A126" s="128">
        <v>44987</v>
      </c>
      <c r="B126" s="129">
        <v>38</v>
      </c>
      <c r="C126" s="129">
        <v>1830</v>
      </c>
      <c r="D126" s="130">
        <v>66</v>
      </c>
      <c r="E126" s="130">
        <v>1050</v>
      </c>
      <c r="F126" s="130">
        <v>1016</v>
      </c>
      <c r="G126" s="130">
        <v>274</v>
      </c>
      <c r="H126" s="130">
        <v>-386</v>
      </c>
      <c r="I126" s="130">
        <v>1366</v>
      </c>
      <c r="J126" s="130">
        <f t="shared" si="1"/>
        <v>3386</v>
      </c>
    </row>
    <row r="127" spans="1:10" x14ac:dyDescent="0.2">
      <c r="A127" s="128">
        <v>44988</v>
      </c>
      <c r="B127" s="129">
        <v>38</v>
      </c>
      <c r="C127" s="129">
        <v>1830</v>
      </c>
      <c r="D127" s="130">
        <v>1676</v>
      </c>
      <c r="E127" s="130">
        <v>1050</v>
      </c>
      <c r="F127" s="130">
        <v>740</v>
      </c>
      <c r="G127" s="130">
        <v>44</v>
      </c>
      <c r="H127" s="130">
        <v>410</v>
      </c>
      <c r="I127" s="130">
        <v>1386</v>
      </c>
      <c r="J127" s="130">
        <f t="shared" si="1"/>
        <v>5306</v>
      </c>
    </row>
    <row r="128" spans="1:10" x14ac:dyDescent="0.2">
      <c r="A128" s="128">
        <v>44989</v>
      </c>
      <c r="B128" s="129">
        <v>38</v>
      </c>
      <c r="C128" s="129">
        <v>1830</v>
      </c>
      <c r="D128" s="130">
        <v>352</v>
      </c>
      <c r="E128" s="130">
        <v>856</v>
      </c>
      <c r="F128" s="130">
        <v>564</v>
      </c>
      <c r="G128" s="130">
        <v>98</v>
      </c>
      <c r="H128" s="130">
        <v>874</v>
      </c>
      <c r="I128" s="130">
        <v>1386</v>
      </c>
      <c r="J128" s="130">
        <f t="shared" si="1"/>
        <v>4130</v>
      </c>
    </row>
    <row r="129" spans="1:10" x14ac:dyDescent="0.2">
      <c r="A129" s="128">
        <v>44990</v>
      </c>
      <c r="B129" s="129">
        <v>38</v>
      </c>
      <c r="C129" s="129">
        <v>1830</v>
      </c>
      <c r="D129" s="130">
        <v>216</v>
      </c>
      <c r="E129" s="130">
        <v>1050</v>
      </c>
      <c r="F129" s="130">
        <v>740</v>
      </c>
      <c r="G129" s="130">
        <v>278</v>
      </c>
      <c r="H129" s="130">
        <v>670</v>
      </c>
      <c r="I129" s="130">
        <v>1386</v>
      </c>
      <c r="J129" s="130">
        <f t="shared" si="1"/>
        <v>4340</v>
      </c>
    </row>
    <row r="130" spans="1:10" x14ac:dyDescent="0.2">
      <c r="A130" s="128">
        <v>44991</v>
      </c>
      <c r="B130" s="129">
        <v>38</v>
      </c>
      <c r="C130" s="129">
        <v>1830</v>
      </c>
      <c r="D130" s="130">
        <v>-1326</v>
      </c>
      <c r="E130" s="130">
        <v>1004</v>
      </c>
      <c r="F130" s="130">
        <v>660</v>
      </c>
      <c r="G130" s="130">
        <v>-448</v>
      </c>
      <c r="H130" s="130">
        <v>-412</v>
      </c>
      <c r="I130" s="130">
        <v>1114</v>
      </c>
      <c r="J130" s="130">
        <f t="shared" si="1"/>
        <v>592</v>
      </c>
    </row>
    <row r="131" spans="1:10" x14ac:dyDescent="0.2">
      <c r="A131" s="128">
        <v>44992</v>
      </c>
      <c r="B131" s="129">
        <v>39</v>
      </c>
      <c r="C131" s="129">
        <v>1900</v>
      </c>
      <c r="D131" s="130">
        <v>1532</v>
      </c>
      <c r="E131" s="130">
        <v>1004</v>
      </c>
      <c r="F131" s="130">
        <v>724</v>
      </c>
      <c r="G131" s="130">
        <v>602</v>
      </c>
      <c r="H131" s="130">
        <v>164</v>
      </c>
      <c r="I131" s="130">
        <v>1268</v>
      </c>
      <c r="J131" s="130">
        <f t="shared" si="1"/>
        <v>5294</v>
      </c>
    </row>
    <row r="132" spans="1:10" x14ac:dyDescent="0.2">
      <c r="A132" s="128">
        <v>44993</v>
      </c>
      <c r="B132" s="129">
        <v>38</v>
      </c>
      <c r="C132" s="129">
        <v>1830</v>
      </c>
      <c r="D132" s="130">
        <v>1064</v>
      </c>
      <c r="E132" s="130">
        <v>1052</v>
      </c>
      <c r="F132" s="130">
        <v>912</v>
      </c>
      <c r="G132" s="130">
        <v>448</v>
      </c>
      <c r="H132" s="130">
        <v>-736</v>
      </c>
      <c r="I132" s="130">
        <v>1386</v>
      </c>
      <c r="J132" s="130">
        <f t="shared" si="1"/>
        <v>4126</v>
      </c>
    </row>
    <row r="133" spans="1:10" x14ac:dyDescent="0.2">
      <c r="A133" s="128">
        <v>44994</v>
      </c>
      <c r="B133" s="129">
        <v>38</v>
      </c>
      <c r="C133" s="129">
        <v>1830</v>
      </c>
      <c r="D133" s="130">
        <v>-468</v>
      </c>
      <c r="E133" s="130">
        <v>912</v>
      </c>
      <c r="F133" s="130">
        <v>126</v>
      </c>
      <c r="G133" s="130">
        <v>-248</v>
      </c>
      <c r="H133" s="130">
        <v>636</v>
      </c>
      <c r="I133" s="130">
        <v>394</v>
      </c>
      <c r="J133" s="130">
        <f t="shared" ref="J133:J149" si="2">SUM(D133:I133)</f>
        <v>1352</v>
      </c>
    </row>
    <row r="134" spans="1:10" x14ac:dyDescent="0.2">
      <c r="A134" s="128">
        <v>44995</v>
      </c>
      <c r="B134" s="129">
        <v>39</v>
      </c>
      <c r="C134" s="129">
        <v>1900</v>
      </c>
      <c r="D134" s="130">
        <v>1994</v>
      </c>
      <c r="E134" s="130">
        <v>1050</v>
      </c>
      <c r="F134" s="130">
        <v>660</v>
      </c>
      <c r="G134" s="130">
        <v>982</v>
      </c>
      <c r="H134" s="130">
        <v>998</v>
      </c>
      <c r="I134" s="130">
        <v>1096</v>
      </c>
      <c r="J134" s="130">
        <f t="shared" si="2"/>
        <v>6780</v>
      </c>
    </row>
    <row r="135" spans="1:10" x14ac:dyDescent="0.2">
      <c r="A135" s="128">
        <v>44996</v>
      </c>
      <c r="B135" s="129">
        <v>39</v>
      </c>
      <c r="C135" s="129">
        <v>1900</v>
      </c>
      <c r="D135" s="130">
        <v>1500</v>
      </c>
      <c r="E135" s="130">
        <v>846</v>
      </c>
      <c r="F135" s="130">
        <v>488</v>
      </c>
      <c r="G135" s="130">
        <v>838</v>
      </c>
      <c r="H135" s="130">
        <v>998</v>
      </c>
      <c r="I135" s="130">
        <v>1108</v>
      </c>
      <c r="J135" s="130">
        <f t="shared" si="2"/>
        <v>5778</v>
      </c>
    </row>
    <row r="136" spans="1:10" x14ac:dyDescent="0.2">
      <c r="A136" s="128">
        <v>44997</v>
      </c>
      <c r="B136" s="129">
        <v>38</v>
      </c>
      <c r="C136" s="129">
        <v>1830</v>
      </c>
      <c r="D136" s="130">
        <v>1500</v>
      </c>
      <c r="E136" s="130">
        <v>1050</v>
      </c>
      <c r="F136" s="130">
        <v>956</v>
      </c>
      <c r="G136" s="130">
        <v>992</v>
      </c>
      <c r="H136" s="130">
        <v>998</v>
      </c>
      <c r="I136" s="130">
        <v>1096</v>
      </c>
      <c r="J136" s="130">
        <f t="shared" si="2"/>
        <v>6592</v>
      </c>
    </row>
    <row r="137" spans="1:10" x14ac:dyDescent="0.2">
      <c r="A137" s="128">
        <v>44998</v>
      </c>
      <c r="B137" s="129">
        <v>39</v>
      </c>
      <c r="C137" s="129">
        <v>1900</v>
      </c>
      <c r="D137" s="130">
        <v>1500</v>
      </c>
      <c r="E137" s="130">
        <v>1050</v>
      </c>
      <c r="F137" s="130">
        <v>1020</v>
      </c>
      <c r="G137" s="130">
        <v>992</v>
      </c>
      <c r="H137" s="130">
        <v>998</v>
      </c>
      <c r="I137" s="130">
        <v>1096</v>
      </c>
      <c r="J137" s="130">
        <f t="shared" si="2"/>
        <v>6656</v>
      </c>
    </row>
    <row r="138" spans="1:10" x14ac:dyDescent="0.2">
      <c r="A138" s="128">
        <v>44999</v>
      </c>
      <c r="B138" s="129">
        <v>39</v>
      </c>
      <c r="C138" s="129">
        <v>1900</v>
      </c>
      <c r="D138" s="130">
        <v>1468</v>
      </c>
      <c r="E138" s="130">
        <v>1048</v>
      </c>
      <c r="F138" s="130">
        <v>538</v>
      </c>
      <c r="G138" s="130">
        <v>972</v>
      </c>
      <c r="H138" s="130">
        <v>996</v>
      </c>
      <c r="I138" s="130">
        <v>1096</v>
      </c>
      <c r="J138" s="130">
        <f t="shared" si="2"/>
        <v>6118</v>
      </c>
    </row>
    <row r="139" spans="1:10" x14ac:dyDescent="0.2">
      <c r="A139" s="128">
        <v>45000</v>
      </c>
      <c r="B139" s="129">
        <v>38</v>
      </c>
      <c r="C139" s="129">
        <v>1830</v>
      </c>
      <c r="D139" s="130">
        <v>52</v>
      </c>
      <c r="E139" s="130">
        <v>354</v>
      </c>
      <c r="F139" s="130">
        <v>186</v>
      </c>
      <c r="G139" s="130">
        <v>298</v>
      </c>
      <c r="H139" s="130">
        <v>100</v>
      </c>
      <c r="I139" s="130">
        <v>1252</v>
      </c>
      <c r="J139" s="130">
        <f t="shared" si="2"/>
        <v>2242</v>
      </c>
    </row>
    <row r="140" spans="1:10" x14ac:dyDescent="0.2">
      <c r="A140" s="128">
        <v>45001</v>
      </c>
      <c r="B140" s="129">
        <v>39</v>
      </c>
      <c r="C140" s="129">
        <v>1900</v>
      </c>
      <c r="D140" s="130">
        <v>1486</v>
      </c>
      <c r="E140" s="130">
        <v>1018</v>
      </c>
      <c r="F140" s="130">
        <v>740</v>
      </c>
      <c r="G140" s="130">
        <v>974</v>
      </c>
      <c r="H140" s="130">
        <v>998</v>
      </c>
      <c r="I140" s="130">
        <v>968</v>
      </c>
      <c r="J140" s="130">
        <f t="shared" si="2"/>
        <v>6184</v>
      </c>
    </row>
    <row r="141" spans="1:10" x14ac:dyDescent="0.2">
      <c r="A141" s="128">
        <v>45002</v>
      </c>
      <c r="B141" s="129">
        <v>39</v>
      </c>
      <c r="C141" s="129">
        <v>1900</v>
      </c>
      <c r="D141" s="130">
        <v>1496</v>
      </c>
      <c r="E141" s="130">
        <v>1002</v>
      </c>
      <c r="F141" s="130">
        <v>1018</v>
      </c>
      <c r="G141" s="130">
        <v>990</v>
      </c>
      <c r="H141" s="130">
        <v>998</v>
      </c>
      <c r="I141" s="130">
        <v>1112</v>
      </c>
      <c r="J141" s="130">
        <f t="shared" si="2"/>
        <v>6616</v>
      </c>
    </row>
    <row r="142" spans="1:10" x14ac:dyDescent="0.2">
      <c r="A142" s="128">
        <v>45003</v>
      </c>
      <c r="B142" s="129">
        <v>39</v>
      </c>
      <c r="C142" s="129">
        <v>1900</v>
      </c>
      <c r="D142" s="130">
        <v>660</v>
      </c>
      <c r="E142" s="130">
        <v>752</v>
      </c>
      <c r="F142" s="130">
        <v>872</v>
      </c>
      <c r="G142" s="130">
        <v>746</v>
      </c>
      <c r="H142" s="130">
        <v>922</v>
      </c>
      <c r="I142" s="130">
        <v>1096</v>
      </c>
      <c r="J142" s="130">
        <f t="shared" si="2"/>
        <v>5048</v>
      </c>
    </row>
    <row r="143" spans="1:10" x14ac:dyDescent="0.2">
      <c r="A143" s="128">
        <v>45004</v>
      </c>
      <c r="B143" s="129">
        <v>40</v>
      </c>
      <c r="C143" s="129">
        <v>1930</v>
      </c>
      <c r="D143" s="130">
        <v>866</v>
      </c>
      <c r="E143" s="130">
        <v>656</v>
      </c>
      <c r="F143" s="130">
        <v>782</v>
      </c>
      <c r="G143" s="130">
        <v>722</v>
      </c>
      <c r="H143" s="130">
        <v>994</v>
      </c>
      <c r="I143" s="130">
        <v>1096</v>
      </c>
      <c r="J143" s="130">
        <f t="shared" si="2"/>
        <v>5116</v>
      </c>
    </row>
    <row r="144" spans="1:10" x14ac:dyDescent="0.2">
      <c r="A144" s="128">
        <v>45005</v>
      </c>
      <c r="B144" s="129">
        <v>39</v>
      </c>
      <c r="C144" s="129">
        <v>1900</v>
      </c>
      <c r="D144" s="130">
        <v>498</v>
      </c>
      <c r="E144" s="130">
        <v>208</v>
      </c>
      <c r="F144" s="130">
        <v>22</v>
      </c>
      <c r="G144" s="130">
        <v>358</v>
      </c>
      <c r="H144" s="130">
        <v>-322</v>
      </c>
      <c r="I144" s="130">
        <v>1096</v>
      </c>
      <c r="J144" s="130">
        <f t="shared" si="2"/>
        <v>1860</v>
      </c>
    </row>
    <row r="145" spans="1:10" x14ac:dyDescent="0.2">
      <c r="A145" s="128">
        <v>45006</v>
      </c>
      <c r="B145" s="129">
        <v>39</v>
      </c>
      <c r="C145" s="129">
        <v>1900</v>
      </c>
      <c r="D145" s="130">
        <v>150</v>
      </c>
      <c r="E145" s="130">
        <v>1048</v>
      </c>
      <c r="F145" s="130">
        <v>208</v>
      </c>
      <c r="G145" s="130">
        <v>204</v>
      </c>
      <c r="H145" s="130">
        <v>-224</v>
      </c>
      <c r="I145" s="130">
        <v>1096</v>
      </c>
      <c r="J145" s="130">
        <f t="shared" si="2"/>
        <v>2482</v>
      </c>
    </row>
    <row r="146" spans="1:10" x14ac:dyDescent="0.2">
      <c r="A146" s="128">
        <v>45007</v>
      </c>
      <c r="B146" s="129">
        <v>39</v>
      </c>
      <c r="C146" s="129">
        <v>1900</v>
      </c>
      <c r="D146" s="130">
        <v>1494</v>
      </c>
      <c r="E146" s="130">
        <v>1050</v>
      </c>
      <c r="F146" s="130">
        <v>1018</v>
      </c>
      <c r="G146" s="130">
        <v>986</v>
      </c>
      <c r="H146" s="130">
        <v>994</v>
      </c>
      <c r="I146" s="130">
        <v>1096</v>
      </c>
      <c r="J146" s="130">
        <f t="shared" si="2"/>
        <v>6638</v>
      </c>
    </row>
    <row r="147" spans="1:10" x14ac:dyDescent="0.2">
      <c r="A147" s="128">
        <v>45008</v>
      </c>
      <c r="B147" s="129">
        <v>39</v>
      </c>
      <c r="C147" s="129">
        <v>1900</v>
      </c>
      <c r="D147" s="130">
        <v>1472</v>
      </c>
      <c r="E147" s="130">
        <v>1050</v>
      </c>
      <c r="F147" s="130">
        <v>1018</v>
      </c>
      <c r="G147" s="130">
        <v>978</v>
      </c>
      <c r="H147" s="130">
        <v>990</v>
      </c>
      <c r="I147" s="130">
        <v>1096</v>
      </c>
      <c r="J147" s="130">
        <f t="shared" si="2"/>
        <v>6604</v>
      </c>
    </row>
    <row r="148" spans="1:10" x14ac:dyDescent="0.2">
      <c r="A148" s="128">
        <v>45009</v>
      </c>
      <c r="B148" s="129">
        <v>40</v>
      </c>
      <c r="C148" s="129">
        <v>1930</v>
      </c>
      <c r="D148" s="130">
        <v>1454</v>
      </c>
      <c r="E148" s="130">
        <v>1050</v>
      </c>
      <c r="F148" s="130">
        <v>1020</v>
      </c>
      <c r="G148" s="130">
        <v>846</v>
      </c>
      <c r="H148" s="130">
        <v>998</v>
      </c>
      <c r="I148" s="130">
        <v>1096</v>
      </c>
      <c r="J148" s="130">
        <f t="shared" si="2"/>
        <v>6464</v>
      </c>
    </row>
    <row r="149" spans="1:10" x14ac:dyDescent="0.2">
      <c r="A149" s="128">
        <v>45010</v>
      </c>
      <c r="B149" s="129">
        <v>39</v>
      </c>
      <c r="C149" s="129">
        <v>1900</v>
      </c>
      <c r="D149" s="130">
        <v>1502</v>
      </c>
      <c r="E149" s="130">
        <v>1050</v>
      </c>
      <c r="F149" s="130">
        <v>1020</v>
      </c>
      <c r="G149" s="130">
        <v>992</v>
      </c>
      <c r="H149" s="130">
        <v>998</v>
      </c>
      <c r="I149" s="130">
        <v>1096</v>
      </c>
      <c r="J149" s="130">
        <f t="shared" si="2"/>
        <v>6658</v>
      </c>
    </row>
    <row r="150" spans="1:10" ht="15" x14ac:dyDescent="0.25">
      <c r="A150" s="122"/>
      <c r="B150" s="51"/>
      <c r="C150" s="51"/>
      <c r="D150" s="86"/>
      <c r="E150" s="87"/>
      <c r="F150" s="87"/>
      <c r="G150" s="87"/>
      <c r="H150" s="87"/>
      <c r="I150" s="88"/>
      <c r="J150" s="88"/>
    </row>
    <row r="151" spans="1:10" ht="15" x14ac:dyDescent="0.25">
      <c r="A151" s="49"/>
      <c r="B151" s="50"/>
      <c r="C151" s="50"/>
      <c r="D151" s="86"/>
      <c r="E151" s="89"/>
      <c r="F151" s="89"/>
      <c r="G151" s="89"/>
      <c r="H151" s="89"/>
      <c r="I151" s="90"/>
      <c r="J151" s="90"/>
    </row>
    <row r="152" spans="1:10" ht="15" x14ac:dyDescent="0.25">
      <c r="A152" s="49"/>
      <c r="B152" s="50"/>
      <c r="C152" s="50"/>
      <c r="D152" s="50"/>
      <c r="E152" s="50"/>
      <c r="F152" s="50"/>
      <c r="G152" s="50"/>
      <c r="H152" s="50"/>
      <c r="I152" s="50"/>
      <c r="J152" s="50"/>
    </row>
    <row r="153" spans="1:10" ht="15" x14ac:dyDescent="0.25">
      <c r="A153" s="49"/>
      <c r="B153" s="50"/>
      <c r="C153" s="50"/>
      <c r="D153" s="50"/>
      <c r="E153" s="50"/>
      <c r="F153" s="50"/>
      <c r="G153" s="50"/>
      <c r="H153" s="50"/>
      <c r="I153" s="50"/>
      <c r="J153" s="50"/>
    </row>
    <row r="154" spans="1:10" ht="15" x14ac:dyDescent="0.25">
      <c r="A154" s="49"/>
      <c r="B154" s="50"/>
      <c r="C154" s="50"/>
      <c r="D154" s="50"/>
      <c r="E154" s="50"/>
      <c r="F154" s="50"/>
      <c r="G154" s="50"/>
      <c r="H154" s="50"/>
      <c r="I154" s="50"/>
      <c r="J154" s="50"/>
    </row>
    <row r="155" spans="1:10" ht="15" x14ac:dyDescent="0.25">
      <c r="A155" s="49"/>
      <c r="B155" s="50"/>
      <c r="C155" s="50"/>
      <c r="D155" s="50"/>
      <c r="E155" s="50"/>
      <c r="F155" s="50"/>
      <c r="G155" s="50"/>
      <c r="H155" s="50"/>
      <c r="I155" s="50"/>
      <c r="J155" s="50"/>
    </row>
    <row r="156" spans="1:10" ht="15" x14ac:dyDescent="0.25">
      <c r="A156" s="49"/>
      <c r="B156" s="50"/>
      <c r="C156" s="50"/>
      <c r="D156" s="50"/>
      <c r="E156" s="50"/>
      <c r="F156" s="50"/>
      <c r="G156" s="50"/>
      <c r="H156" s="50"/>
      <c r="I156" s="50"/>
      <c r="J156" s="50"/>
    </row>
    <row r="157" spans="1:10" ht="15" x14ac:dyDescent="0.25">
      <c r="A157" s="49"/>
      <c r="B157" s="50"/>
      <c r="C157" s="50"/>
      <c r="D157" s="50"/>
      <c r="E157" s="50"/>
      <c r="F157" s="50"/>
      <c r="G157" s="50"/>
      <c r="H157" s="50"/>
      <c r="I157" s="50"/>
      <c r="J157" s="50"/>
    </row>
    <row r="158" spans="1:10" ht="15" x14ac:dyDescent="0.25">
      <c r="A158" s="49"/>
      <c r="B158" s="50"/>
      <c r="C158" s="50"/>
      <c r="D158" s="50"/>
      <c r="E158" s="50"/>
      <c r="F158" s="50"/>
      <c r="G158" s="50"/>
      <c r="H158" s="50"/>
      <c r="I158" s="50"/>
      <c r="J158" s="50"/>
    </row>
    <row r="159" spans="1:10" ht="15" x14ac:dyDescent="0.25">
      <c r="A159" s="49"/>
      <c r="B159" s="50"/>
      <c r="C159" s="50"/>
      <c r="D159" s="50"/>
      <c r="E159" s="50"/>
      <c r="F159" s="50"/>
      <c r="G159" s="50"/>
      <c r="H159" s="50"/>
      <c r="I159" s="50"/>
      <c r="J159" s="50"/>
    </row>
    <row r="160" spans="1:10" ht="15" x14ac:dyDescent="0.25">
      <c r="A160" s="49"/>
      <c r="B160" s="50"/>
      <c r="C160" s="50"/>
      <c r="D160" s="50"/>
      <c r="E160" s="50"/>
      <c r="F160" s="50"/>
      <c r="G160" s="50"/>
      <c r="H160" s="50"/>
      <c r="I160" s="50"/>
      <c r="J160" s="50"/>
    </row>
    <row r="161" spans="1:10" ht="15" x14ac:dyDescent="0.25">
      <c r="A161" s="49"/>
      <c r="B161" s="50"/>
      <c r="C161" s="50"/>
      <c r="D161" s="50"/>
      <c r="E161" s="50"/>
      <c r="F161" s="50"/>
      <c r="G161" s="50"/>
      <c r="H161" s="50"/>
      <c r="I161" s="50"/>
      <c r="J161" s="50"/>
    </row>
    <row r="162" spans="1:10" ht="15" x14ac:dyDescent="0.25">
      <c r="A162" s="49"/>
      <c r="B162" s="50"/>
      <c r="C162" s="50"/>
      <c r="D162" s="50"/>
      <c r="E162" s="50"/>
      <c r="F162" s="50"/>
      <c r="G162" s="50"/>
      <c r="H162" s="50"/>
      <c r="I162" s="50"/>
      <c r="J162" s="50"/>
    </row>
    <row r="163" spans="1:10" ht="15" x14ac:dyDescent="0.25">
      <c r="A163" s="49"/>
      <c r="B163" s="50"/>
      <c r="C163" s="50"/>
      <c r="D163" s="50"/>
      <c r="E163" s="50"/>
      <c r="F163" s="50"/>
      <c r="G163" s="50"/>
      <c r="H163" s="50"/>
      <c r="I163" s="50"/>
      <c r="J163" s="50"/>
    </row>
    <row r="164" spans="1:10" ht="15" x14ac:dyDescent="0.25">
      <c r="A164" s="49"/>
      <c r="B164" s="50"/>
      <c r="C164" s="50"/>
      <c r="D164" s="50"/>
      <c r="E164" s="50"/>
      <c r="F164" s="50"/>
      <c r="G164" s="50"/>
      <c r="H164" s="50"/>
      <c r="I164" s="50"/>
      <c r="J164" s="50"/>
    </row>
    <row r="165" spans="1:10" ht="15" x14ac:dyDescent="0.25">
      <c r="A165" s="49"/>
      <c r="B165" s="50"/>
      <c r="C165" s="50"/>
      <c r="D165" s="50"/>
      <c r="E165" s="50"/>
      <c r="F165" s="50"/>
      <c r="G165" s="50"/>
      <c r="H165" s="50"/>
      <c r="I165" s="50"/>
      <c r="J165" s="50"/>
    </row>
    <row r="166" spans="1:10" ht="15" x14ac:dyDescent="0.25">
      <c r="A166" s="49"/>
      <c r="B166" s="50"/>
      <c r="C166" s="50"/>
      <c r="D166" s="50"/>
      <c r="E166" s="50"/>
      <c r="F166" s="50"/>
      <c r="G166" s="50"/>
      <c r="H166" s="50"/>
      <c r="I166" s="50"/>
      <c r="J166" s="50"/>
    </row>
    <row r="167" spans="1:10" ht="15" x14ac:dyDescent="0.25">
      <c r="A167" s="49"/>
      <c r="B167" s="50"/>
      <c r="C167" s="50"/>
      <c r="D167" s="50"/>
      <c r="E167" s="50"/>
      <c r="F167" s="50"/>
      <c r="G167" s="50"/>
      <c r="H167" s="50"/>
      <c r="I167" s="50"/>
      <c r="J167" s="50"/>
    </row>
    <row r="168" spans="1:10" ht="15" x14ac:dyDescent="0.25">
      <c r="A168" s="49"/>
      <c r="B168" s="50"/>
      <c r="C168" s="50"/>
      <c r="D168" s="50"/>
      <c r="E168" s="50"/>
      <c r="F168" s="50"/>
      <c r="G168" s="50"/>
      <c r="H168" s="50"/>
      <c r="I168" s="50"/>
      <c r="J168" s="50"/>
    </row>
    <row r="169" spans="1:10" ht="15" x14ac:dyDescent="0.25">
      <c r="A169" s="49"/>
      <c r="B169" s="50"/>
      <c r="C169" s="50"/>
      <c r="D169" s="50"/>
      <c r="E169" s="50"/>
      <c r="F169" s="50"/>
      <c r="G169" s="50"/>
      <c r="H169" s="50"/>
      <c r="I169" s="50"/>
      <c r="J169" s="50"/>
    </row>
    <row r="170" spans="1:10" ht="15" x14ac:dyDescent="0.25">
      <c r="A170" s="49"/>
      <c r="B170" s="50"/>
      <c r="C170" s="50"/>
      <c r="D170" s="50"/>
      <c r="E170" s="50"/>
      <c r="F170" s="50"/>
      <c r="G170" s="50"/>
      <c r="H170" s="50"/>
      <c r="I170" s="50"/>
      <c r="J170" s="50"/>
    </row>
    <row r="171" spans="1:10" ht="15" x14ac:dyDescent="0.25">
      <c r="A171" s="49"/>
      <c r="B171" s="50"/>
      <c r="C171" s="50"/>
      <c r="D171" s="50"/>
      <c r="E171" s="50"/>
      <c r="F171" s="50"/>
      <c r="G171" s="50"/>
      <c r="H171" s="50"/>
      <c r="I171" s="50"/>
      <c r="J171" s="50"/>
    </row>
    <row r="172" spans="1:10" ht="15" x14ac:dyDescent="0.25">
      <c r="A172" s="49"/>
      <c r="B172" s="50"/>
      <c r="C172" s="50"/>
      <c r="D172" s="50"/>
      <c r="E172" s="50"/>
      <c r="F172" s="50"/>
      <c r="G172" s="50"/>
      <c r="H172" s="50"/>
      <c r="I172" s="50"/>
      <c r="J172" s="50"/>
    </row>
    <row r="173" spans="1:10" ht="15" x14ac:dyDescent="0.25">
      <c r="A173" s="49"/>
      <c r="B173" s="50"/>
      <c r="C173" s="50"/>
      <c r="D173" s="50"/>
      <c r="E173" s="50"/>
      <c r="F173" s="50"/>
      <c r="G173" s="50"/>
      <c r="H173" s="50"/>
      <c r="I173" s="50"/>
      <c r="J173" s="50"/>
    </row>
    <row r="174" spans="1:10" ht="15" x14ac:dyDescent="0.25">
      <c r="A174" s="49"/>
      <c r="B174" s="50"/>
      <c r="C174" s="50"/>
      <c r="D174" s="50"/>
      <c r="E174" s="50"/>
      <c r="F174" s="50"/>
      <c r="G174" s="50"/>
      <c r="H174" s="50"/>
      <c r="I174" s="50"/>
      <c r="J174" s="50"/>
    </row>
    <row r="175" spans="1:10" ht="15" x14ac:dyDescent="0.25">
      <c r="A175" s="49"/>
      <c r="B175" s="50"/>
      <c r="C175" s="50"/>
      <c r="D175" s="50"/>
      <c r="E175" s="50"/>
      <c r="F175" s="50"/>
      <c r="G175" s="50"/>
      <c r="H175" s="50"/>
      <c r="I175" s="50"/>
      <c r="J175" s="50"/>
    </row>
    <row r="176" spans="1:10" ht="15" x14ac:dyDescent="0.25">
      <c r="A176" s="49"/>
      <c r="B176" s="50"/>
      <c r="C176" s="50"/>
      <c r="D176" s="50"/>
      <c r="E176" s="50"/>
      <c r="F176" s="50"/>
      <c r="G176" s="50"/>
      <c r="H176" s="50"/>
      <c r="I176" s="50"/>
      <c r="J176" s="50"/>
    </row>
    <row r="177" spans="1:10" ht="15" x14ac:dyDescent="0.25">
      <c r="A177" s="49"/>
      <c r="B177" s="50"/>
      <c r="C177" s="50"/>
      <c r="D177" s="50"/>
      <c r="E177" s="50"/>
      <c r="F177" s="50"/>
      <c r="G177" s="50"/>
      <c r="H177" s="50"/>
      <c r="I177" s="50"/>
      <c r="J177" s="50"/>
    </row>
    <row r="178" spans="1:10" ht="15" x14ac:dyDescent="0.25">
      <c r="A178" s="49"/>
      <c r="B178" s="50"/>
      <c r="C178" s="50"/>
      <c r="D178" s="50"/>
      <c r="E178" s="50"/>
      <c r="F178" s="50"/>
      <c r="G178" s="50"/>
      <c r="H178" s="50"/>
      <c r="I178" s="50"/>
      <c r="J178" s="50"/>
    </row>
    <row r="179" spans="1:10" ht="15" x14ac:dyDescent="0.25">
      <c r="A179" s="49"/>
      <c r="B179" s="50"/>
      <c r="C179" s="50"/>
      <c r="D179" s="50"/>
      <c r="E179" s="50"/>
      <c r="F179" s="50"/>
      <c r="G179" s="50"/>
      <c r="H179" s="50"/>
      <c r="I179" s="50"/>
      <c r="J179" s="50"/>
    </row>
    <row r="180" spans="1:10" ht="15" x14ac:dyDescent="0.25">
      <c r="A180" s="49"/>
      <c r="B180" s="50"/>
      <c r="C180" s="50"/>
      <c r="D180" s="50"/>
      <c r="E180" s="50"/>
      <c r="F180" s="50"/>
      <c r="G180" s="50"/>
      <c r="H180" s="50"/>
      <c r="I180" s="50"/>
      <c r="J180" s="50"/>
    </row>
    <row r="181" spans="1:10" ht="15" x14ac:dyDescent="0.25">
      <c r="A181" s="49"/>
      <c r="B181" s="50"/>
      <c r="C181" s="50"/>
      <c r="D181" s="50"/>
      <c r="E181" s="50"/>
      <c r="F181" s="50"/>
      <c r="G181" s="50"/>
      <c r="H181" s="50"/>
      <c r="I181" s="50"/>
      <c r="J181" s="50"/>
    </row>
    <row r="182" spans="1:10" ht="15" x14ac:dyDescent="0.25">
      <c r="A182" s="49"/>
      <c r="B182" s="50"/>
      <c r="C182" s="50"/>
      <c r="D182" s="50"/>
      <c r="E182" s="50"/>
      <c r="F182" s="50"/>
      <c r="G182" s="50"/>
      <c r="H182" s="50"/>
      <c r="I182" s="50"/>
      <c r="J182" s="50"/>
    </row>
    <row r="183" spans="1:10" ht="15" x14ac:dyDescent="0.25">
      <c r="A183" s="49"/>
      <c r="B183" s="50"/>
      <c r="C183" s="50"/>
      <c r="D183" s="50"/>
      <c r="E183" s="50"/>
      <c r="F183" s="50"/>
      <c r="G183" s="50"/>
      <c r="H183" s="50"/>
      <c r="I183" s="50"/>
      <c r="J183" s="50"/>
    </row>
    <row r="184" spans="1:10" ht="15" x14ac:dyDescent="0.25">
      <c r="A184" s="49"/>
      <c r="B184" s="50"/>
      <c r="C184" s="50"/>
      <c r="D184" s="50"/>
      <c r="E184" s="50"/>
      <c r="F184" s="50"/>
      <c r="G184" s="50"/>
      <c r="H184" s="50"/>
      <c r="I184" s="50"/>
      <c r="J184" s="50"/>
    </row>
    <row r="185" spans="1:10" ht="15" x14ac:dyDescent="0.25">
      <c r="A185" s="49"/>
      <c r="B185" s="50"/>
      <c r="C185" s="50"/>
      <c r="D185" s="50"/>
      <c r="E185" s="50"/>
      <c r="F185" s="50"/>
      <c r="G185" s="50"/>
      <c r="H185" s="50"/>
      <c r="I185" s="50"/>
      <c r="J185" s="50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1FF0A-43C8-4D95-A375-F0B49C41DEC7}">
  <sheetPr codeName="Sheet14">
    <tabColor theme="8"/>
  </sheetPr>
  <dimension ref="A1:I184"/>
  <sheetViews>
    <sheetView zoomScale="80" zoomScaleNormal="80" workbookViewId="0">
      <selection activeCell="C3" sqref="C3"/>
    </sheetView>
  </sheetViews>
  <sheetFormatPr defaultRowHeight="14.25" x14ac:dyDescent="0.2"/>
  <cols>
    <col min="1" max="1" width="12.625" style="125" customWidth="1"/>
    <col min="2" max="2" width="6.25" style="125" customWidth="1"/>
    <col min="3" max="3" width="8.625" style="125" customWidth="1"/>
    <col min="4" max="4" width="10" style="125" customWidth="1"/>
    <col min="5" max="5" width="11.25" style="125" customWidth="1"/>
    <col min="6" max="6" width="12.75" style="125" customWidth="1"/>
    <col min="7" max="7" width="12.875" style="125" customWidth="1"/>
    <col min="8" max="8" width="11.375" style="125" customWidth="1"/>
    <col min="9" max="9" width="15" style="125" bestFit="1" customWidth="1"/>
    <col min="10" max="16384" width="9" style="125"/>
  </cols>
  <sheetData>
    <row r="1" spans="1:9" s="71" customFormat="1" ht="18" x14ac:dyDescent="0.25">
      <c r="A1" s="70" t="s">
        <v>15</v>
      </c>
      <c r="B1" s="70" t="s">
        <v>140</v>
      </c>
    </row>
    <row r="2" spans="1:9" s="99" customFormat="1" x14ac:dyDescent="0.2">
      <c r="A2" s="100"/>
    </row>
    <row r="3" spans="1:9" customFormat="1" ht="60" x14ac:dyDescent="0.2">
      <c r="A3" s="121" t="s">
        <v>21</v>
      </c>
      <c r="B3" s="121" t="s">
        <v>142</v>
      </c>
      <c r="C3" s="121" t="s">
        <v>65</v>
      </c>
      <c r="D3" s="121" t="s">
        <v>68</v>
      </c>
      <c r="E3" s="121" t="s">
        <v>90</v>
      </c>
      <c r="F3" s="121" t="s">
        <v>70</v>
      </c>
      <c r="G3" s="121" t="s">
        <v>107</v>
      </c>
      <c r="H3" s="65"/>
      <c r="I3" s="65"/>
    </row>
    <row r="4" spans="1:9" customFormat="1" x14ac:dyDescent="0.2">
      <c r="A4" s="131">
        <v>44865</v>
      </c>
      <c r="B4" s="129">
        <v>1800</v>
      </c>
      <c r="C4" s="129">
        <v>192</v>
      </c>
      <c r="D4" s="129">
        <v>-12</v>
      </c>
      <c r="E4" s="129">
        <v>-622</v>
      </c>
      <c r="F4" s="130">
        <v>5.0520000000000103</v>
      </c>
      <c r="G4" s="130">
        <f t="shared" ref="G4:G67" si="0">C4+D4+E4</f>
        <v>-442</v>
      </c>
      <c r="I4" s="97"/>
    </row>
    <row r="5" spans="1:9" customFormat="1" x14ac:dyDescent="0.2">
      <c r="A5" s="131">
        <v>44866</v>
      </c>
      <c r="B5" s="129">
        <v>1800</v>
      </c>
      <c r="C5" s="129">
        <v>454</v>
      </c>
      <c r="D5" s="129">
        <v>390</v>
      </c>
      <c r="E5" s="129">
        <v>38</v>
      </c>
      <c r="F5" s="130">
        <v>-50.868000000000002</v>
      </c>
      <c r="G5" s="130">
        <f t="shared" si="0"/>
        <v>882</v>
      </c>
      <c r="I5" s="97"/>
    </row>
    <row r="6" spans="1:9" customFormat="1" x14ac:dyDescent="0.2">
      <c r="A6" s="131">
        <v>44867</v>
      </c>
      <c r="B6" s="129">
        <v>1730</v>
      </c>
      <c r="C6" s="129">
        <v>-522</v>
      </c>
      <c r="D6" s="129">
        <v>-978</v>
      </c>
      <c r="E6" s="129">
        <v>-1024</v>
      </c>
      <c r="F6" s="130">
        <v>14.404500000000001</v>
      </c>
      <c r="G6" s="130">
        <f t="shared" si="0"/>
        <v>-2524</v>
      </c>
      <c r="I6" s="97"/>
    </row>
    <row r="7" spans="1:9" customFormat="1" x14ac:dyDescent="0.2">
      <c r="A7" s="131">
        <v>44868</v>
      </c>
      <c r="B7" s="129">
        <v>1800</v>
      </c>
      <c r="C7" s="129">
        <v>1006</v>
      </c>
      <c r="D7" s="129">
        <v>992</v>
      </c>
      <c r="E7" s="129">
        <v>994</v>
      </c>
      <c r="F7" s="130">
        <v>-5.9349999999999996</v>
      </c>
      <c r="G7" s="130">
        <f t="shared" si="0"/>
        <v>2992</v>
      </c>
      <c r="I7" s="97"/>
    </row>
    <row r="8" spans="1:9" customFormat="1" x14ac:dyDescent="0.2">
      <c r="A8" s="131">
        <v>44869</v>
      </c>
      <c r="B8" s="129">
        <v>1730</v>
      </c>
      <c r="C8" s="129">
        <v>-94</v>
      </c>
      <c r="D8" s="129">
        <v>-404</v>
      </c>
      <c r="E8" s="129">
        <v>-840</v>
      </c>
      <c r="F8" s="130">
        <v>-11.992000000000001</v>
      </c>
      <c r="G8" s="130">
        <f t="shared" si="0"/>
        <v>-1338</v>
      </c>
      <c r="I8" s="97"/>
    </row>
    <row r="9" spans="1:9" customFormat="1" x14ac:dyDescent="0.2">
      <c r="A9" s="131">
        <v>44870</v>
      </c>
      <c r="B9" s="129">
        <v>1730</v>
      </c>
      <c r="C9" s="129">
        <v>-148</v>
      </c>
      <c r="D9" s="129">
        <v>-210</v>
      </c>
      <c r="E9" s="129">
        <v>-568</v>
      </c>
      <c r="F9" s="130">
        <v>13.525</v>
      </c>
      <c r="G9" s="130">
        <f t="shared" si="0"/>
        <v>-926</v>
      </c>
      <c r="I9" s="97"/>
    </row>
    <row r="10" spans="1:9" customFormat="1" x14ac:dyDescent="0.2">
      <c r="A10" s="131">
        <v>44871</v>
      </c>
      <c r="B10" s="129">
        <v>1730</v>
      </c>
      <c r="C10" s="129">
        <v>824</v>
      </c>
      <c r="D10" s="129">
        <v>908</v>
      </c>
      <c r="E10" s="129">
        <v>968</v>
      </c>
      <c r="F10" s="130">
        <v>-5.6130000000000004</v>
      </c>
      <c r="G10" s="130">
        <f t="shared" si="0"/>
        <v>2700</v>
      </c>
      <c r="I10" s="97"/>
    </row>
    <row r="11" spans="1:9" customFormat="1" x14ac:dyDescent="0.2">
      <c r="A11" s="131">
        <v>44872</v>
      </c>
      <c r="B11" s="129">
        <v>1730</v>
      </c>
      <c r="C11" s="129">
        <v>-460</v>
      </c>
      <c r="D11" s="129">
        <v>-878</v>
      </c>
      <c r="E11" s="129">
        <v>-844</v>
      </c>
      <c r="F11" s="130">
        <v>-9.0980000000000008</v>
      </c>
      <c r="G11" s="130">
        <f t="shared" si="0"/>
        <v>-2182</v>
      </c>
      <c r="I11" s="97"/>
    </row>
    <row r="12" spans="1:9" customFormat="1" x14ac:dyDescent="0.2">
      <c r="A12" s="131">
        <v>44873</v>
      </c>
      <c r="B12" s="129">
        <v>1800</v>
      </c>
      <c r="C12" s="129">
        <v>-460</v>
      </c>
      <c r="D12" s="129">
        <v>-2</v>
      </c>
      <c r="E12" s="129">
        <v>-962</v>
      </c>
      <c r="F12" s="130">
        <v>-20.763000000000002</v>
      </c>
      <c r="G12" s="130">
        <f t="shared" si="0"/>
        <v>-1424</v>
      </c>
      <c r="I12" s="97"/>
    </row>
    <row r="13" spans="1:9" customFormat="1" x14ac:dyDescent="0.2">
      <c r="A13" s="131">
        <v>44874</v>
      </c>
      <c r="B13" s="129">
        <v>1800</v>
      </c>
      <c r="C13" s="129">
        <v>-1028</v>
      </c>
      <c r="D13" s="129">
        <v>-994</v>
      </c>
      <c r="E13" s="129">
        <v>-1022</v>
      </c>
      <c r="F13" s="130">
        <v>-50.158999999999999</v>
      </c>
      <c r="G13" s="130">
        <f t="shared" si="0"/>
        <v>-3044</v>
      </c>
      <c r="I13" s="97"/>
    </row>
    <row r="14" spans="1:9" customFormat="1" x14ac:dyDescent="0.2">
      <c r="A14" s="131">
        <v>44875</v>
      </c>
      <c r="B14" s="129">
        <v>1730</v>
      </c>
      <c r="C14" s="129">
        <v>-1032</v>
      </c>
      <c r="D14" s="129">
        <v>-1028</v>
      </c>
      <c r="E14" s="129">
        <v>-992</v>
      </c>
      <c r="F14" s="130">
        <v>-39.764000000000003</v>
      </c>
      <c r="G14" s="130">
        <f t="shared" si="0"/>
        <v>-3052</v>
      </c>
      <c r="I14" s="97"/>
    </row>
    <row r="15" spans="1:9" customFormat="1" x14ac:dyDescent="0.2">
      <c r="A15" s="131">
        <v>44876</v>
      </c>
      <c r="B15" s="129">
        <v>1800</v>
      </c>
      <c r="C15" s="129">
        <v>-342</v>
      </c>
      <c r="D15" s="129">
        <v>-784</v>
      </c>
      <c r="E15" s="129">
        <v>-500</v>
      </c>
      <c r="F15" s="130">
        <v>-47.832999999999998</v>
      </c>
      <c r="G15" s="130">
        <f t="shared" si="0"/>
        <v>-1626</v>
      </c>
      <c r="I15" s="97"/>
    </row>
    <row r="16" spans="1:9" customFormat="1" x14ac:dyDescent="0.2">
      <c r="A16" s="131">
        <v>44877</v>
      </c>
      <c r="B16" s="129">
        <v>1730</v>
      </c>
      <c r="C16" s="129">
        <v>-356</v>
      </c>
      <c r="D16" s="129">
        <v>-604</v>
      </c>
      <c r="E16" s="129">
        <v>-1024</v>
      </c>
      <c r="F16" s="130">
        <v>-25.427</v>
      </c>
      <c r="G16" s="130">
        <f t="shared" si="0"/>
        <v>-1984</v>
      </c>
      <c r="I16" s="97"/>
    </row>
    <row r="17" spans="1:9" customFormat="1" x14ac:dyDescent="0.2">
      <c r="A17" s="131">
        <v>44878</v>
      </c>
      <c r="B17" s="129">
        <v>1730</v>
      </c>
      <c r="C17" s="129">
        <v>-700</v>
      </c>
      <c r="D17" s="129">
        <v>-606</v>
      </c>
      <c r="E17" s="129">
        <v>-936</v>
      </c>
      <c r="F17" s="130">
        <v>-11.515000000000001</v>
      </c>
      <c r="G17" s="130">
        <f t="shared" si="0"/>
        <v>-2242</v>
      </c>
      <c r="I17" s="97"/>
    </row>
    <row r="18" spans="1:9" customFormat="1" x14ac:dyDescent="0.2">
      <c r="A18" s="131">
        <v>44879</v>
      </c>
      <c r="B18" s="129">
        <v>1800</v>
      </c>
      <c r="C18" s="129">
        <v>-478</v>
      </c>
      <c r="D18" s="129">
        <v>-530</v>
      </c>
      <c r="E18" s="129">
        <v>-550</v>
      </c>
      <c r="F18" s="130">
        <v>-59.287999999999997</v>
      </c>
      <c r="G18" s="130">
        <f t="shared" si="0"/>
        <v>-1558</v>
      </c>
      <c r="I18" s="97"/>
    </row>
    <row r="19" spans="1:9" customFormat="1" x14ac:dyDescent="0.2">
      <c r="A19" s="131">
        <v>44880</v>
      </c>
      <c r="B19" s="129">
        <v>1730</v>
      </c>
      <c r="C19" s="129">
        <v>-118</v>
      </c>
      <c r="D19" s="129">
        <v>-514</v>
      </c>
      <c r="E19" s="129">
        <v>-760</v>
      </c>
      <c r="F19" s="130">
        <v>-74.539000000000001</v>
      </c>
      <c r="G19" s="130">
        <f t="shared" si="0"/>
        <v>-1392</v>
      </c>
      <c r="I19" s="97"/>
    </row>
    <row r="20" spans="1:9" customFormat="1" x14ac:dyDescent="0.2">
      <c r="A20" s="131">
        <v>44881</v>
      </c>
      <c r="B20" s="129">
        <v>1800</v>
      </c>
      <c r="C20" s="129">
        <v>-384</v>
      </c>
      <c r="D20" s="129">
        <v>-724</v>
      </c>
      <c r="E20" s="129">
        <v>0</v>
      </c>
      <c r="F20" s="130">
        <v>-76.757999999999996</v>
      </c>
      <c r="G20" s="130">
        <f t="shared" si="0"/>
        <v>-1108</v>
      </c>
      <c r="I20" s="97"/>
    </row>
    <row r="21" spans="1:9" customFormat="1" x14ac:dyDescent="0.2">
      <c r="A21" s="131">
        <v>44882</v>
      </c>
      <c r="B21" s="129">
        <v>1730</v>
      </c>
      <c r="C21" s="129">
        <v>-488</v>
      </c>
      <c r="D21" s="129">
        <v>-570</v>
      </c>
      <c r="E21" s="129">
        <v>-1024</v>
      </c>
      <c r="F21" s="130">
        <v>-120.928</v>
      </c>
      <c r="G21" s="130">
        <f t="shared" si="0"/>
        <v>-2082</v>
      </c>
      <c r="I21" s="97"/>
    </row>
    <row r="22" spans="1:9" customFormat="1" x14ac:dyDescent="0.2">
      <c r="A22" s="131">
        <v>44883</v>
      </c>
      <c r="B22" s="129">
        <v>1730</v>
      </c>
      <c r="C22" s="129">
        <v>0</v>
      </c>
      <c r="D22" s="129">
        <v>-616</v>
      </c>
      <c r="E22" s="129">
        <v>-922</v>
      </c>
      <c r="F22" s="130">
        <v>-59.148000000000003</v>
      </c>
      <c r="G22" s="130">
        <f t="shared" si="0"/>
        <v>-1538</v>
      </c>
      <c r="I22" s="97"/>
    </row>
    <row r="23" spans="1:9" customFormat="1" x14ac:dyDescent="0.2">
      <c r="A23" s="131">
        <v>44884</v>
      </c>
      <c r="B23" s="129">
        <v>1730</v>
      </c>
      <c r="C23" s="129">
        <v>-224</v>
      </c>
      <c r="D23" s="129">
        <v>-954</v>
      </c>
      <c r="E23" s="129">
        <v>-946</v>
      </c>
      <c r="F23" s="130">
        <v>-46.716999999999999</v>
      </c>
      <c r="G23" s="130">
        <f t="shared" si="0"/>
        <v>-2124</v>
      </c>
      <c r="I23" s="97"/>
    </row>
    <row r="24" spans="1:9" customFormat="1" x14ac:dyDescent="0.2">
      <c r="A24" s="131">
        <v>44885</v>
      </c>
      <c r="B24" s="129">
        <v>1730</v>
      </c>
      <c r="C24" s="129">
        <v>-810</v>
      </c>
      <c r="D24" s="129">
        <v>-956</v>
      </c>
      <c r="E24" s="129">
        <v>-926</v>
      </c>
      <c r="F24" s="130">
        <v>-110.26600000000001</v>
      </c>
      <c r="G24" s="130">
        <f t="shared" si="0"/>
        <v>-2692</v>
      </c>
      <c r="I24" s="97"/>
    </row>
    <row r="25" spans="1:9" customFormat="1" x14ac:dyDescent="0.2">
      <c r="A25" s="131">
        <v>44886</v>
      </c>
      <c r="B25" s="129">
        <v>1730</v>
      </c>
      <c r="C25" s="129">
        <v>-448</v>
      </c>
      <c r="D25" s="129">
        <v>-798</v>
      </c>
      <c r="E25" s="129">
        <v>-2</v>
      </c>
      <c r="F25" s="130">
        <v>23.643000000000001</v>
      </c>
      <c r="G25" s="130">
        <f t="shared" si="0"/>
        <v>-1248</v>
      </c>
      <c r="I25" s="97"/>
    </row>
    <row r="26" spans="1:9" customFormat="1" x14ac:dyDescent="0.2">
      <c r="A26" s="131">
        <v>44887</v>
      </c>
      <c r="B26" s="129">
        <v>1800</v>
      </c>
      <c r="C26" s="129">
        <v>1006</v>
      </c>
      <c r="D26" s="129">
        <v>978</v>
      </c>
      <c r="E26" s="129">
        <v>998</v>
      </c>
      <c r="F26" s="130">
        <v>-34.061999999999998</v>
      </c>
      <c r="G26" s="130">
        <f t="shared" si="0"/>
        <v>2982</v>
      </c>
      <c r="I26" s="97"/>
    </row>
    <row r="27" spans="1:9" customFormat="1" x14ac:dyDescent="0.2">
      <c r="A27" s="131">
        <v>44888</v>
      </c>
      <c r="B27" s="129">
        <v>1730</v>
      </c>
      <c r="C27" s="129">
        <v>-182</v>
      </c>
      <c r="D27" s="129">
        <v>-682</v>
      </c>
      <c r="E27" s="129">
        <v>-652</v>
      </c>
      <c r="F27" s="130">
        <v>-129.6815</v>
      </c>
      <c r="G27" s="130">
        <f t="shared" si="0"/>
        <v>-1516</v>
      </c>
      <c r="I27" s="97"/>
    </row>
    <row r="28" spans="1:9" customFormat="1" x14ac:dyDescent="0.2">
      <c r="A28" s="131">
        <v>44889</v>
      </c>
      <c r="B28" s="129">
        <v>1730</v>
      </c>
      <c r="C28" s="129">
        <v>-614</v>
      </c>
      <c r="D28" s="129">
        <v>-1030</v>
      </c>
      <c r="E28" s="129">
        <v>-720</v>
      </c>
      <c r="F28" s="130">
        <v>-136.304</v>
      </c>
      <c r="G28" s="130">
        <f t="shared" si="0"/>
        <v>-2364</v>
      </c>
      <c r="I28" s="97"/>
    </row>
    <row r="29" spans="1:9" customFormat="1" x14ac:dyDescent="0.2">
      <c r="A29" s="131">
        <v>44890</v>
      </c>
      <c r="B29" s="129">
        <v>1800</v>
      </c>
      <c r="C29" s="129">
        <v>-946</v>
      </c>
      <c r="D29" s="129">
        <v>-862</v>
      </c>
      <c r="E29" s="129">
        <v>-834</v>
      </c>
      <c r="F29" s="130">
        <v>-111.304</v>
      </c>
      <c r="G29" s="130">
        <f t="shared" si="0"/>
        <v>-2642</v>
      </c>
      <c r="I29" s="97"/>
    </row>
    <row r="30" spans="1:9" customFormat="1" x14ac:dyDescent="0.2">
      <c r="A30" s="131">
        <v>44891</v>
      </c>
      <c r="B30" s="129">
        <v>1730</v>
      </c>
      <c r="C30" s="129">
        <v>-1030</v>
      </c>
      <c r="D30" s="129">
        <v>-1030</v>
      </c>
      <c r="E30" s="129">
        <v>-1024</v>
      </c>
      <c r="F30" s="130">
        <v>7.9204999999999997</v>
      </c>
      <c r="G30" s="130">
        <f t="shared" si="0"/>
        <v>-3084</v>
      </c>
      <c r="I30" s="97"/>
    </row>
    <row r="31" spans="1:9" customFormat="1" x14ac:dyDescent="0.2">
      <c r="A31" s="131">
        <v>44892</v>
      </c>
      <c r="B31" s="129">
        <v>1730</v>
      </c>
      <c r="C31" s="129">
        <v>-960</v>
      </c>
      <c r="D31" s="129">
        <v>-878</v>
      </c>
      <c r="E31" s="129">
        <v>-944</v>
      </c>
      <c r="F31" s="130">
        <v>141.61349999999999</v>
      </c>
      <c r="G31" s="130">
        <f t="shared" si="0"/>
        <v>-2782</v>
      </c>
      <c r="I31" s="97"/>
    </row>
    <row r="32" spans="1:9" customFormat="1" x14ac:dyDescent="0.2">
      <c r="A32" s="131">
        <v>44893</v>
      </c>
      <c r="B32" s="129">
        <v>1730</v>
      </c>
      <c r="C32" s="129">
        <v>508</v>
      </c>
      <c r="D32" s="129">
        <v>992</v>
      </c>
      <c r="E32" s="129">
        <v>1002</v>
      </c>
      <c r="F32" s="130">
        <v>184.94200000000001</v>
      </c>
      <c r="G32" s="130">
        <f t="shared" si="0"/>
        <v>2502</v>
      </c>
      <c r="I32" s="97"/>
    </row>
    <row r="33" spans="1:9" customFormat="1" x14ac:dyDescent="0.2">
      <c r="A33" s="131">
        <v>44894</v>
      </c>
      <c r="B33" s="129">
        <v>1730</v>
      </c>
      <c r="C33" s="129">
        <v>506</v>
      </c>
      <c r="D33" s="129">
        <v>992</v>
      </c>
      <c r="E33" s="129">
        <v>1000</v>
      </c>
      <c r="F33" s="130">
        <v>1.9685000000000099</v>
      </c>
      <c r="G33" s="130">
        <f t="shared" si="0"/>
        <v>2498</v>
      </c>
      <c r="I33" s="97"/>
    </row>
    <row r="34" spans="1:9" customFormat="1" x14ac:dyDescent="0.2">
      <c r="A34" s="131">
        <v>44895</v>
      </c>
      <c r="B34" s="129">
        <v>1730</v>
      </c>
      <c r="C34" s="129">
        <v>238</v>
      </c>
      <c r="D34" s="129">
        <v>504</v>
      </c>
      <c r="E34" s="129">
        <v>494</v>
      </c>
      <c r="F34" s="130">
        <v>15.186</v>
      </c>
      <c r="G34" s="130">
        <f t="shared" si="0"/>
        <v>1236</v>
      </c>
      <c r="I34" s="97"/>
    </row>
    <row r="35" spans="1:9" customFormat="1" x14ac:dyDescent="0.2">
      <c r="A35" s="131">
        <v>44896</v>
      </c>
      <c r="B35" s="129">
        <v>1800</v>
      </c>
      <c r="C35" s="129">
        <v>306</v>
      </c>
      <c r="D35" s="129">
        <v>350</v>
      </c>
      <c r="E35" s="129">
        <v>496</v>
      </c>
      <c r="F35" s="130">
        <v>36.822000000000003</v>
      </c>
      <c r="G35" s="130">
        <f t="shared" si="0"/>
        <v>1152</v>
      </c>
      <c r="I35" s="97"/>
    </row>
    <row r="36" spans="1:9" customFormat="1" x14ac:dyDescent="0.2">
      <c r="A36" s="131">
        <v>44897</v>
      </c>
      <c r="B36" s="129">
        <v>1730</v>
      </c>
      <c r="C36" s="129">
        <v>-88</v>
      </c>
      <c r="D36" s="129">
        <v>-4</v>
      </c>
      <c r="E36" s="129">
        <v>-212</v>
      </c>
      <c r="F36" s="130">
        <v>-9.1505000000000205</v>
      </c>
      <c r="G36" s="130">
        <f t="shared" si="0"/>
        <v>-304</v>
      </c>
      <c r="I36" s="97"/>
    </row>
    <row r="37" spans="1:9" customFormat="1" x14ac:dyDescent="0.2">
      <c r="A37" s="131">
        <v>44898</v>
      </c>
      <c r="B37" s="129">
        <v>1730</v>
      </c>
      <c r="C37" s="129">
        <v>254</v>
      </c>
      <c r="D37" s="129">
        <v>-4</v>
      </c>
      <c r="E37" s="129">
        <v>670</v>
      </c>
      <c r="F37" s="130">
        <v>-2.9784999999999999</v>
      </c>
      <c r="G37" s="130">
        <f t="shared" si="0"/>
        <v>920</v>
      </c>
      <c r="I37" s="97"/>
    </row>
    <row r="38" spans="1:9" customFormat="1" x14ac:dyDescent="0.2">
      <c r="A38" s="131">
        <v>44899</v>
      </c>
      <c r="B38" s="129">
        <v>1730</v>
      </c>
      <c r="C38" s="129">
        <v>100</v>
      </c>
      <c r="D38" s="129">
        <v>-4</v>
      </c>
      <c r="E38" s="129">
        <v>78</v>
      </c>
      <c r="F38" s="130">
        <v>0.22999999999996101</v>
      </c>
      <c r="G38" s="130">
        <f t="shared" si="0"/>
        <v>174</v>
      </c>
      <c r="I38" s="97"/>
    </row>
    <row r="39" spans="1:9" customFormat="1" x14ac:dyDescent="0.2">
      <c r="A39" s="131">
        <v>44900</v>
      </c>
      <c r="B39" s="129">
        <v>1800</v>
      </c>
      <c r="C39" s="129">
        <v>-400</v>
      </c>
      <c r="D39" s="129">
        <v>-784</v>
      </c>
      <c r="E39" s="129">
        <v>-1022</v>
      </c>
      <c r="F39" s="130">
        <v>-26.010999999999999</v>
      </c>
      <c r="G39" s="130">
        <f t="shared" si="0"/>
        <v>-2206</v>
      </c>
      <c r="I39" s="97"/>
    </row>
    <row r="40" spans="1:9" customFormat="1" x14ac:dyDescent="0.2">
      <c r="A40" s="131">
        <v>44901</v>
      </c>
      <c r="B40" s="129">
        <v>1730</v>
      </c>
      <c r="C40" s="129">
        <v>-486</v>
      </c>
      <c r="D40" s="129">
        <v>-232</v>
      </c>
      <c r="E40" s="129">
        <v>-370</v>
      </c>
      <c r="F40" s="130">
        <v>-58.207999999999998</v>
      </c>
      <c r="G40" s="130">
        <f t="shared" si="0"/>
        <v>-1088</v>
      </c>
      <c r="I40" s="97"/>
    </row>
    <row r="41" spans="1:9" customFormat="1" x14ac:dyDescent="0.2">
      <c r="A41" s="131">
        <v>44902</v>
      </c>
      <c r="B41" s="129">
        <v>1800</v>
      </c>
      <c r="C41" s="129">
        <v>-516</v>
      </c>
      <c r="D41" s="129">
        <v>-834</v>
      </c>
      <c r="E41" s="129">
        <v>-1022</v>
      </c>
      <c r="F41" s="130">
        <v>71.320999999999998</v>
      </c>
      <c r="G41" s="130">
        <f t="shared" si="0"/>
        <v>-2372</v>
      </c>
      <c r="I41" s="97"/>
    </row>
    <row r="42" spans="1:9" customFormat="1" x14ac:dyDescent="0.2">
      <c r="A42" s="131">
        <v>44903</v>
      </c>
      <c r="B42" s="129">
        <v>1800</v>
      </c>
      <c r="C42" s="129">
        <v>458</v>
      </c>
      <c r="D42" s="129">
        <v>518</v>
      </c>
      <c r="E42" s="129">
        <v>120</v>
      </c>
      <c r="F42" s="130">
        <v>78.852999999999994</v>
      </c>
      <c r="G42" s="130">
        <f t="shared" si="0"/>
        <v>1096</v>
      </c>
      <c r="I42" s="97"/>
    </row>
    <row r="43" spans="1:9" customFormat="1" x14ac:dyDescent="0.2">
      <c r="A43" s="131">
        <v>44904</v>
      </c>
      <c r="B43" s="129">
        <v>1730</v>
      </c>
      <c r="C43" s="129">
        <v>434</v>
      </c>
      <c r="D43" s="129">
        <v>332</v>
      </c>
      <c r="E43" s="129">
        <v>510</v>
      </c>
      <c r="F43" s="130">
        <v>14.804</v>
      </c>
      <c r="G43" s="130">
        <f t="shared" si="0"/>
        <v>1276</v>
      </c>
      <c r="I43" s="97"/>
    </row>
    <row r="44" spans="1:9" customFormat="1" x14ac:dyDescent="0.2">
      <c r="A44" s="131">
        <v>44905</v>
      </c>
      <c r="B44" s="129">
        <v>1730</v>
      </c>
      <c r="C44" s="129">
        <v>1006</v>
      </c>
      <c r="D44" s="129">
        <v>992</v>
      </c>
      <c r="E44" s="129">
        <v>992</v>
      </c>
      <c r="F44" s="130">
        <v>55.506500000000003</v>
      </c>
      <c r="G44" s="130">
        <f t="shared" si="0"/>
        <v>2990</v>
      </c>
      <c r="I44" s="97"/>
    </row>
    <row r="45" spans="1:9" customFormat="1" x14ac:dyDescent="0.2">
      <c r="A45" s="131">
        <v>44906</v>
      </c>
      <c r="B45" s="129">
        <v>1730</v>
      </c>
      <c r="C45" s="129">
        <v>1002</v>
      </c>
      <c r="D45" s="129">
        <v>990</v>
      </c>
      <c r="E45" s="129">
        <v>1000</v>
      </c>
      <c r="F45" s="130">
        <v>866.65949999999998</v>
      </c>
      <c r="G45" s="130">
        <f t="shared" si="0"/>
        <v>2992</v>
      </c>
      <c r="I45" s="97"/>
    </row>
    <row r="46" spans="1:9" customFormat="1" x14ac:dyDescent="0.2">
      <c r="A46" s="131">
        <v>44907</v>
      </c>
      <c r="B46" s="129">
        <v>1730</v>
      </c>
      <c r="C46" s="129">
        <v>1006</v>
      </c>
      <c r="D46" s="129">
        <v>992</v>
      </c>
      <c r="E46" s="129">
        <v>1000</v>
      </c>
      <c r="F46" s="130">
        <v>-52.947000000000003</v>
      </c>
      <c r="G46" s="130">
        <f t="shared" si="0"/>
        <v>2998</v>
      </c>
      <c r="I46" s="97"/>
    </row>
    <row r="47" spans="1:9" customFormat="1" x14ac:dyDescent="0.2">
      <c r="A47" s="131">
        <v>44908</v>
      </c>
      <c r="B47" s="129">
        <v>1700</v>
      </c>
      <c r="C47" s="129">
        <v>414</v>
      </c>
      <c r="D47" s="129">
        <v>518</v>
      </c>
      <c r="E47" s="129">
        <v>668</v>
      </c>
      <c r="F47" s="130">
        <v>-39.790999999999997</v>
      </c>
      <c r="G47" s="130">
        <f t="shared" si="0"/>
        <v>1600</v>
      </c>
      <c r="I47" s="97"/>
    </row>
    <row r="48" spans="1:9" customFormat="1" x14ac:dyDescent="0.2">
      <c r="A48" s="131">
        <v>44909</v>
      </c>
      <c r="B48" s="129">
        <v>1730</v>
      </c>
      <c r="C48" s="129">
        <v>-356</v>
      </c>
      <c r="D48" s="129">
        <v>-196</v>
      </c>
      <c r="E48" s="129">
        <v>-188</v>
      </c>
      <c r="F48" s="130">
        <v>32.860999999999997</v>
      </c>
      <c r="G48" s="130">
        <f t="shared" si="0"/>
        <v>-740</v>
      </c>
      <c r="I48" s="97"/>
    </row>
    <row r="49" spans="1:9" customFormat="1" x14ac:dyDescent="0.2">
      <c r="A49" s="131">
        <v>44910</v>
      </c>
      <c r="B49" s="129">
        <v>1730</v>
      </c>
      <c r="C49" s="129">
        <v>440</v>
      </c>
      <c r="D49" s="129">
        <v>430</v>
      </c>
      <c r="E49" s="129">
        <v>474</v>
      </c>
      <c r="F49" s="130">
        <v>23.819500000000001</v>
      </c>
      <c r="G49" s="130">
        <f t="shared" si="0"/>
        <v>1344</v>
      </c>
      <c r="I49" s="97"/>
    </row>
    <row r="50" spans="1:9" customFormat="1" x14ac:dyDescent="0.2">
      <c r="A50" s="131">
        <v>44911</v>
      </c>
      <c r="B50" s="129">
        <v>1800</v>
      </c>
      <c r="C50" s="129">
        <v>116</v>
      </c>
      <c r="D50" s="129">
        <v>218</v>
      </c>
      <c r="E50" s="129">
        <v>266</v>
      </c>
      <c r="F50" s="130">
        <v>3.85299999999995</v>
      </c>
      <c r="G50" s="130">
        <f t="shared" si="0"/>
        <v>600</v>
      </c>
      <c r="I50" s="97"/>
    </row>
    <row r="51" spans="1:9" customFormat="1" x14ac:dyDescent="0.2">
      <c r="A51" s="131">
        <v>44912</v>
      </c>
      <c r="B51" s="129">
        <v>1730</v>
      </c>
      <c r="C51" s="129">
        <v>890</v>
      </c>
      <c r="D51" s="129">
        <v>582</v>
      </c>
      <c r="E51" s="129">
        <v>112</v>
      </c>
      <c r="F51" s="130">
        <v>20.573</v>
      </c>
      <c r="G51" s="130">
        <f t="shared" si="0"/>
        <v>1584</v>
      </c>
      <c r="I51" s="97"/>
    </row>
    <row r="52" spans="1:9" customFormat="1" x14ac:dyDescent="0.2">
      <c r="A52" s="131">
        <v>44913</v>
      </c>
      <c r="B52" s="129">
        <v>1730</v>
      </c>
      <c r="C52" s="129">
        <v>692</v>
      </c>
      <c r="D52" s="129">
        <v>598</v>
      </c>
      <c r="E52" s="129">
        <v>828</v>
      </c>
      <c r="F52" s="130">
        <v>-4.0014999999999903</v>
      </c>
      <c r="G52" s="130">
        <f t="shared" si="0"/>
        <v>2118</v>
      </c>
      <c r="I52" s="97"/>
    </row>
    <row r="53" spans="1:9" customFormat="1" x14ac:dyDescent="0.2">
      <c r="A53" s="131">
        <v>44914</v>
      </c>
      <c r="B53" s="129">
        <v>1730</v>
      </c>
      <c r="C53" s="129">
        <v>978</v>
      </c>
      <c r="D53" s="129">
        <v>774</v>
      </c>
      <c r="E53" s="129">
        <v>380</v>
      </c>
      <c r="F53" s="130">
        <v>4.0854999999999997</v>
      </c>
      <c r="G53" s="130">
        <f t="shared" si="0"/>
        <v>2132</v>
      </c>
      <c r="I53" s="97"/>
    </row>
    <row r="54" spans="1:9" customFormat="1" x14ac:dyDescent="0.2">
      <c r="A54" s="131">
        <v>44915</v>
      </c>
      <c r="B54" s="129">
        <v>1800</v>
      </c>
      <c r="C54" s="129">
        <v>696</v>
      </c>
      <c r="D54" s="129">
        <v>626</v>
      </c>
      <c r="E54" s="129">
        <v>838</v>
      </c>
      <c r="F54" s="130">
        <v>3.0689999999999902</v>
      </c>
      <c r="G54" s="130">
        <f t="shared" si="0"/>
        <v>2160</v>
      </c>
      <c r="I54" s="97"/>
    </row>
    <row r="55" spans="1:9" customFormat="1" x14ac:dyDescent="0.2">
      <c r="A55" s="131">
        <v>44916</v>
      </c>
      <c r="B55" s="129">
        <v>1730</v>
      </c>
      <c r="C55" s="129">
        <v>1004</v>
      </c>
      <c r="D55" s="129">
        <v>942</v>
      </c>
      <c r="E55" s="129">
        <v>892</v>
      </c>
      <c r="F55" s="130">
        <v>58.400500000000001</v>
      </c>
      <c r="G55" s="130">
        <f t="shared" si="0"/>
        <v>2838</v>
      </c>
      <c r="I55" s="97"/>
    </row>
    <row r="56" spans="1:9" customFormat="1" x14ac:dyDescent="0.2">
      <c r="A56" s="131">
        <v>44917</v>
      </c>
      <c r="B56" s="129">
        <v>1730</v>
      </c>
      <c r="C56" s="129">
        <v>1004</v>
      </c>
      <c r="D56" s="129">
        <v>992</v>
      </c>
      <c r="E56" s="129">
        <v>998</v>
      </c>
      <c r="F56" s="130">
        <v>6.9459999999999997</v>
      </c>
      <c r="G56" s="130">
        <f t="shared" si="0"/>
        <v>2994</v>
      </c>
      <c r="I56" s="97"/>
    </row>
    <row r="57" spans="1:9" customFormat="1" x14ac:dyDescent="0.2">
      <c r="A57" s="131">
        <v>44918</v>
      </c>
      <c r="B57" s="129">
        <v>1800</v>
      </c>
      <c r="C57" s="129">
        <v>912</v>
      </c>
      <c r="D57" s="129">
        <v>974</v>
      </c>
      <c r="E57" s="129">
        <v>806</v>
      </c>
      <c r="F57" s="130">
        <v>21.728999999999999</v>
      </c>
      <c r="G57" s="130">
        <f t="shared" si="0"/>
        <v>2692</v>
      </c>
      <c r="I57" s="97"/>
    </row>
    <row r="58" spans="1:9" customFormat="1" x14ac:dyDescent="0.2">
      <c r="A58" s="131">
        <v>44919</v>
      </c>
      <c r="B58" s="129">
        <v>1730</v>
      </c>
      <c r="C58" s="129">
        <v>990</v>
      </c>
      <c r="D58" s="129">
        <v>784</v>
      </c>
      <c r="E58" s="129">
        <v>908</v>
      </c>
      <c r="F58" s="130">
        <v>43.902000000000001</v>
      </c>
      <c r="G58" s="130">
        <f t="shared" si="0"/>
        <v>2682</v>
      </c>
      <c r="I58" s="97"/>
    </row>
    <row r="59" spans="1:9" customFormat="1" x14ac:dyDescent="0.2">
      <c r="A59" s="131">
        <v>44920</v>
      </c>
      <c r="B59" s="129">
        <v>1330</v>
      </c>
      <c r="C59" s="129">
        <v>1006</v>
      </c>
      <c r="D59" s="129">
        <v>992</v>
      </c>
      <c r="E59" s="129">
        <v>998</v>
      </c>
      <c r="F59" s="130">
        <v>61.494999999999997</v>
      </c>
      <c r="G59" s="130">
        <f t="shared" si="0"/>
        <v>2996</v>
      </c>
      <c r="I59" s="97"/>
    </row>
    <row r="60" spans="1:9" customFormat="1" x14ac:dyDescent="0.2">
      <c r="A60" s="131">
        <v>44921</v>
      </c>
      <c r="B60" s="129">
        <v>1800</v>
      </c>
      <c r="C60" s="129">
        <v>1004</v>
      </c>
      <c r="D60" s="129">
        <v>982</v>
      </c>
      <c r="E60" s="129">
        <v>996</v>
      </c>
      <c r="F60" s="130">
        <v>30.123000000000001</v>
      </c>
      <c r="G60" s="130">
        <f t="shared" si="0"/>
        <v>2982</v>
      </c>
      <c r="I60" s="97"/>
    </row>
    <row r="61" spans="1:9" customFormat="1" x14ac:dyDescent="0.2">
      <c r="A61" s="131">
        <v>44922</v>
      </c>
      <c r="B61" s="129">
        <v>1730</v>
      </c>
      <c r="C61" s="129">
        <v>1006</v>
      </c>
      <c r="D61" s="129">
        <v>992</v>
      </c>
      <c r="E61" s="129">
        <v>998</v>
      </c>
      <c r="F61" s="130">
        <v>88.784499999999994</v>
      </c>
      <c r="G61" s="130">
        <f t="shared" si="0"/>
        <v>2996</v>
      </c>
      <c r="I61" s="97"/>
    </row>
    <row r="62" spans="1:9" customFormat="1" x14ac:dyDescent="0.2">
      <c r="A62" s="131">
        <v>44923</v>
      </c>
      <c r="B62" s="129">
        <v>1800</v>
      </c>
      <c r="C62" s="129">
        <v>1006</v>
      </c>
      <c r="D62" s="129">
        <v>992</v>
      </c>
      <c r="E62" s="129">
        <v>998</v>
      </c>
      <c r="F62" s="130">
        <v>81.757999999999996</v>
      </c>
      <c r="G62" s="130">
        <f t="shared" si="0"/>
        <v>2996</v>
      </c>
      <c r="I62" s="97"/>
    </row>
    <row r="63" spans="1:9" customFormat="1" x14ac:dyDescent="0.2">
      <c r="A63" s="131">
        <v>44924</v>
      </c>
      <c r="B63" s="129">
        <v>1800</v>
      </c>
      <c r="C63" s="129">
        <v>1006</v>
      </c>
      <c r="D63" s="129">
        <v>992</v>
      </c>
      <c r="E63" s="129">
        <v>998</v>
      </c>
      <c r="F63" s="130">
        <v>89.668000000000006</v>
      </c>
      <c r="G63" s="130">
        <f t="shared" si="0"/>
        <v>2996</v>
      </c>
      <c r="I63" s="97"/>
    </row>
    <row r="64" spans="1:9" customFormat="1" x14ac:dyDescent="0.2">
      <c r="A64" s="131">
        <v>44925</v>
      </c>
      <c r="B64" s="129">
        <v>1800</v>
      </c>
      <c r="C64" s="129">
        <v>1006</v>
      </c>
      <c r="D64" s="129">
        <v>992</v>
      </c>
      <c r="E64" s="129">
        <v>998</v>
      </c>
      <c r="F64" s="130">
        <v>148.065</v>
      </c>
      <c r="G64" s="130">
        <f t="shared" si="0"/>
        <v>2996</v>
      </c>
      <c r="I64" s="97"/>
    </row>
    <row r="65" spans="1:9" customFormat="1" x14ac:dyDescent="0.2">
      <c r="A65" s="131">
        <v>44926</v>
      </c>
      <c r="B65" s="129">
        <v>1700</v>
      </c>
      <c r="C65" s="129">
        <v>1006</v>
      </c>
      <c r="D65" s="129">
        <v>992</v>
      </c>
      <c r="E65" s="129">
        <v>998</v>
      </c>
      <c r="F65" s="130">
        <v>99.549000000000007</v>
      </c>
      <c r="G65" s="130">
        <f t="shared" si="0"/>
        <v>2996</v>
      </c>
      <c r="I65" s="97"/>
    </row>
    <row r="66" spans="1:9" customFormat="1" x14ac:dyDescent="0.2">
      <c r="A66" s="131">
        <v>44927</v>
      </c>
      <c r="B66" s="129">
        <v>1730</v>
      </c>
      <c r="C66" s="129">
        <v>1006</v>
      </c>
      <c r="D66" s="129">
        <v>992</v>
      </c>
      <c r="E66" s="129">
        <v>998</v>
      </c>
      <c r="F66" s="130">
        <v>44.381500000000003</v>
      </c>
      <c r="G66" s="130">
        <f t="shared" si="0"/>
        <v>2996</v>
      </c>
      <c r="I66" s="97"/>
    </row>
    <row r="67" spans="1:9" customFormat="1" x14ac:dyDescent="0.2">
      <c r="A67" s="131">
        <v>44928</v>
      </c>
      <c r="B67" s="129">
        <v>1800</v>
      </c>
      <c r="C67" s="129">
        <v>1006</v>
      </c>
      <c r="D67" s="129">
        <v>992</v>
      </c>
      <c r="E67" s="129">
        <v>998</v>
      </c>
      <c r="F67" s="130">
        <v>16.170000000000002</v>
      </c>
      <c r="G67" s="130">
        <f t="shared" si="0"/>
        <v>2996</v>
      </c>
      <c r="I67" s="97"/>
    </row>
    <row r="68" spans="1:9" customFormat="1" x14ac:dyDescent="0.2">
      <c r="A68" s="131">
        <v>44929</v>
      </c>
      <c r="B68" s="129">
        <v>1730</v>
      </c>
      <c r="C68" s="129">
        <v>798</v>
      </c>
      <c r="D68" s="129">
        <v>754</v>
      </c>
      <c r="E68" s="129">
        <v>916</v>
      </c>
      <c r="F68" s="130">
        <v>37.651000000000003</v>
      </c>
      <c r="G68" s="130">
        <f t="shared" ref="G68:G131" si="1">C68+D68+E68</f>
        <v>2468</v>
      </c>
      <c r="I68" s="97"/>
    </row>
    <row r="69" spans="1:9" customFormat="1" x14ac:dyDescent="0.2">
      <c r="A69" s="131">
        <v>44930</v>
      </c>
      <c r="B69" s="129">
        <v>1800</v>
      </c>
      <c r="C69" s="129">
        <v>1006</v>
      </c>
      <c r="D69" s="129">
        <v>984</v>
      </c>
      <c r="E69" s="129">
        <v>998</v>
      </c>
      <c r="F69" s="130">
        <v>-6.3630000000000004</v>
      </c>
      <c r="G69" s="130">
        <f t="shared" si="1"/>
        <v>2988</v>
      </c>
      <c r="I69" s="97"/>
    </row>
    <row r="70" spans="1:9" customFormat="1" x14ac:dyDescent="0.2">
      <c r="A70" s="131">
        <v>44931</v>
      </c>
      <c r="B70" s="129">
        <v>1730</v>
      </c>
      <c r="C70" s="129">
        <v>-414</v>
      </c>
      <c r="D70" s="129">
        <v>-266</v>
      </c>
      <c r="E70" s="129">
        <v>-334</v>
      </c>
      <c r="F70" s="130">
        <v>9.8149999999999995</v>
      </c>
      <c r="G70" s="130">
        <f t="shared" si="1"/>
        <v>-1014</v>
      </c>
      <c r="I70" s="97"/>
    </row>
    <row r="71" spans="1:9" customFormat="1" x14ac:dyDescent="0.2">
      <c r="A71" s="131">
        <v>44932</v>
      </c>
      <c r="B71" s="129">
        <v>1730</v>
      </c>
      <c r="C71" s="129">
        <v>736</v>
      </c>
      <c r="D71" s="129">
        <v>938</v>
      </c>
      <c r="E71" s="129">
        <v>990</v>
      </c>
      <c r="F71" s="130">
        <v>28.5335</v>
      </c>
      <c r="G71" s="130">
        <f t="shared" si="1"/>
        <v>2664</v>
      </c>
      <c r="I71" s="97"/>
    </row>
    <row r="72" spans="1:9" customFormat="1" x14ac:dyDescent="0.2">
      <c r="A72" s="131">
        <v>44933</v>
      </c>
      <c r="B72" s="129">
        <v>1800</v>
      </c>
      <c r="C72" s="129">
        <v>1000</v>
      </c>
      <c r="D72" s="129">
        <v>968</v>
      </c>
      <c r="E72" s="129">
        <v>998</v>
      </c>
      <c r="F72" s="130">
        <v>70.506</v>
      </c>
      <c r="G72" s="130">
        <f t="shared" si="1"/>
        <v>2966</v>
      </c>
      <c r="I72" s="97"/>
    </row>
    <row r="73" spans="1:9" customFormat="1" x14ac:dyDescent="0.2">
      <c r="A73" s="131">
        <v>44934</v>
      </c>
      <c r="B73" s="129">
        <v>1730</v>
      </c>
      <c r="C73" s="129">
        <v>1502</v>
      </c>
      <c r="D73" s="129">
        <v>992</v>
      </c>
      <c r="E73" s="129">
        <v>998</v>
      </c>
      <c r="F73" s="130">
        <v>1.012</v>
      </c>
      <c r="G73" s="130">
        <f t="shared" si="1"/>
        <v>3492</v>
      </c>
      <c r="I73" s="97"/>
    </row>
    <row r="74" spans="1:9" customFormat="1" x14ac:dyDescent="0.2">
      <c r="A74" s="131">
        <v>44935</v>
      </c>
      <c r="B74" s="129">
        <v>1800</v>
      </c>
      <c r="C74" s="129">
        <v>1502</v>
      </c>
      <c r="D74" s="129">
        <v>992</v>
      </c>
      <c r="E74" s="129">
        <v>998</v>
      </c>
      <c r="F74" s="130">
        <v>17.388000000000002</v>
      </c>
      <c r="G74" s="130">
        <f t="shared" si="1"/>
        <v>3492</v>
      </c>
      <c r="I74" s="97"/>
    </row>
    <row r="75" spans="1:9" customFormat="1" x14ac:dyDescent="0.2">
      <c r="A75" s="131">
        <v>44936</v>
      </c>
      <c r="B75" s="129">
        <v>1730</v>
      </c>
      <c r="C75" s="129">
        <v>1502</v>
      </c>
      <c r="D75" s="129">
        <v>992</v>
      </c>
      <c r="E75" s="129">
        <v>998</v>
      </c>
      <c r="F75" s="130">
        <v>37.415999999999997</v>
      </c>
      <c r="G75" s="130">
        <f t="shared" si="1"/>
        <v>3492</v>
      </c>
      <c r="I75" s="97"/>
    </row>
    <row r="76" spans="1:9" customFormat="1" x14ac:dyDescent="0.2">
      <c r="A76" s="131">
        <v>44937</v>
      </c>
      <c r="B76" s="129">
        <v>1730</v>
      </c>
      <c r="C76" s="129">
        <v>1502</v>
      </c>
      <c r="D76" s="129">
        <v>992</v>
      </c>
      <c r="E76" s="129">
        <v>998</v>
      </c>
      <c r="F76" s="130">
        <v>37.47</v>
      </c>
      <c r="G76" s="130">
        <f t="shared" si="1"/>
        <v>3492</v>
      </c>
      <c r="I76" s="97"/>
    </row>
    <row r="77" spans="1:9" customFormat="1" x14ac:dyDescent="0.2">
      <c r="A77" s="131">
        <v>44938</v>
      </c>
      <c r="B77" s="129">
        <v>1730</v>
      </c>
      <c r="C77" s="129">
        <v>1006</v>
      </c>
      <c r="D77" s="129">
        <v>990</v>
      </c>
      <c r="E77" s="129">
        <v>998</v>
      </c>
      <c r="F77" s="130">
        <v>50.033999999999999</v>
      </c>
      <c r="G77" s="130">
        <f t="shared" si="1"/>
        <v>2994</v>
      </c>
      <c r="I77" s="97"/>
    </row>
    <row r="78" spans="1:9" customFormat="1" x14ac:dyDescent="0.2">
      <c r="A78" s="131">
        <v>44939</v>
      </c>
      <c r="B78" s="129">
        <v>1800</v>
      </c>
      <c r="C78" s="129">
        <v>1004</v>
      </c>
      <c r="D78" s="129">
        <v>992</v>
      </c>
      <c r="E78" s="129">
        <v>998</v>
      </c>
      <c r="F78" s="130">
        <v>96.126000000000005</v>
      </c>
      <c r="G78" s="130">
        <f t="shared" si="1"/>
        <v>2994</v>
      </c>
      <c r="I78" s="97"/>
    </row>
    <row r="79" spans="1:9" customFormat="1" x14ac:dyDescent="0.2">
      <c r="A79" s="131">
        <v>44940</v>
      </c>
      <c r="B79" s="129">
        <v>1800</v>
      </c>
      <c r="C79" s="129">
        <v>1004</v>
      </c>
      <c r="D79" s="129">
        <v>992</v>
      </c>
      <c r="E79" s="129">
        <v>998</v>
      </c>
      <c r="F79" s="130">
        <v>130.16999999999999</v>
      </c>
      <c r="G79" s="130">
        <f t="shared" si="1"/>
        <v>2994</v>
      </c>
      <c r="I79" s="97"/>
    </row>
    <row r="80" spans="1:9" customFormat="1" x14ac:dyDescent="0.2">
      <c r="A80" s="131">
        <v>44941</v>
      </c>
      <c r="B80" s="129">
        <v>1800</v>
      </c>
      <c r="C80" s="129">
        <v>1000</v>
      </c>
      <c r="D80" s="129">
        <v>992</v>
      </c>
      <c r="E80" s="129">
        <v>998</v>
      </c>
      <c r="F80" s="130">
        <v>33.076000000000001</v>
      </c>
      <c r="G80" s="130">
        <f t="shared" si="1"/>
        <v>2990</v>
      </c>
      <c r="I80" s="97"/>
    </row>
    <row r="81" spans="1:9" customFormat="1" x14ac:dyDescent="0.2">
      <c r="A81" s="131">
        <v>44942</v>
      </c>
      <c r="B81" s="129">
        <v>1800</v>
      </c>
      <c r="C81" s="129">
        <v>664</v>
      </c>
      <c r="D81" s="129">
        <v>202</v>
      </c>
      <c r="E81" s="129">
        <v>1000</v>
      </c>
      <c r="F81" s="130">
        <v>16.937000000000001</v>
      </c>
      <c r="G81" s="130">
        <f t="shared" si="1"/>
        <v>1866</v>
      </c>
      <c r="I81" s="97"/>
    </row>
    <row r="82" spans="1:9" customFormat="1" x14ac:dyDescent="0.2">
      <c r="A82" s="131">
        <v>44943</v>
      </c>
      <c r="B82" s="129">
        <v>1730</v>
      </c>
      <c r="C82" s="129">
        <v>348</v>
      </c>
      <c r="D82" s="129">
        <v>338</v>
      </c>
      <c r="E82" s="129">
        <v>740</v>
      </c>
      <c r="F82" s="130">
        <v>3.5934999999999802</v>
      </c>
      <c r="G82" s="130">
        <f t="shared" si="1"/>
        <v>1426</v>
      </c>
      <c r="I82" s="97"/>
    </row>
    <row r="83" spans="1:9" customFormat="1" x14ac:dyDescent="0.2">
      <c r="A83" s="131">
        <v>44944</v>
      </c>
      <c r="B83" s="129">
        <v>1800</v>
      </c>
      <c r="C83" s="129">
        <v>-102</v>
      </c>
      <c r="D83" s="129">
        <v>150</v>
      </c>
      <c r="E83" s="129">
        <v>-610</v>
      </c>
      <c r="F83" s="130">
        <v>-6.7859999999999996</v>
      </c>
      <c r="G83" s="130">
        <f t="shared" si="1"/>
        <v>-562</v>
      </c>
      <c r="I83" s="97"/>
    </row>
    <row r="84" spans="1:9" customFormat="1" x14ac:dyDescent="0.2">
      <c r="A84" s="131">
        <v>44945</v>
      </c>
      <c r="B84" s="129">
        <v>1800</v>
      </c>
      <c r="C84" s="129">
        <v>-132</v>
      </c>
      <c r="D84" s="129">
        <v>-256</v>
      </c>
      <c r="E84" s="129">
        <v>-1022</v>
      </c>
      <c r="F84" s="130">
        <v>4.0670000000000099</v>
      </c>
      <c r="G84" s="130">
        <f t="shared" si="1"/>
        <v>-1410</v>
      </c>
      <c r="I84" s="97"/>
    </row>
    <row r="85" spans="1:9" customFormat="1" x14ac:dyDescent="0.2">
      <c r="A85" s="131">
        <v>44946</v>
      </c>
      <c r="B85" s="129">
        <v>1730</v>
      </c>
      <c r="C85" s="129">
        <v>866</v>
      </c>
      <c r="D85" s="129">
        <v>398</v>
      </c>
      <c r="E85" s="129">
        <v>496</v>
      </c>
      <c r="F85" s="130">
        <v>12.744999999999999</v>
      </c>
      <c r="G85" s="130">
        <f t="shared" si="1"/>
        <v>1760</v>
      </c>
      <c r="I85" s="97"/>
    </row>
    <row r="86" spans="1:9" customFormat="1" x14ac:dyDescent="0.2">
      <c r="A86" s="131">
        <v>44947</v>
      </c>
      <c r="B86" s="129">
        <v>1800</v>
      </c>
      <c r="C86" s="129">
        <v>1004</v>
      </c>
      <c r="D86" s="129">
        <v>992</v>
      </c>
      <c r="E86" s="129">
        <v>998</v>
      </c>
      <c r="F86" s="130">
        <v>23.925000000000001</v>
      </c>
      <c r="G86" s="130">
        <f t="shared" si="1"/>
        <v>2994</v>
      </c>
      <c r="I86" s="97"/>
    </row>
    <row r="87" spans="1:9" customFormat="1" x14ac:dyDescent="0.2">
      <c r="A87" s="131">
        <v>44948</v>
      </c>
      <c r="B87" s="129">
        <v>1800</v>
      </c>
      <c r="C87" s="129">
        <v>812</v>
      </c>
      <c r="D87" s="129">
        <v>992</v>
      </c>
      <c r="E87" s="129">
        <v>1000</v>
      </c>
      <c r="F87" s="130">
        <v>7.4040000000000203</v>
      </c>
      <c r="G87" s="130">
        <f t="shared" si="1"/>
        <v>2804</v>
      </c>
      <c r="I87" s="97"/>
    </row>
    <row r="88" spans="1:9" customFormat="1" x14ac:dyDescent="0.2">
      <c r="A88" s="131">
        <v>44949</v>
      </c>
      <c r="B88" s="129">
        <v>1800</v>
      </c>
      <c r="C88" s="129">
        <v>562</v>
      </c>
      <c r="D88" s="129">
        <v>530</v>
      </c>
      <c r="E88" s="129">
        <v>982</v>
      </c>
      <c r="F88" s="130">
        <v>-3.5610000000000102</v>
      </c>
      <c r="G88" s="130">
        <f t="shared" si="1"/>
        <v>2074</v>
      </c>
      <c r="I88" s="97"/>
    </row>
    <row r="89" spans="1:9" customFormat="1" x14ac:dyDescent="0.2">
      <c r="A89" s="131">
        <v>44950</v>
      </c>
      <c r="B89" s="129">
        <v>1800</v>
      </c>
      <c r="C89" s="129">
        <v>178</v>
      </c>
      <c r="D89" s="129">
        <v>204</v>
      </c>
      <c r="E89" s="129">
        <v>-238</v>
      </c>
      <c r="F89" s="130">
        <v>-2.8539999999999801</v>
      </c>
      <c r="G89" s="130">
        <f t="shared" si="1"/>
        <v>144</v>
      </c>
      <c r="I89" s="97"/>
    </row>
    <row r="90" spans="1:9" customFormat="1" x14ac:dyDescent="0.2">
      <c r="A90" s="131">
        <v>44951</v>
      </c>
      <c r="B90" s="129">
        <v>1730</v>
      </c>
      <c r="C90" s="129">
        <v>-666</v>
      </c>
      <c r="D90" s="129">
        <v>-872</v>
      </c>
      <c r="E90" s="129">
        <v>-1024</v>
      </c>
      <c r="F90" s="130">
        <v>5.5424999999999898</v>
      </c>
      <c r="G90" s="130">
        <f t="shared" si="1"/>
        <v>-2562</v>
      </c>
      <c r="I90" s="97"/>
    </row>
    <row r="91" spans="1:9" customFormat="1" x14ac:dyDescent="0.2">
      <c r="A91" s="131">
        <v>44952</v>
      </c>
      <c r="B91" s="129">
        <v>1800</v>
      </c>
      <c r="C91" s="129">
        <v>722</v>
      </c>
      <c r="D91" s="129">
        <v>880</v>
      </c>
      <c r="E91" s="129">
        <v>226</v>
      </c>
      <c r="F91" s="130">
        <v>8.1160000000000103</v>
      </c>
      <c r="G91" s="130">
        <f t="shared" si="1"/>
        <v>1828</v>
      </c>
      <c r="I91" s="97"/>
    </row>
    <row r="92" spans="1:9" customFormat="1" x14ac:dyDescent="0.2">
      <c r="A92" s="131">
        <v>44953</v>
      </c>
      <c r="B92" s="129">
        <v>1730</v>
      </c>
      <c r="C92" s="129">
        <v>924</v>
      </c>
      <c r="D92" s="129">
        <v>934</v>
      </c>
      <c r="E92" s="129">
        <v>934</v>
      </c>
      <c r="F92" s="130">
        <v>14.041</v>
      </c>
      <c r="G92" s="130">
        <f t="shared" si="1"/>
        <v>2792</v>
      </c>
      <c r="I92" s="97"/>
    </row>
    <row r="93" spans="1:9" customFormat="1" x14ac:dyDescent="0.2">
      <c r="A93" s="131">
        <v>44954</v>
      </c>
      <c r="B93" s="129">
        <v>1800</v>
      </c>
      <c r="C93" s="129">
        <v>1664</v>
      </c>
      <c r="D93" s="129">
        <v>516</v>
      </c>
      <c r="E93" s="129">
        <v>868</v>
      </c>
      <c r="F93" s="130">
        <v>0.873999999999995</v>
      </c>
      <c r="G93" s="130">
        <f t="shared" si="1"/>
        <v>3048</v>
      </c>
      <c r="I93" s="97"/>
    </row>
    <row r="94" spans="1:9" customFormat="1" x14ac:dyDescent="0.2">
      <c r="A94" s="131">
        <v>44955</v>
      </c>
      <c r="B94" s="129">
        <v>1730</v>
      </c>
      <c r="C94" s="129">
        <v>1538</v>
      </c>
      <c r="D94" s="129">
        <v>858</v>
      </c>
      <c r="E94" s="129">
        <v>500</v>
      </c>
      <c r="F94" s="130">
        <v>-12.003500000000001</v>
      </c>
      <c r="G94" s="130">
        <f t="shared" si="1"/>
        <v>2896</v>
      </c>
      <c r="I94" s="97"/>
    </row>
    <row r="95" spans="1:9" customFormat="1" x14ac:dyDescent="0.2">
      <c r="A95" s="131">
        <v>44956</v>
      </c>
      <c r="B95" s="129">
        <v>1800</v>
      </c>
      <c r="C95" s="129">
        <v>234</v>
      </c>
      <c r="D95" s="129">
        <v>152</v>
      </c>
      <c r="E95" s="129">
        <v>0</v>
      </c>
      <c r="F95" s="130">
        <v>-0.81699999999997897</v>
      </c>
      <c r="G95" s="130">
        <f t="shared" si="1"/>
        <v>386</v>
      </c>
      <c r="I95" s="97"/>
    </row>
    <row r="96" spans="1:9" customFormat="1" x14ac:dyDescent="0.2">
      <c r="A96" s="131">
        <v>44957</v>
      </c>
      <c r="B96" s="129">
        <v>1800</v>
      </c>
      <c r="C96" s="129">
        <v>-1444</v>
      </c>
      <c r="D96" s="129">
        <v>-314</v>
      </c>
      <c r="E96" s="129">
        <v>-526</v>
      </c>
      <c r="F96" s="130">
        <v>-4.05200000000002</v>
      </c>
      <c r="G96" s="130">
        <f t="shared" si="1"/>
        <v>-2284</v>
      </c>
      <c r="I96" s="97"/>
    </row>
    <row r="97" spans="1:9" customFormat="1" x14ac:dyDescent="0.2">
      <c r="A97" s="131">
        <v>44958</v>
      </c>
      <c r="B97" s="129">
        <v>1800</v>
      </c>
      <c r="C97" s="129">
        <v>1746</v>
      </c>
      <c r="D97" s="129">
        <v>902</v>
      </c>
      <c r="E97" s="129">
        <v>734</v>
      </c>
      <c r="F97" s="130">
        <v>-9.4809999999999892</v>
      </c>
      <c r="G97" s="130">
        <f t="shared" si="1"/>
        <v>3382</v>
      </c>
      <c r="I97" s="97"/>
    </row>
    <row r="98" spans="1:9" customFormat="1" x14ac:dyDescent="0.2">
      <c r="A98" s="131">
        <v>44959</v>
      </c>
      <c r="B98" s="129">
        <v>1800</v>
      </c>
      <c r="C98" s="129">
        <v>254</v>
      </c>
      <c r="D98" s="129">
        <v>-306</v>
      </c>
      <c r="E98" s="129">
        <v>274</v>
      </c>
      <c r="F98" s="130">
        <v>23.492000000000001</v>
      </c>
      <c r="G98" s="130">
        <f t="shared" si="1"/>
        <v>222</v>
      </c>
      <c r="I98" s="97"/>
    </row>
    <row r="99" spans="1:9" customFormat="1" x14ac:dyDescent="0.2">
      <c r="A99" s="131">
        <v>44960</v>
      </c>
      <c r="B99" s="129">
        <v>1800</v>
      </c>
      <c r="C99" s="129">
        <v>2006</v>
      </c>
      <c r="D99" s="129">
        <v>906</v>
      </c>
      <c r="E99" s="129">
        <v>748</v>
      </c>
      <c r="F99" s="130">
        <v>-2.6620000000000101</v>
      </c>
      <c r="G99" s="130">
        <f t="shared" si="1"/>
        <v>3660</v>
      </c>
      <c r="I99" s="97"/>
    </row>
    <row r="100" spans="1:9" customFormat="1" x14ac:dyDescent="0.2">
      <c r="A100" s="131">
        <v>44961</v>
      </c>
      <c r="B100" s="129">
        <v>1800</v>
      </c>
      <c r="C100" s="129">
        <v>1584</v>
      </c>
      <c r="D100" s="129">
        <v>910</v>
      </c>
      <c r="E100" s="129">
        <v>998</v>
      </c>
      <c r="F100" s="130">
        <v>27.347999999999999</v>
      </c>
      <c r="G100" s="130">
        <f t="shared" si="1"/>
        <v>3492</v>
      </c>
      <c r="I100" s="97"/>
    </row>
    <row r="101" spans="1:9" customFormat="1" x14ac:dyDescent="0.2">
      <c r="A101" s="131">
        <v>44962</v>
      </c>
      <c r="B101" s="129">
        <v>1800</v>
      </c>
      <c r="C101" s="129">
        <v>1998</v>
      </c>
      <c r="D101" s="129">
        <v>992</v>
      </c>
      <c r="E101" s="129">
        <v>996</v>
      </c>
      <c r="F101" s="130">
        <v>7.8539999999999797</v>
      </c>
      <c r="G101" s="130">
        <f t="shared" si="1"/>
        <v>3986</v>
      </c>
      <c r="I101" s="97"/>
    </row>
    <row r="102" spans="1:9" customFormat="1" x14ac:dyDescent="0.2">
      <c r="A102" s="131">
        <v>44963</v>
      </c>
      <c r="B102" s="129">
        <v>1800</v>
      </c>
      <c r="C102" s="129">
        <v>1060</v>
      </c>
      <c r="D102" s="129">
        <v>460</v>
      </c>
      <c r="E102" s="129">
        <v>414</v>
      </c>
      <c r="F102" s="130">
        <v>14.375999999999999</v>
      </c>
      <c r="G102" s="130">
        <f t="shared" si="1"/>
        <v>1934</v>
      </c>
      <c r="I102" s="97"/>
    </row>
    <row r="103" spans="1:9" customFormat="1" x14ac:dyDescent="0.2">
      <c r="A103" s="131">
        <v>44964</v>
      </c>
      <c r="B103" s="129">
        <v>1900</v>
      </c>
      <c r="C103" s="129">
        <v>1920</v>
      </c>
      <c r="D103" s="129">
        <v>968</v>
      </c>
      <c r="E103" s="129">
        <v>992</v>
      </c>
      <c r="F103" s="130">
        <v>1.53399999999999</v>
      </c>
      <c r="G103" s="130">
        <f t="shared" si="1"/>
        <v>3880</v>
      </c>
      <c r="I103" s="97"/>
    </row>
    <row r="104" spans="1:9" customFormat="1" x14ac:dyDescent="0.2">
      <c r="A104" s="131">
        <v>44965</v>
      </c>
      <c r="B104" s="129">
        <v>1800</v>
      </c>
      <c r="C104" s="129">
        <v>-758</v>
      </c>
      <c r="D104" s="129">
        <v>-560</v>
      </c>
      <c r="E104" s="129">
        <v>-792</v>
      </c>
      <c r="F104" s="130">
        <v>-1.5680000000000101</v>
      </c>
      <c r="G104" s="130">
        <f t="shared" si="1"/>
        <v>-2110</v>
      </c>
      <c r="I104" s="97"/>
    </row>
    <row r="105" spans="1:9" customFormat="1" x14ac:dyDescent="0.2">
      <c r="A105" s="131">
        <v>44966</v>
      </c>
      <c r="B105" s="129">
        <v>1800</v>
      </c>
      <c r="C105" s="129">
        <v>826</v>
      </c>
      <c r="D105" s="129">
        <v>924</v>
      </c>
      <c r="E105" s="129">
        <v>286</v>
      </c>
      <c r="F105" s="130">
        <v>5.0999999999987701E-2</v>
      </c>
      <c r="G105" s="130">
        <f t="shared" si="1"/>
        <v>2036</v>
      </c>
      <c r="I105" s="97"/>
    </row>
    <row r="106" spans="1:9" customFormat="1" x14ac:dyDescent="0.2">
      <c r="A106" s="131">
        <v>44967</v>
      </c>
      <c r="B106" s="129">
        <v>1800</v>
      </c>
      <c r="C106" s="129">
        <v>134</v>
      </c>
      <c r="D106" s="129">
        <v>-210</v>
      </c>
      <c r="E106" s="129">
        <v>-148</v>
      </c>
      <c r="F106" s="130">
        <v>9.5459999999999905</v>
      </c>
      <c r="G106" s="130">
        <f t="shared" si="1"/>
        <v>-224</v>
      </c>
      <c r="I106" s="97"/>
    </row>
    <row r="107" spans="1:9" customFormat="1" x14ac:dyDescent="0.2">
      <c r="A107" s="131">
        <v>44968</v>
      </c>
      <c r="B107" s="129">
        <v>1800</v>
      </c>
      <c r="C107" s="129">
        <v>1006</v>
      </c>
      <c r="D107" s="129">
        <v>992</v>
      </c>
      <c r="E107" s="129">
        <v>998</v>
      </c>
      <c r="F107" s="130">
        <v>7.5310000000000104</v>
      </c>
      <c r="G107" s="130">
        <f t="shared" si="1"/>
        <v>2996</v>
      </c>
      <c r="I107" s="97"/>
    </row>
    <row r="108" spans="1:9" customFormat="1" x14ac:dyDescent="0.2">
      <c r="A108" s="131">
        <v>44969</v>
      </c>
      <c r="B108" s="129">
        <v>1800</v>
      </c>
      <c r="C108" s="129">
        <v>2000</v>
      </c>
      <c r="D108" s="129">
        <v>992</v>
      </c>
      <c r="E108" s="129">
        <v>996</v>
      </c>
      <c r="F108" s="130">
        <v>-1.2049999999999801</v>
      </c>
      <c r="G108" s="130">
        <f t="shared" si="1"/>
        <v>3988</v>
      </c>
      <c r="I108" s="97"/>
    </row>
    <row r="109" spans="1:9" customFormat="1" x14ac:dyDescent="0.2">
      <c r="A109" s="131">
        <v>44970</v>
      </c>
      <c r="B109" s="129">
        <v>1830</v>
      </c>
      <c r="C109" s="129">
        <v>712</v>
      </c>
      <c r="D109" s="129">
        <v>440</v>
      </c>
      <c r="E109" s="129">
        <v>236</v>
      </c>
      <c r="F109" s="130">
        <v>-5.6759999999999904</v>
      </c>
      <c r="G109" s="130">
        <f t="shared" si="1"/>
        <v>1388</v>
      </c>
      <c r="I109" s="97"/>
    </row>
    <row r="110" spans="1:9" customFormat="1" x14ac:dyDescent="0.2">
      <c r="A110" s="131">
        <v>44971</v>
      </c>
      <c r="B110" s="129">
        <v>1830</v>
      </c>
      <c r="C110" s="129">
        <v>726</v>
      </c>
      <c r="D110" s="129">
        <v>688</v>
      </c>
      <c r="E110" s="129">
        <v>94</v>
      </c>
      <c r="F110" s="130">
        <v>1.7224999999999999</v>
      </c>
      <c r="G110" s="130">
        <f t="shared" si="1"/>
        <v>1508</v>
      </c>
      <c r="I110" s="97"/>
    </row>
    <row r="111" spans="1:9" customFormat="1" x14ac:dyDescent="0.2">
      <c r="A111" s="131">
        <v>44972</v>
      </c>
      <c r="B111" s="129">
        <v>1830</v>
      </c>
      <c r="C111" s="129">
        <v>1140</v>
      </c>
      <c r="D111" s="129">
        <v>346</v>
      </c>
      <c r="E111" s="129">
        <v>620</v>
      </c>
      <c r="F111" s="130">
        <v>5.8135000000000003</v>
      </c>
      <c r="G111" s="130">
        <f t="shared" si="1"/>
        <v>2106</v>
      </c>
      <c r="I111" s="97"/>
    </row>
    <row r="112" spans="1:9" customFormat="1" x14ac:dyDescent="0.2">
      <c r="A112" s="131">
        <v>44973</v>
      </c>
      <c r="B112" s="129">
        <v>1800</v>
      </c>
      <c r="C112" s="129">
        <v>904</v>
      </c>
      <c r="D112" s="129">
        <v>610</v>
      </c>
      <c r="E112" s="129">
        <v>996</v>
      </c>
      <c r="F112" s="130">
        <v>2.8779999999999899</v>
      </c>
      <c r="G112" s="130">
        <f t="shared" si="1"/>
        <v>2510</v>
      </c>
      <c r="I112" s="97"/>
    </row>
    <row r="113" spans="1:9" customFormat="1" x14ac:dyDescent="0.2">
      <c r="A113" s="131">
        <v>44974</v>
      </c>
      <c r="B113" s="129">
        <v>1800</v>
      </c>
      <c r="C113" s="129">
        <v>1950</v>
      </c>
      <c r="D113" s="129">
        <v>988</v>
      </c>
      <c r="E113" s="129">
        <v>994</v>
      </c>
      <c r="F113" s="130">
        <v>11.875999999999999</v>
      </c>
      <c r="G113" s="130">
        <f t="shared" si="1"/>
        <v>3932</v>
      </c>
      <c r="I113" s="97"/>
    </row>
    <row r="114" spans="1:9" customFormat="1" x14ac:dyDescent="0.2">
      <c r="A114" s="131">
        <v>44975</v>
      </c>
      <c r="B114" s="129">
        <v>1800</v>
      </c>
      <c r="C114" s="129">
        <v>2000</v>
      </c>
      <c r="D114" s="129">
        <v>992</v>
      </c>
      <c r="E114" s="129">
        <v>998</v>
      </c>
      <c r="F114" s="130">
        <v>7.06200000000001</v>
      </c>
      <c r="G114" s="130">
        <f t="shared" si="1"/>
        <v>3990</v>
      </c>
      <c r="I114" s="97"/>
    </row>
    <row r="115" spans="1:9" customFormat="1" x14ac:dyDescent="0.2">
      <c r="A115" s="131">
        <v>44976</v>
      </c>
      <c r="B115" s="129">
        <v>1830</v>
      </c>
      <c r="C115" s="129">
        <v>1896</v>
      </c>
      <c r="D115" s="129">
        <v>842</v>
      </c>
      <c r="E115" s="129">
        <v>504</v>
      </c>
      <c r="F115" s="130">
        <v>7.4215000000000098</v>
      </c>
      <c r="G115" s="130">
        <f t="shared" si="1"/>
        <v>3242</v>
      </c>
      <c r="I115" s="97"/>
    </row>
    <row r="116" spans="1:9" customFormat="1" x14ac:dyDescent="0.2">
      <c r="A116" s="131">
        <v>44977</v>
      </c>
      <c r="B116" s="129">
        <v>1830</v>
      </c>
      <c r="C116" s="129">
        <v>1560</v>
      </c>
      <c r="D116" s="129">
        <v>474</v>
      </c>
      <c r="E116" s="129">
        <v>702</v>
      </c>
      <c r="F116" s="130">
        <v>4.6450000000000102</v>
      </c>
      <c r="G116" s="130">
        <f t="shared" si="1"/>
        <v>2736</v>
      </c>
      <c r="I116" s="97"/>
    </row>
    <row r="117" spans="1:9" customFormat="1" x14ac:dyDescent="0.2">
      <c r="A117" s="131">
        <v>44978</v>
      </c>
      <c r="B117" s="129">
        <v>1830</v>
      </c>
      <c r="C117" s="129">
        <v>1504</v>
      </c>
      <c r="D117" s="129">
        <v>562</v>
      </c>
      <c r="E117" s="129">
        <v>640</v>
      </c>
      <c r="F117" s="130">
        <v>1.40899999999999</v>
      </c>
      <c r="G117" s="130">
        <f t="shared" si="1"/>
        <v>2706</v>
      </c>
      <c r="I117" s="97"/>
    </row>
    <row r="118" spans="1:9" customFormat="1" x14ac:dyDescent="0.2">
      <c r="A118" s="131">
        <v>44979</v>
      </c>
      <c r="B118" s="129">
        <v>1830</v>
      </c>
      <c r="C118" s="129">
        <v>1096</v>
      </c>
      <c r="D118" s="129">
        <v>92</v>
      </c>
      <c r="E118" s="129">
        <v>172</v>
      </c>
      <c r="F118" s="130">
        <v>10.5335</v>
      </c>
      <c r="G118" s="130">
        <f t="shared" si="1"/>
        <v>1360</v>
      </c>
      <c r="I118" s="97"/>
    </row>
    <row r="119" spans="1:9" customFormat="1" x14ac:dyDescent="0.2">
      <c r="A119" s="131">
        <v>44980</v>
      </c>
      <c r="B119" s="129">
        <v>1830</v>
      </c>
      <c r="C119" s="129">
        <v>2000</v>
      </c>
      <c r="D119" s="129">
        <v>992</v>
      </c>
      <c r="E119" s="129">
        <v>998</v>
      </c>
      <c r="F119" s="130">
        <v>3.49200000000002</v>
      </c>
      <c r="G119" s="130">
        <f t="shared" si="1"/>
        <v>3990</v>
      </c>
      <c r="I119" s="97"/>
    </row>
    <row r="120" spans="1:9" customFormat="1" x14ac:dyDescent="0.2">
      <c r="A120" s="131">
        <v>44981</v>
      </c>
      <c r="B120" s="129">
        <v>1830</v>
      </c>
      <c r="C120" s="129">
        <v>1474</v>
      </c>
      <c r="D120" s="129">
        <v>640</v>
      </c>
      <c r="E120" s="129">
        <v>648</v>
      </c>
      <c r="F120" s="130">
        <v>18.541</v>
      </c>
      <c r="G120" s="130">
        <f t="shared" si="1"/>
        <v>2762</v>
      </c>
      <c r="I120" s="97"/>
    </row>
    <row r="121" spans="1:9" customFormat="1" x14ac:dyDescent="0.2">
      <c r="A121" s="131">
        <v>44982</v>
      </c>
      <c r="B121" s="129">
        <v>1830</v>
      </c>
      <c r="C121" s="129">
        <v>2002</v>
      </c>
      <c r="D121" s="129">
        <v>992</v>
      </c>
      <c r="E121" s="129">
        <v>998</v>
      </c>
      <c r="F121" s="130">
        <v>33.256500000000003</v>
      </c>
      <c r="G121" s="130">
        <f t="shared" si="1"/>
        <v>3992</v>
      </c>
      <c r="I121" s="97"/>
    </row>
    <row r="122" spans="1:9" customFormat="1" x14ac:dyDescent="0.2">
      <c r="A122" s="131">
        <v>44983</v>
      </c>
      <c r="B122" s="129">
        <v>1830</v>
      </c>
      <c r="C122" s="129">
        <v>1802</v>
      </c>
      <c r="D122" s="129">
        <v>992</v>
      </c>
      <c r="E122" s="129">
        <v>996</v>
      </c>
      <c r="F122" s="130">
        <v>10.494</v>
      </c>
      <c r="G122" s="130">
        <f t="shared" si="1"/>
        <v>3790</v>
      </c>
      <c r="I122" s="97"/>
    </row>
    <row r="123" spans="1:9" customFormat="1" x14ac:dyDescent="0.2">
      <c r="A123" s="131">
        <v>44984</v>
      </c>
      <c r="B123" s="129">
        <v>1830</v>
      </c>
      <c r="C123" s="129">
        <v>1270</v>
      </c>
      <c r="D123" s="129">
        <v>592</v>
      </c>
      <c r="E123" s="129">
        <v>974</v>
      </c>
      <c r="F123" s="130">
        <v>4.1560000000000104</v>
      </c>
      <c r="G123" s="130">
        <f t="shared" si="1"/>
        <v>2836</v>
      </c>
      <c r="I123" s="97"/>
    </row>
    <row r="124" spans="1:9" customFormat="1" x14ac:dyDescent="0.2">
      <c r="A124" s="131">
        <v>44985</v>
      </c>
      <c r="B124" s="129">
        <v>1830</v>
      </c>
      <c r="C124" s="129">
        <v>-1252</v>
      </c>
      <c r="D124" s="129">
        <v>-600</v>
      </c>
      <c r="E124" s="129">
        <v>212</v>
      </c>
      <c r="F124" s="130">
        <v>5.048</v>
      </c>
      <c r="G124" s="130">
        <f t="shared" si="1"/>
        <v>-1640</v>
      </c>
      <c r="I124" s="97"/>
    </row>
    <row r="125" spans="1:9" customFormat="1" x14ac:dyDescent="0.2">
      <c r="A125" s="131">
        <v>44986</v>
      </c>
      <c r="B125" s="129">
        <v>1830</v>
      </c>
      <c r="C125" s="129">
        <v>128</v>
      </c>
      <c r="D125" s="129">
        <v>146</v>
      </c>
      <c r="E125" s="129">
        <v>-54</v>
      </c>
      <c r="F125" s="130">
        <v>-5.0800000000000098</v>
      </c>
      <c r="G125" s="130">
        <f t="shared" si="1"/>
        <v>220</v>
      </c>
      <c r="I125" s="97"/>
    </row>
    <row r="126" spans="1:9" customFormat="1" x14ac:dyDescent="0.2">
      <c r="A126" s="131">
        <v>44987</v>
      </c>
      <c r="B126" s="129">
        <v>1830</v>
      </c>
      <c r="C126" s="129">
        <v>66</v>
      </c>
      <c r="D126" s="129">
        <v>274</v>
      </c>
      <c r="E126" s="129">
        <v>-386</v>
      </c>
      <c r="F126" s="130">
        <v>8.6479999999999997</v>
      </c>
      <c r="G126" s="130">
        <f t="shared" si="1"/>
        <v>-46</v>
      </c>
      <c r="I126" s="97"/>
    </row>
    <row r="127" spans="1:9" customFormat="1" x14ac:dyDescent="0.2">
      <c r="A127" s="131">
        <v>44988</v>
      </c>
      <c r="B127" s="129">
        <v>1830</v>
      </c>
      <c r="C127" s="129">
        <v>1676</v>
      </c>
      <c r="D127" s="129">
        <v>44</v>
      </c>
      <c r="E127" s="129">
        <v>410</v>
      </c>
      <c r="F127" s="130">
        <v>6.9419999999999797</v>
      </c>
      <c r="G127" s="130">
        <f t="shared" si="1"/>
        <v>2130</v>
      </c>
      <c r="I127" s="97"/>
    </row>
    <row r="128" spans="1:9" customFormat="1" x14ac:dyDescent="0.2">
      <c r="A128" s="131">
        <v>44989</v>
      </c>
      <c r="B128" s="129">
        <v>1830</v>
      </c>
      <c r="C128" s="129">
        <v>352</v>
      </c>
      <c r="D128" s="129">
        <v>98</v>
      </c>
      <c r="E128" s="129">
        <v>874</v>
      </c>
      <c r="F128" s="130">
        <v>7.4470000000000001</v>
      </c>
      <c r="G128" s="130">
        <f t="shared" si="1"/>
        <v>1324</v>
      </c>
      <c r="I128" s="97"/>
    </row>
    <row r="129" spans="1:9" customFormat="1" x14ac:dyDescent="0.2">
      <c r="A129" s="131">
        <v>44990</v>
      </c>
      <c r="B129" s="129">
        <v>1830</v>
      </c>
      <c r="C129" s="129">
        <v>216</v>
      </c>
      <c r="D129" s="129">
        <v>278</v>
      </c>
      <c r="E129" s="129">
        <v>670</v>
      </c>
      <c r="F129" s="130">
        <v>-0.71899999999999398</v>
      </c>
      <c r="G129" s="130">
        <f t="shared" si="1"/>
        <v>1164</v>
      </c>
      <c r="I129" s="97"/>
    </row>
    <row r="130" spans="1:9" customFormat="1" x14ac:dyDescent="0.2">
      <c r="A130" s="131">
        <v>44991</v>
      </c>
      <c r="B130" s="129">
        <v>1830</v>
      </c>
      <c r="C130" s="129">
        <v>-1326</v>
      </c>
      <c r="D130" s="129">
        <v>-448</v>
      </c>
      <c r="E130" s="129">
        <v>-412</v>
      </c>
      <c r="F130" s="130">
        <v>15.292</v>
      </c>
      <c r="G130" s="130">
        <f t="shared" si="1"/>
        <v>-2186</v>
      </c>
      <c r="I130" s="97"/>
    </row>
    <row r="131" spans="1:9" customFormat="1" x14ac:dyDescent="0.2">
      <c r="A131" s="131">
        <v>44992</v>
      </c>
      <c r="B131" s="129">
        <v>1900</v>
      </c>
      <c r="C131" s="129">
        <v>1532</v>
      </c>
      <c r="D131" s="129">
        <v>602</v>
      </c>
      <c r="E131" s="129">
        <v>164</v>
      </c>
      <c r="F131" s="130">
        <v>7.1790000000000003</v>
      </c>
      <c r="G131" s="130">
        <f t="shared" si="1"/>
        <v>2298</v>
      </c>
      <c r="I131" s="97"/>
    </row>
    <row r="132" spans="1:9" customFormat="1" x14ac:dyDescent="0.2">
      <c r="A132" s="131">
        <v>44993</v>
      </c>
      <c r="B132" s="129">
        <v>1830</v>
      </c>
      <c r="C132" s="129">
        <v>1064</v>
      </c>
      <c r="D132" s="129">
        <v>448</v>
      </c>
      <c r="E132" s="129">
        <v>-736</v>
      </c>
      <c r="F132" s="130">
        <v>7.9019999999999904</v>
      </c>
      <c r="G132" s="130">
        <f t="shared" ref="G132:G149" si="2">C132+D132+E132</f>
        <v>776</v>
      </c>
      <c r="I132" s="97"/>
    </row>
    <row r="133" spans="1:9" customFormat="1" x14ac:dyDescent="0.2">
      <c r="A133" s="131">
        <v>44994</v>
      </c>
      <c r="B133" s="129">
        <v>1830</v>
      </c>
      <c r="C133" s="129">
        <v>-468</v>
      </c>
      <c r="D133" s="129">
        <v>-248</v>
      </c>
      <c r="E133" s="129">
        <v>636</v>
      </c>
      <c r="F133" s="130">
        <v>9.8360000000000092</v>
      </c>
      <c r="G133" s="130">
        <f t="shared" si="2"/>
        <v>-80</v>
      </c>
      <c r="I133" s="97"/>
    </row>
    <row r="134" spans="1:9" customFormat="1" x14ac:dyDescent="0.2">
      <c r="A134" s="131">
        <v>44995</v>
      </c>
      <c r="B134" s="129">
        <v>1900</v>
      </c>
      <c r="C134" s="129">
        <v>1994</v>
      </c>
      <c r="D134" s="129">
        <v>982</v>
      </c>
      <c r="E134" s="129">
        <v>998</v>
      </c>
      <c r="F134" s="130">
        <v>24.77</v>
      </c>
      <c r="G134" s="130">
        <f t="shared" si="2"/>
        <v>3974</v>
      </c>
      <c r="I134" s="97"/>
    </row>
    <row r="135" spans="1:9" customFormat="1" x14ac:dyDescent="0.2">
      <c r="A135" s="131">
        <v>44996</v>
      </c>
      <c r="B135" s="129">
        <v>1900</v>
      </c>
      <c r="C135" s="129">
        <v>1500</v>
      </c>
      <c r="D135" s="129">
        <v>838</v>
      </c>
      <c r="E135" s="129">
        <v>998</v>
      </c>
      <c r="F135" s="130">
        <v>45.966999999999999</v>
      </c>
      <c r="G135" s="130">
        <f t="shared" si="2"/>
        <v>3336</v>
      </c>
      <c r="I135" s="97"/>
    </row>
    <row r="136" spans="1:9" customFormat="1" x14ac:dyDescent="0.2">
      <c r="A136" s="131">
        <v>44997</v>
      </c>
      <c r="B136" s="129">
        <v>1830</v>
      </c>
      <c r="C136" s="129">
        <v>1500</v>
      </c>
      <c r="D136" s="129">
        <v>992</v>
      </c>
      <c r="E136" s="129">
        <v>998</v>
      </c>
      <c r="F136" s="130">
        <v>68.191500000000005</v>
      </c>
      <c r="G136" s="130">
        <f t="shared" si="2"/>
        <v>3490</v>
      </c>
      <c r="I136" s="97"/>
    </row>
    <row r="137" spans="1:9" customFormat="1" x14ac:dyDescent="0.2">
      <c r="A137" s="131">
        <v>44998</v>
      </c>
      <c r="B137" s="129">
        <v>1900</v>
      </c>
      <c r="C137" s="129">
        <v>1500</v>
      </c>
      <c r="D137" s="129">
        <v>992</v>
      </c>
      <c r="E137" s="129">
        <v>998</v>
      </c>
      <c r="F137" s="130">
        <v>7.9910000000000103</v>
      </c>
      <c r="G137" s="130">
        <f t="shared" si="2"/>
        <v>3490</v>
      </c>
      <c r="I137" s="97"/>
    </row>
    <row r="138" spans="1:9" customFormat="1" x14ac:dyDescent="0.2">
      <c r="A138" s="131">
        <v>44999</v>
      </c>
      <c r="B138" s="129">
        <v>1900</v>
      </c>
      <c r="C138" s="129">
        <v>1468</v>
      </c>
      <c r="D138" s="129">
        <v>972</v>
      </c>
      <c r="E138" s="129">
        <v>996</v>
      </c>
      <c r="F138" s="130">
        <v>-10.788</v>
      </c>
      <c r="G138" s="130">
        <f t="shared" si="2"/>
        <v>3436</v>
      </c>
      <c r="I138" s="97"/>
    </row>
    <row r="139" spans="1:9" customFormat="1" x14ac:dyDescent="0.2">
      <c r="A139" s="131">
        <v>45000</v>
      </c>
      <c r="B139" s="129">
        <v>1830</v>
      </c>
      <c r="C139" s="129">
        <v>52</v>
      </c>
      <c r="D139" s="129">
        <v>298</v>
      </c>
      <c r="E139" s="129">
        <v>100</v>
      </c>
      <c r="F139" s="130">
        <v>19.869</v>
      </c>
      <c r="G139" s="130">
        <f t="shared" si="2"/>
        <v>450</v>
      </c>
      <c r="I139" s="97"/>
    </row>
    <row r="140" spans="1:9" customFormat="1" x14ac:dyDescent="0.2">
      <c r="A140" s="131">
        <v>45001</v>
      </c>
      <c r="B140" s="129">
        <v>1900</v>
      </c>
      <c r="C140" s="129">
        <v>1486</v>
      </c>
      <c r="D140" s="129">
        <v>974</v>
      </c>
      <c r="E140" s="129">
        <v>998</v>
      </c>
      <c r="F140" s="130">
        <v>19.712</v>
      </c>
      <c r="G140" s="130">
        <f t="shared" si="2"/>
        <v>3458</v>
      </c>
      <c r="I140" s="97"/>
    </row>
    <row r="141" spans="1:9" customFormat="1" x14ac:dyDescent="0.2">
      <c r="A141" s="131">
        <v>45002</v>
      </c>
      <c r="B141" s="129">
        <v>1900</v>
      </c>
      <c r="C141" s="129">
        <v>1496</v>
      </c>
      <c r="D141" s="129">
        <v>990</v>
      </c>
      <c r="E141" s="129">
        <v>998</v>
      </c>
      <c r="F141" s="130">
        <v>-20.738636363636001</v>
      </c>
      <c r="G141" s="130">
        <f t="shared" si="2"/>
        <v>3484</v>
      </c>
      <c r="I141" s="97"/>
    </row>
    <row r="142" spans="1:9" customFormat="1" x14ac:dyDescent="0.2">
      <c r="A142" s="131">
        <v>45003</v>
      </c>
      <c r="B142" s="129">
        <v>1900</v>
      </c>
      <c r="C142" s="129">
        <v>660</v>
      </c>
      <c r="D142" s="129">
        <v>746</v>
      </c>
      <c r="E142" s="129">
        <v>922</v>
      </c>
      <c r="F142" s="130">
        <v>-12.252454545455</v>
      </c>
      <c r="G142" s="130">
        <f t="shared" si="2"/>
        <v>2328</v>
      </c>
      <c r="I142" s="97"/>
    </row>
    <row r="143" spans="1:9" customFormat="1" x14ac:dyDescent="0.2">
      <c r="A143" s="131">
        <v>45004</v>
      </c>
      <c r="B143" s="129">
        <v>1930</v>
      </c>
      <c r="C143" s="129">
        <v>866</v>
      </c>
      <c r="D143" s="129">
        <v>722</v>
      </c>
      <c r="E143" s="129">
        <v>994</v>
      </c>
      <c r="F143" s="130">
        <v>-33.35</v>
      </c>
      <c r="G143" s="130">
        <f t="shared" si="2"/>
        <v>2582</v>
      </c>
      <c r="I143" s="97"/>
    </row>
    <row r="144" spans="1:9" customFormat="1" x14ac:dyDescent="0.2">
      <c r="A144" s="131">
        <v>45005</v>
      </c>
      <c r="B144" s="129">
        <v>1900</v>
      </c>
      <c r="C144" s="129">
        <v>498</v>
      </c>
      <c r="D144" s="129">
        <v>358</v>
      </c>
      <c r="E144" s="129">
        <v>-322</v>
      </c>
      <c r="F144" s="130">
        <v>8.7870000000000097</v>
      </c>
      <c r="G144" s="130">
        <f t="shared" si="2"/>
        <v>534</v>
      </c>
      <c r="I144" s="97"/>
    </row>
    <row r="145" spans="1:9" customFormat="1" x14ac:dyDescent="0.2">
      <c r="A145" s="131">
        <v>45006</v>
      </c>
      <c r="B145" s="129">
        <v>1900</v>
      </c>
      <c r="C145" s="129">
        <v>150</v>
      </c>
      <c r="D145" s="129">
        <v>204</v>
      </c>
      <c r="E145" s="129">
        <v>-224</v>
      </c>
      <c r="F145" s="130">
        <v>10.863</v>
      </c>
      <c r="G145" s="130">
        <f t="shared" si="2"/>
        <v>130</v>
      </c>
      <c r="I145" s="97"/>
    </row>
    <row r="146" spans="1:9" customFormat="1" x14ac:dyDescent="0.2">
      <c r="A146" s="131">
        <v>45007</v>
      </c>
      <c r="B146" s="129">
        <v>1900</v>
      </c>
      <c r="C146" s="129">
        <v>1494</v>
      </c>
      <c r="D146" s="129">
        <v>986</v>
      </c>
      <c r="E146" s="129">
        <v>994</v>
      </c>
      <c r="F146" s="130">
        <v>5.399</v>
      </c>
      <c r="G146" s="130">
        <f t="shared" si="2"/>
        <v>3474</v>
      </c>
      <c r="I146" s="97"/>
    </row>
    <row r="147" spans="1:9" customFormat="1" x14ac:dyDescent="0.2">
      <c r="A147" s="131">
        <v>45008</v>
      </c>
      <c r="B147" s="129">
        <v>1900</v>
      </c>
      <c r="C147" s="129">
        <v>1472</v>
      </c>
      <c r="D147" s="129">
        <v>978</v>
      </c>
      <c r="E147" s="129">
        <v>990</v>
      </c>
      <c r="F147" s="130">
        <v>26.927</v>
      </c>
      <c r="G147" s="130">
        <f t="shared" si="2"/>
        <v>3440</v>
      </c>
      <c r="I147" s="97"/>
    </row>
    <row r="148" spans="1:9" customFormat="1" x14ac:dyDescent="0.2">
      <c r="A148" s="131">
        <v>45009</v>
      </c>
      <c r="B148" s="129">
        <v>1930</v>
      </c>
      <c r="C148" s="129">
        <v>1454</v>
      </c>
      <c r="D148" s="129">
        <v>846</v>
      </c>
      <c r="E148" s="129">
        <v>998</v>
      </c>
      <c r="F148" s="130">
        <v>74.270499999999998</v>
      </c>
      <c r="G148" s="130">
        <f t="shared" si="2"/>
        <v>3298</v>
      </c>
      <c r="I148" s="97"/>
    </row>
    <row r="149" spans="1:9" customFormat="1" x14ac:dyDescent="0.2">
      <c r="A149" s="131">
        <v>45010</v>
      </c>
      <c r="B149" s="129">
        <v>1900</v>
      </c>
      <c r="C149" s="129">
        <v>1502</v>
      </c>
      <c r="D149" s="129">
        <v>992</v>
      </c>
      <c r="E149" s="129">
        <v>998</v>
      </c>
      <c r="F149" s="130">
        <v>24.844000000000001</v>
      </c>
      <c r="G149" s="130">
        <f t="shared" si="2"/>
        <v>3492</v>
      </c>
      <c r="I149" s="97"/>
    </row>
    <row r="150" spans="1:9" ht="15" x14ac:dyDescent="0.25">
      <c r="A150" s="123"/>
      <c r="B150" s="124"/>
      <c r="C150" s="124"/>
      <c r="D150" s="124"/>
      <c r="F150" s="126"/>
      <c r="I150" s="127"/>
    </row>
    <row r="151" spans="1:9" ht="15" x14ac:dyDescent="0.25">
      <c r="A151" s="123"/>
      <c r="B151" s="124"/>
      <c r="C151" s="124"/>
      <c r="D151" s="124"/>
    </row>
    <row r="152" spans="1:9" ht="15" x14ac:dyDescent="0.25">
      <c r="A152" s="123"/>
      <c r="B152" s="124"/>
      <c r="C152" s="124"/>
      <c r="D152" s="124"/>
    </row>
    <row r="153" spans="1:9" ht="15" x14ac:dyDescent="0.25">
      <c r="A153" s="123"/>
      <c r="B153" s="124"/>
      <c r="C153" s="124"/>
      <c r="D153" s="124"/>
    </row>
    <row r="154" spans="1:9" ht="15" x14ac:dyDescent="0.25">
      <c r="A154" s="123"/>
      <c r="B154" s="124"/>
      <c r="C154" s="124"/>
      <c r="D154" s="124"/>
    </row>
    <row r="155" spans="1:9" ht="15" x14ac:dyDescent="0.25">
      <c r="A155" s="123"/>
      <c r="B155" s="124"/>
      <c r="C155" s="124"/>
      <c r="D155" s="124"/>
    </row>
    <row r="156" spans="1:9" ht="15" x14ac:dyDescent="0.25">
      <c r="A156" s="123"/>
      <c r="B156" s="124"/>
      <c r="C156" s="124"/>
      <c r="D156" s="124"/>
    </row>
    <row r="157" spans="1:9" ht="15" x14ac:dyDescent="0.25">
      <c r="A157" s="123"/>
      <c r="B157" s="124"/>
      <c r="C157" s="124"/>
      <c r="D157" s="124"/>
    </row>
    <row r="158" spans="1:9" ht="15" x14ac:dyDescent="0.25">
      <c r="A158" s="123"/>
      <c r="B158" s="124"/>
      <c r="C158" s="124"/>
      <c r="D158" s="124"/>
    </row>
    <row r="159" spans="1:9" ht="15" x14ac:dyDescent="0.25">
      <c r="A159" s="123"/>
      <c r="B159" s="124"/>
      <c r="C159" s="124"/>
      <c r="D159" s="124"/>
    </row>
    <row r="160" spans="1:9" ht="15" x14ac:dyDescent="0.25">
      <c r="A160" s="123"/>
      <c r="B160" s="124"/>
      <c r="C160" s="124"/>
      <c r="D160" s="124"/>
    </row>
    <row r="161" spans="1:4" ht="15" x14ac:dyDescent="0.25">
      <c r="A161" s="123"/>
      <c r="B161" s="124"/>
      <c r="C161" s="124"/>
      <c r="D161" s="124"/>
    </row>
    <row r="162" spans="1:4" ht="15" x14ac:dyDescent="0.25">
      <c r="A162" s="123"/>
      <c r="B162" s="124"/>
      <c r="C162" s="124"/>
      <c r="D162" s="124"/>
    </row>
    <row r="163" spans="1:4" ht="15" x14ac:dyDescent="0.25">
      <c r="A163" s="123"/>
      <c r="B163" s="124"/>
      <c r="C163" s="124"/>
      <c r="D163" s="124"/>
    </row>
    <row r="164" spans="1:4" ht="15" x14ac:dyDescent="0.25">
      <c r="A164" s="123"/>
      <c r="B164" s="124"/>
      <c r="C164" s="124"/>
      <c r="D164" s="124"/>
    </row>
    <row r="165" spans="1:4" ht="15" x14ac:dyDescent="0.25">
      <c r="A165" s="123"/>
      <c r="B165" s="124"/>
      <c r="C165" s="124"/>
      <c r="D165" s="124"/>
    </row>
    <row r="166" spans="1:4" ht="15" x14ac:dyDescent="0.25">
      <c r="A166" s="123"/>
      <c r="B166" s="124"/>
      <c r="C166" s="124"/>
      <c r="D166" s="124"/>
    </row>
    <row r="167" spans="1:4" ht="15" x14ac:dyDescent="0.25">
      <c r="A167" s="123"/>
      <c r="B167" s="124"/>
      <c r="C167" s="124"/>
      <c r="D167" s="124"/>
    </row>
    <row r="168" spans="1:4" ht="15" x14ac:dyDescent="0.25">
      <c r="A168" s="123"/>
      <c r="B168" s="124"/>
      <c r="C168" s="124"/>
      <c r="D168" s="124"/>
    </row>
    <row r="169" spans="1:4" ht="15" x14ac:dyDescent="0.25">
      <c r="A169" s="123"/>
      <c r="B169" s="124"/>
      <c r="C169" s="124"/>
      <c r="D169" s="124"/>
    </row>
    <row r="170" spans="1:4" ht="15" x14ac:dyDescent="0.25">
      <c r="A170" s="123"/>
      <c r="B170" s="124"/>
      <c r="C170" s="124"/>
      <c r="D170" s="124"/>
    </row>
    <row r="171" spans="1:4" ht="15" x14ac:dyDescent="0.25">
      <c r="A171" s="123"/>
      <c r="B171" s="124"/>
      <c r="C171" s="124"/>
      <c r="D171" s="124"/>
    </row>
    <row r="172" spans="1:4" ht="15" x14ac:dyDescent="0.25">
      <c r="A172" s="123"/>
      <c r="B172" s="124"/>
      <c r="C172" s="124"/>
      <c r="D172" s="124"/>
    </row>
    <row r="173" spans="1:4" ht="15" x14ac:dyDescent="0.25">
      <c r="A173" s="123"/>
      <c r="B173" s="124"/>
      <c r="C173" s="124"/>
      <c r="D173" s="124"/>
    </row>
    <row r="174" spans="1:4" ht="15" x14ac:dyDescent="0.25">
      <c r="A174" s="123"/>
      <c r="B174" s="124"/>
      <c r="C174" s="124"/>
      <c r="D174" s="124"/>
    </row>
    <row r="175" spans="1:4" ht="15" x14ac:dyDescent="0.25">
      <c r="A175" s="123"/>
      <c r="B175" s="124"/>
      <c r="C175" s="124"/>
      <c r="D175" s="124"/>
    </row>
    <row r="176" spans="1:4" ht="15" x14ac:dyDescent="0.25">
      <c r="A176" s="123"/>
      <c r="B176" s="124"/>
      <c r="C176" s="124"/>
      <c r="D176" s="124"/>
    </row>
    <row r="177" spans="1:4" ht="15" x14ac:dyDescent="0.25">
      <c r="A177" s="123"/>
      <c r="B177" s="124"/>
      <c r="C177" s="124"/>
      <c r="D177" s="124"/>
    </row>
    <row r="178" spans="1:4" ht="15" x14ac:dyDescent="0.25">
      <c r="A178" s="123"/>
      <c r="B178" s="124"/>
      <c r="C178" s="124"/>
      <c r="D178" s="124"/>
    </row>
    <row r="179" spans="1:4" ht="15" x14ac:dyDescent="0.25">
      <c r="A179" s="123"/>
      <c r="B179" s="124"/>
      <c r="C179" s="124"/>
      <c r="D179" s="124"/>
    </row>
    <row r="180" spans="1:4" ht="15" x14ac:dyDescent="0.25">
      <c r="A180" s="123"/>
      <c r="B180" s="124"/>
      <c r="C180" s="124"/>
      <c r="D180" s="124"/>
    </row>
    <row r="181" spans="1:4" ht="15" x14ac:dyDescent="0.25">
      <c r="A181" s="123"/>
      <c r="B181" s="124"/>
      <c r="C181" s="124"/>
      <c r="D181" s="124"/>
    </row>
    <row r="182" spans="1:4" ht="15" x14ac:dyDescent="0.25">
      <c r="A182" s="123"/>
      <c r="B182" s="124"/>
      <c r="C182" s="124"/>
      <c r="D182" s="124"/>
    </row>
    <row r="183" spans="1:4" ht="15" x14ac:dyDescent="0.25">
      <c r="A183" s="123"/>
      <c r="B183" s="124"/>
      <c r="C183" s="124"/>
      <c r="D183" s="124"/>
    </row>
    <row r="184" spans="1:4" ht="15" x14ac:dyDescent="0.25">
      <c r="A184" s="123"/>
      <c r="B184" s="124"/>
      <c r="C184" s="124"/>
      <c r="D184" s="124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5BBC6-3519-493D-8E6E-822F5AF3C09C}">
  <sheetPr codeName="Sheet7">
    <tabColor theme="8"/>
  </sheetPr>
  <dimension ref="A1:FD149"/>
  <sheetViews>
    <sheetView zoomScale="80" zoomScaleNormal="80" workbookViewId="0">
      <selection activeCell="B2" sqref="B2"/>
    </sheetView>
  </sheetViews>
  <sheetFormatPr defaultRowHeight="14.25" x14ac:dyDescent="0.2"/>
  <cols>
    <col min="1" max="1" width="12.75" customWidth="1"/>
    <col min="2" max="2" width="10.625" customWidth="1"/>
    <col min="3" max="3" width="13.5" customWidth="1"/>
    <col min="4" max="4" width="14.625" customWidth="1"/>
  </cols>
  <sheetData>
    <row r="1" spans="1:160" s="71" customFormat="1" ht="18" x14ac:dyDescent="0.25">
      <c r="A1" s="70" t="s">
        <v>17</v>
      </c>
      <c r="B1" s="70" t="s">
        <v>146</v>
      </c>
    </row>
    <row r="3" spans="1:160" s="132" customFormat="1" ht="45" x14ac:dyDescent="0.2">
      <c r="A3" s="121" t="s">
        <v>21</v>
      </c>
      <c r="B3" s="121" t="s">
        <v>109</v>
      </c>
      <c r="C3" s="121" t="s">
        <v>108</v>
      </c>
      <c r="D3" s="121" t="s">
        <v>110</v>
      </c>
      <c r="E3"/>
      <c r="F3"/>
      <c r="G3"/>
      <c r="H3"/>
      <c r="I3"/>
      <c r="J3"/>
      <c r="K3"/>
      <c r="L3"/>
      <c r="M3"/>
      <c r="N3"/>
      <c r="O3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</row>
    <row r="4" spans="1:160" x14ac:dyDescent="0.2">
      <c r="A4" s="54">
        <v>44865</v>
      </c>
      <c r="B4" s="95">
        <v>5400</v>
      </c>
      <c r="C4" s="55">
        <v>4069</v>
      </c>
      <c r="D4" s="55">
        <v>5900</v>
      </c>
    </row>
    <row r="5" spans="1:160" x14ac:dyDescent="0.2">
      <c r="A5" s="52">
        <v>44866</v>
      </c>
      <c r="B5" s="96">
        <v>5400</v>
      </c>
      <c r="C5" s="53">
        <v>4068</v>
      </c>
      <c r="D5" s="53">
        <v>5900</v>
      </c>
    </row>
    <row r="6" spans="1:160" x14ac:dyDescent="0.2">
      <c r="A6" s="52">
        <v>44867</v>
      </c>
      <c r="B6" s="96">
        <v>5400</v>
      </c>
      <c r="C6" s="53">
        <v>4068</v>
      </c>
      <c r="D6" s="53">
        <v>5900</v>
      </c>
    </row>
    <row r="7" spans="1:160" x14ac:dyDescent="0.2">
      <c r="A7" s="52">
        <v>44868</v>
      </c>
      <c r="B7" s="96">
        <v>5400</v>
      </c>
      <c r="C7" s="53">
        <v>4068</v>
      </c>
      <c r="D7" s="53">
        <v>5900</v>
      </c>
    </row>
    <row r="8" spans="1:160" x14ac:dyDescent="0.2">
      <c r="A8" s="52">
        <v>44869</v>
      </c>
      <c r="B8" s="96">
        <v>5400</v>
      </c>
      <c r="C8" s="53">
        <v>4068</v>
      </c>
      <c r="D8" s="53">
        <v>5900</v>
      </c>
    </row>
    <row r="9" spans="1:160" x14ac:dyDescent="0.2">
      <c r="A9" s="52">
        <v>44870</v>
      </c>
      <c r="B9" s="96">
        <v>5400</v>
      </c>
      <c r="C9" s="53">
        <v>4068</v>
      </c>
      <c r="D9" s="53">
        <v>5900</v>
      </c>
    </row>
    <row r="10" spans="1:160" x14ac:dyDescent="0.2">
      <c r="A10" s="52">
        <v>44871</v>
      </c>
      <c r="B10" s="96">
        <v>5400</v>
      </c>
      <c r="C10" s="53">
        <v>4068</v>
      </c>
      <c r="D10" s="53">
        <v>5900</v>
      </c>
    </row>
    <row r="11" spans="1:160" x14ac:dyDescent="0.2">
      <c r="A11" s="52">
        <v>44872</v>
      </c>
      <c r="B11" s="96">
        <v>5400</v>
      </c>
      <c r="C11" s="53">
        <v>4069</v>
      </c>
      <c r="D11" s="53">
        <v>5900</v>
      </c>
    </row>
    <row r="12" spans="1:160" x14ac:dyDescent="0.2">
      <c r="A12" s="52">
        <v>44873</v>
      </c>
      <c r="B12" s="96">
        <v>5400</v>
      </c>
      <c r="C12" s="53">
        <v>4069</v>
      </c>
      <c r="D12" s="53">
        <v>5900</v>
      </c>
    </row>
    <row r="13" spans="1:160" x14ac:dyDescent="0.2">
      <c r="A13" s="52">
        <v>44874</v>
      </c>
      <c r="B13" s="96">
        <v>5400</v>
      </c>
      <c r="C13" s="53">
        <v>4068</v>
      </c>
      <c r="D13" s="53">
        <v>5900</v>
      </c>
    </row>
    <row r="14" spans="1:160" x14ac:dyDescent="0.2">
      <c r="A14" s="52">
        <v>44875</v>
      </c>
      <c r="B14" s="96">
        <v>5400</v>
      </c>
      <c r="C14" s="53">
        <v>4068</v>
      </c>
      <c r="D14" s="53">
        <v>5900</v>
      </c>
    </row>
    <row r="15" spans="1:160" x14ac:dyDescent="0.2">
      <c r="A15" s="52">
        <v>44876</v>
      </c>
      <c r="B15" s="96">
        <v>5400</v>
      </c>
      <c r="C15" s="53">
        <v>4068</v>
      </c>
      <c r="D15" s="53">
        <v>5900</v>
      </c>
    </row>
    <row r="16" spans="1:160" x14ac:dyDescent="0.2">
      <c r="A16" s="52">
        <v>44877</v>
      </c>
      <c r="B16" s="96">
        <v>4400</v>
      </c>
      <c r="C16" s="53">
        <v>4068</v>
      </c>
      <c r="D16" s="53">
        <v>5900</v>
      </c>
    </row>
    <row r="17" spans="1:4" x14ac:dyDescent="0.2">
      <c r="A17" s="52">
        <v>44878</v>
      </c>
      <c r="B17" s="96">
        <v>5400</v>
      </c>
      <c r="C17" s="53">
        <v>4069</v>
      </c>
      <c r="D17" s="53">
        <v>5900</v>
      </c>
    </row>
    <row r="18" spans="1:4" x14ac:dyDescent="0.2">
      <c r="A18" s="52">
        <v>44879</v>
      </c>
      <c r="B18" s="96">
        <v>5400</v>
      </c>
      <c r="C18" s="53">
        <v>4068</v>
      </c>
      <c r="D18" s="53">
        <v>5900</v>
      </c>
    </row>
    <row r="19" spans="1:4" x14ac:dyDescent="0.2">
      <c r="A19" s="52">
        <v>44880</v>
      </c>
      <c r="B19" s="96">
        <v>5400</v>
      </c>
      <c r="C19" s="53">
        <v>4068</v>
      </c>
      <c r="D19" s="53">
        <v>5900</v>
      </c>
    </row>
    <row r="20" spans="1:4" x14ac:dyDescent="0.2">
      <c r="A20" s="52">
        <v>44881</v>
      </c>
      <c r="B20" s="96">
        <v>5400</v>
      </c>
      <c r="C20" s="53">
        <v>4068</v>
      </c>
      <c r="D20" s="53">
        <v>5900</v>
      </c>
    </row>
    <row r="21" spans="1:4" x14ac:dyDescent="0.2">
      <c r="A21" s="52">
        <v>44882</v>
      </c>
      <c r="B21" s="96">
        <v>5400</v>
      </c>
      <c r="C21" s="53">
        <v>4068</v>
      </c>
      <c r="D21" s="53">
        <v>5900</v>
      </c>
    </row>
    <row r="22" spans="1:4" x14ac:dyDescent="0.2">
      <c r="A22" s="52">
        <v>44883</v>
      </c>
      <c r="B22" s="96">
        <v>5400</v>
      </c>
      <c r="C22" s="53">
        <v>4068</v>
      </c>
      <c r="D22" s="53">
        <v>5900</v>
      </c>
    </row>
    <row r="23" spans="1:4" x14ac:dyDescent="0.2">
      <c r="A23" s="52">
        <v>44884</v>
      </c>
      <c r="B23" s="96">
        <v>5400</v>
      </c>
      <c r="C23" s="53">
        <v>4068</v>
      </c>
      <c r="D23" s="53">
        <v>5900</v>
      </c>
    </row>
    <row r="24" spans="1:4" x14ac:dyDescent="0.2">
      <c r="A24" s="52">
        <v>44885</v>
      </c>
      <c r="B24" s="96">
        <v>5400</v>
      </c>
      <c r="C24" s="53">
        <v>4068</v>
      </c>
      <c r="D24" s="53">
        <v>5900</v>
      </c>
    </row>
    <row r="25" spans="1:4" x14ac:dyDescent="0.2">
      <c r="A25" s="52">
        <v>44886</v>
      </c>
      <c r="B25" s="96">
        <v>5400</v>
      </c>
      <c r="C25" s="53">
        <v>4068</v>
      </c>
      <c r="D25" s="53">
        <v>5900</v>
      </c>
    </row>
    <row r="26" spans="1:4" x14ac:dyDescent="0.2">
      <c r="A26" s="52">
        <v>44887</v>
      </c>
      <c r="B26" s="96">
        <v>5400</v>
      </c>
      <c r="C26" s="53">
        <v>4068</v>
      </c>
      <c r="D26" s="53">
        <v>5900</v>
      </c>
    </row>
    <row r="27" spans="1:4" x14ac:dyDescent="0.2">
      <c r="A27" s="52">
        <v>44888</v>
      </c>
      <c r="B27" s="96">
        <v>5400</v>
      </c>
      <c r="C27" s="53">
        <v>4068</v>
      </c>
      <c r="D27" s="53">
        <v>5900</v>
      </c>
    </row>
    <row r="28" spans="1:4" x14ac:dyDescent="0.2">
      <c r="A28" s="52">
        <v>44889</v>
      </c>
      <c r="B28" s="96">
        <v>5400</v>
      </c>
      <c r="C28" s="53">
        <v>4068</v>
      </c>
      <c r="D28" s="53">
        <v>5900</v>
      </c>
    </row>
    <row r="29" spans="1:4" x14ac:dyDescent="0.2">
      <c r="A29" s="52">
        <v>44890</v>
      </c>
      <c r="B29" s="96">
        <v>5400</v>
      </c>
      <c r="C29" s="53">
        <v>4068</v>
      </c>
      <c r="D29" s="53">
        <v>5900</v>
      </c>
    </row>
    <row r="30" spans="1:4" x14ac:dyDescent="0.2">
      <c r="A30" s="52">
        <v>44891</v>
      </c>
      <c r="B30" s="96">
        <v>5400</v>
      </c>
      <c r="C30" s="53">
        <v>4068</v>
      </c>
      <c r="D30" s="53">
        <v>5900</v>
      </c>
    </row>
    <row r="31" spans="1:4" x14ac:dyDescent="0.2">
      <c r="A31" s="52">
        <v>44892</v>
      </c>
      <c r="B31" s="96">
        <v>5400</v>
      </c>
      <c r="C31" s="53">
        <v>4069</v>
      </c>
      <c r="D31" s="53">
        <v>5900</v>
      </c>
    </row>
    <row r="32" spans="1:4" x14ac:dyDescent="0.2">
      <c r="A32" s="52">
        <v>44893</v>
      </c>
      <c r="B32" s="96">
        <v>5400</v>
      </c>
      <c r="C32" s="53">
        <v>4068</v>
      </c>
      <c r="D32" s="53">
        <v>5900</v>
      </c>
    </row>
    <row r="33" spans="1:4" x14ac:dyDescent="0.2">
      <c r="A33" s="52">
        <v>44894</v>
      </c>
      <c r="B33" s="96">
        <v>5400</v>
      </c>
      <c r="C33" s="53">
        <v>4068</v>
      </c>
      <c r="D33" s="53">
        <v>5900</v>
      </c>
    </row>
    <row r="34" spans="1:4" x14ac:dyDescent="0.2">
      <c r="A34" s="52">
        <v>44895</v>
      </c>
      <c r="B34" s="96">
        <v>5400</v>
      </c>
      <c r="C34" s="53">
        <v>4068</v>
      </c>
      <c r="D34" s="53">
        <v>5900</v>
      </c>
    </row>
    <row r="35" spans="1:4" x14ac:dyDescent="0.2">
      <c r="A35" s="52">
        <v>44896</v>
      </c>
      <c r="B35" s="96">
        <v>5400</v>
      </c>
      <c r="C35" s="53">
        <v>4068</v>
      </c>
      <c r="D35" s="53">
        <v>5900</v>
      </c>
    </row>
    <row r="36" spans="1:4" x14ac:dyDescent="0.2">
      <c r="A36" s="52">
        <v>44897</v>
      </c>
      <c r="B36" s="96">
        <v>5400</v>
      </c>
      <c r="C36" s="53">
        <v>4068</v>
      </c>
      <c r="D36" s="53">
        <v>5900</v>
      </c>
    </row>
    <row r="37" spans="1:4" x14ac:dyDescent="0.2">
      <c r="A37" s="52">
        <v>44898</v>
      </c>
      <c r="B37" s="96">
        <v>4400</v>
      </c>
      <c r="C37" s="53">
        <v>4069</v>
      </c>
      <c r="D37" s="53">
        <v>5900</v>
      </c>
    </row>
    <row r="38" spans="1:4" x14ac:dyDescent="0.2">
      <c r="A38" s="52">
        <v>44899</v>
      </c>
      <c r="B38" s="96">
        <v>5400</v>
      </c>
      <c r="C38" s="53">
        <v>4068</v>
      </c>
      <c r="D38" s="53">
        <v>5900</v>
      </c>
    </row>
    <row r="39" spans="1:4" x14ac:dyDescent="0.2">
      <c r="A39" s="52">
        <v>44900</v>
      </c>
      <c r="B39" s="96">
        <v>5400</v>
      </c>
      <c r="C39" s="53">
        <v>4068</v>
      </c>
      <c r="D39" s="53">
        <v>5900</v>
      </c>
    </row>
    <row r="40" spans="1:4" x14ac:dyDescent="0.2">
      <c r="A40" s="52">
        <v>44901</v>
      </c>
      <c r="B40" s="96">
        <v>4900</v>
      </c>
      <c r="C40" s="53">
        <v>4068</v>
      </c>
      <c r="D40" s="53">
        <v>5900</v>
      </c>
    </row>
    <row r="41" spans="1:4" x14ac:dyDescent="0.2">
      <c r="A41" s="52">
        <v>44902</v>
      </c>
      <c r="B41" s="96">
        <v>4900</v>
      </c>
      <c r="C41" s="53">
        <v>4068</v>
      </c>
      <c r="D41" s="53">
        <v>5900</v>
      </c>
    </row>
    <row r="42" spans="1:4" x14ac:dyDescent="0.2">
      <c r="A42" s="52">
        <v>44903</v>
      </c>
      <c r="B42" s="96">
        <v>5400</v>
      </c>
      <c r="C42" s="53">
        <v>4069</v>
      </c>
      <c r="D42" s="53">
        <v>5900</v>
      </c>
    </row>
    <row r="43" spans="1:4" x14ac:dyDescent="0.2">
      <c r="A43" s="52">
        <v>44904</v>
      </c>
      <c r="B43" s="96">
        <v>5400</v>
      </c>
      <c r="C43" s="53">
        <v>4068</v>
      </c>
      <c r="D43" s="53">
        <v>5900</v>
      </c>
    </row>
    <row r="44" spans="1:4" x14ac:dyDescent="0.2">
      <c r="A44" s="52">
        <v>44905</v>
      </c>
      <c r="B44" s="96">
        <v>5400</v>
      </c>
      <c r="C44" s="53">
        <v>4068</v>
      </c>
      <c r="D44" s="53">
        <v>5900</v>
      </c>
    </row>
    <row r="45" spans="1:4" x14ac:dyDescent="0.2">
      <c r="A45" s="52">
        <v>44906</v>
      </c>
      <c r="B45" s="96">
        <v>5400</v>
      </c>
      <c r="C45" s="53">
        <v>4068</v>
      </c>
      <c r="D45" s="53">
        <v>5900</v>
      </c>
    </row>
    <row r="46" spans="1:4" x14ac:dyDescent="0.2">
      <c r="A46" s="52">
        <v>44907</v>
      </c>
      <c r="B46" s="96">
        <v>5400</v>
      </c>
      <c r="C46" s="53">
        <v>4069</v>
      </c>
      <c r="D46" s="53">
        <v>5900</v>
      </c>
    </row>
    <row r="47" spans="1:4" x14ac:dyDescent="0.2">
      <c r="A47" s="52">
        <v>44908</v>
      </c>
      <c r="B47" s="96">
        <v>5400</v>
      </c>
      <c r="C47" s="53">
        <v>4068</v>
      </c>
      <c r="D47" s="53">
        <v>5900</v>
      </c>
    </row>
    <row r="48" spans="1:4" x14ac:dyDescent="0.2">
      <c r="A48" s="52">
        <v>44909</v>
      </c>
      <c r="B48" s="96">
        <v>5400</v>
      </c>
      <c r="C48" s="53">
        <v>4069</v>
      </c>
      <c r="D48" s="53">
        <v>5900</v>
      </c>
    </row>
    <row r="49" spans="1:4" x14ac:dyDescent="0.2">
      <c r="A49" s="52">
        <v>44910</v>
      </c>
      <c r="B49" s="96">
        <v>5400</v>
      </c>
      <c r="C49" s="53">
        <v>4069</v>
      </c>
      <c r="D49" s="53">
        <v>5900</v>
      </c>
    </row>
    <row r="50" spans="1:4" x14ac:dyDescent="0.2">
      <c r="A50" s="52">
        <v>44911</v>
      </c>
      <c r="B50" s="96">
        <v>5400</v>
      </c>
      <c r="C50" s="53">
        <v>4414</v>
      </c>
      <c r="D50" s="53">
        <v>6400</v>
      </c>
    </row>
    <row r="51" spans="1:4" x14ac:dyDescent="0.2">
      <c r="A51" s="52">
        <v>44912</v>
      </c>
      <c r="B51" s="96">
        <v>5400</v>
      </c>
      <c r="C51" s="53">
        <v>4413</v>
      </c>
      <c r="D51" s="53">
        <v>6400</v>
      </c>
    </row>
    <row r="52" spans="1:4" x14ac:dyDescent="0.2">
      <c r="A52" s="52">
        <v>44913</v>
      </c>
      <c r="B52" s="96">
        <v>5400</v>
      </c>
      <c r="C52" s="53">
        <v>4414</v>
      </c>
      <c r="D52" s="53">
        <v>6400</v>
      </c>
    </row>
    <row r="53" spans="1:4" x14ac:dyDescent="0.2">
      <c r="A53" s="52">
        <v>44914</v>
      </c>
      <c r="B53" s="96">
        <v>5400</v>
      </c>
      <c r="C53" s="53">
        <v>4414</v>
      </c>
      <c r="D53" s="53">
        <v>6400</v>
      </c>
    </row>
    <row r="54" spans="1:4" x14ac:dyDescent="0.2">
      <c r="A54" s="52">
        <v>44915</v>
      </c>
      <c r="B54" s="96">
        <v>5400</v>
      </c>
      <c r="C54" s="53">
        <v>4413</v>
      </c>
      <c r="D54" s="53">
        <v>6400</v>
      </c>
    </row>
    <row r="55" spans="1:4" x14ac:dyDescent="0.2">
      <c r="A55" s="52">
        <v>44916</v>
      </c>
      <c r="B55" s="96">
        <v>5400</v>
      </c>
      <c r="C55" s="53">
        <v>4413</v>
      </c>
      <c r="D55" s="53">
        <v>6400</v>
      </c>
    </row>
    <row r="56" spans="1:4" x14ac:dyDescent="0.2">
      <c r="A56" s="52">
        <v>44917</v>
      </c>
      <c r="B56" s="96">
        <v>5400</v>
      </c>
      <c r="C56" s="53">
        <v>4413</v>
      </c>
      <c r="D56" s="53">
        <v>6400</v>
      </c>
    </row>
    <row r="57" spans="1:4" x14ac:dyDescent="0.2">
      <c r="A57" s="52">
        <v>44918</v>
      </c>
      <c r="B57" s="96">
        <v>5400</v>
      </c>
      <c r="C57" s="53">
        <v>4413</v>
      </c>
      <c r="D57" s="53">
        <v>6400</v>
      </c>
    </row>
    <row r="58" spans="1:4" x14ac:dyDescent="0.2">
      <c r="A58" s="52">
        <v>44919</v>
      </c>
      <c r="B58" s="96">
        <v>5400</v>
      </c>
      <c r="C58" s="53">
        <v>4413</v>
      </c>
      <c r="D58" s="53">
        <v>6400</v>
      </c>
    </row>
    <row r="59" spans="1:4" x14ac:dyDescent="0.2">
      <c r="A59" s="52">
        <v>44920</v>
      </c>
      <c r="B59" s="96">
        <v>5400</v>
      </c>
      <c r="C59" s="53">
        <v>4413</v>
      </c>
      <c r="D59" s="53">
        <v>6400</v>
      </c>
    </row>
    <row r="60" spans="1:4" x14ac:dyDescent="0.2">
      <c r="A60" s="52">
        <v>44921</v>
      </c>
      <c r="B60" s="96">
        <v>5400</v>
      </c>
      <c r="C60" s="53">
        <v>4413</v>
      </c>
      <c r="D60" s="53">
        <v>6400</v>
      </c>
    </row>
    <row r="61" spans="1:4" x14ac:dyDescent="0.2">
      <c r="A61" s="52">
        <v>44922</v>
      </c>
      <c r="B61" s="96">
        <v>5400</v>
      </c>
      <c r="C61" s="53">
        <v>4413</v>
      </c>
      <c r="D61" s="53">
        <v>6400</v>
      </c>
    </row>
    <row r="62" spans="1:4" x14ac:dyDescent="0.2">
      <c r="A62" s="52">
        <v>44923</v>
      </c>
      <c r="B62" s="96">
        <v>5400</v>
      </c>
      <c r="C62" s="53">
        <v>4413</v>
      </c>
      <c r="D62" s="53">
        <v>6400</v>
      </c>
    </row>
    <row r="63" spans="1:4" x14ac:dyDescent="0.2">
      <c r="A63" s="52">
        <v>44924</v>
      </c>
      <c r="B63" s="96">
        <v>4400</v>
      </c>
      <c r="C63" s="53">
        <v>4413</v>
      </c>
      <c r="D63" s="53">
        <v>6400</v>
      </c>
    </row>
    <row r="64" spans="1:4" x14ac:dyDescent="0.2">
      <c r="A64" s="52">
        <v>44925</v>
      </c>
      <c r="B64" s="96">
        <v>5400</v>
      </c>
      <c r="C64" s="53">
        <v>4413</v>
      </c>
      <c r="D64" s="53">
        <v>6400</v>
      </c>
    </row>
    <row r="65" spans="1:4" x14ac:dyDescent="0.2">
      <c r="A65" s="52">
        <v>44926</v>
      </c>
      <c r="B65" s="96">
        <v>5400</v>
      </c>
      <c r="C65" s="53">
        <v>4413</v>
      </c>
      <c r="D65" s="53">
        <v>6400</v>
      </c>
    </row>
    <row r="66" spans="1:4" x14ac:dyDescent="0.2">
      <c r="A66" s="52">
        <v>44927</v>
      </c>
      <c r="B66" s="96">
        <v>5400</v>
      </c>
      <c r="C66" s="53">
        <v>4413</v>
      </c>
      <c r="D66" s="53">
        <v>6400</v>
      </c>
    </row>
    <row r="67" spans="1:4" x14ac:dyDescent="0.2">
      <c r="A67" s="52">
        <v>44928</v>
      </c>
      <c r="B67" s="96">
        <v>5400</v>
      </c>
      <c r="C67" s="53">
        <v>4413</v>
      </c>
      <c r="D67" s="53">
        <v>6400</v>
      </c>
    </row>
    <row r="68" spans="1:4" x14ac:dyDescent="0.2">
      <c r="A68" s="52">
        <v>44929</v>
      </c>
      <c r="B68" s="96">
        <v>5400</v>
      </c>
      <c r="C68" s="53">
        <v>4413</v>
      </c>
      <c r="D68" s="53">
        <v>6400</v>
      </c>
    </row>
    <row r="69" spans="1:4" x14ac:dyDescent="0.2">
      <c r="A69" s="52">
        <v>44930</v>
      </c>
      <c r="B69" s="96">
        <v>5400</v>
      </c>
      <c r="C69" s="53">
        <v>4413</v>
      </c>
      <c r="D69" s="53">
        <v>6400</v>
      </c>
    </row>
    <row r="70" spans="1:4" x14ac:dyDescent="0.2">
      <c r="A70" s="52">
        <v>44931</v>
      </c>
      <c r="B70" s="96">
        <v>5400</v>
      </c>
      <c r="C70" s="53">
        <v>4413</v>
      </c>
      <c r="D70" s="53">
        <v>6400</v>
      </c>
    </row>
    <row r="71" spans="1:4" x14ac:dyDescent="0.2">
      <c r="A71" s="52">
        <v>44932</v>
      </c>
      <c r="B71" s="96">
        <v>5400</v>
      </c>
      <c r="C71" s="53">
        <v>4413</v>
      </c>
      <c r="D71" s="53">
        <v>6400</v>
      </c>
    </row>
    <row r="72" spans="1:4" x14ac:dyDescent="0.2">
      <c r="A72" s="52">
        <v>44933</v>
      </c>
      <c r="B72" s="96">
        <v>5400</v>
      </c>
      <c r="C72" s="53">
        <v>4413</v>
      </c>
      <c r="D72" s="53">
        <v>6400</v>
      </c>
    </row>
    <row r="73" spans="1:4" x14ac:dyDescent="0.2">
      <c r="A73" s="52">
        <v>44934</v>
      </c>
      <c r="B73" s="96">
        <v>5900</v>
      </c>
      <c r="C73" s="53">
        <v>4414</v>
      </c>
      <c r="D73" s="53">
        <v>6400</v>
      </c>
    </row>
    <row r="74" spans="1:4" x14ac:dyDescent="0.2">
      <c r="A74" s="52">
        <v>44935</v>
      </c>
      <c r="B74" s="96">
        <v>5900</v>
      </c>
      <c r="C74" s="53">
        <v>4414</v>
      </c>
      <c r="D74" s="53">
        <v>6400</v>
      </c>
    </row>
    <row r="75" spans="1:4" x14ac:dyDescent="0.2">
      <c r="A75" s="52">
        <v>44936</v>
      </c>
      <c r="B75" s="96">
        <v>5900</v>
      </c>
      <c r="C75" s="53">
        <v>4414</v>
      </c>
      <c r="D75" s="53">
        <v>6400</v>
      </c>
    </row>
    <row r="76" spans="1:4" x14ac:dyDescent="0.2">
      <c r="A76" s="52">
        <v>44937</v>
      </c>
      <c r="B76" s="96">
        <v>5900</v>
      </c>
      <c r="C76" s="53">
        <v>4414</v>
      </c>
      <c r="D76" s="53">
        <v>6400</v>
      </c>
    </row>
    <row r="77" spans="1:4" x14ac:dyDescent="0.2">
      <c r="A77" s="52">
        <v>44938</v>
      </c>
      <c r="B77" s="96">
        <v>5900</v>
      </c>
      <c r="C77" s="53">
        <v>4414</v>
      </c>
      <c r="D77" s="53">
        <v>6400</v>
      </c>
    </row>
    <row r="78" spans="1:4" x14ac:dyDescent="0.2">
      <c r="A78" s="52">
        <v>44939</v>
      </c>
      <c r="B78" s="96">
        <v>5400</v>
      </c>
      <c r="C78" s="53">
        <v>4414</v>
      </c>
      <c r="D78" s="53">
        <v>6400</v>
      </c>
    </row>
    <row r="79" spans="1:4" x14ac:dyDescent="0.2">
      <c r="A79" s="52">
        <v>44940</v>
      </c>
      <c r="B79" s="96">
        <v>5400</v>
      </c>
      <c r="C79" s="53">
        <v>4414</v>
      </c>
      <c r="D79" s="53">
        <v>6400</v>
      </c>
    </row>
    <row r="80" spans="1:4" x14ac:dyDescent="0.2">
      <c r="A80" s="52">
        <v>44941</v>
      </c>
      <c r="B80" s="96">
        <v>5900</v>
      </c>
      <c r="C80" s="53">
        <v>4413</v>
      </c>
      <c r="D80" s="53">
        <v>6400</v>
      </c>
    </row>
    <row r="81" spans="1:4" x14ac:dyDescent="0.2">
      <c r="A81" s="52">
        <v>44942</v>
      </c>
      <c r="B81" s="96">
        <v>5900</v>
      </c>
      <c r="C81" s="53">
        <v>4414</v>
      </c>
      <c r="D81" s="53">
        <v>6400</v>
      </c>
    </row>
    <row r="82" spans="1:4" x14ac:dyDescent="0.2">
      <c r="A82" s="52">
        <v>44943</v>
      </c>
      <c r="B82" s="96">
        <v>5900</v>
      </c>
      <c r="C82" s="53">
        <v>4414</v>
      </c>
      <c r="D82" s="53">
        <v>6400</v>
      </c>
    </row>
    <row r="83" spans="1:4" x14ac:dyDescent="0.2">
      <c r="A83" s="52">
        <v>44944</v>
      </c>
      <c r="B83" s="96">
        <v>5900</v>
      </c>
      <c r="C83" s="53">
        <v>4414</v>
      </c>
      <c r="D83" s="53">
        <v>6400</v>
      </c>
    </row>
    <row r="84" spans="1:4" x14ac:dyDescent="0.2">
      <c r="A84" s="52">
        <v>44945</v>
      </c>
      <c r="B84" s="96">
        <v>5900</v>
      </c>
      <c r="C84" s="53">
        <v>4414</v>
      </c>
      <c r="D84" s="53">
        <v>6400</v>
      </c>
    </row>
    <row r="85" spans="1:4" x14ac:dyDescent="0.2">
      <c r="A85" s="52">
        <v>44946</v>
      </c>
      <c r="B85" s="96">
        <v>5400</v>
      </c>
      <c r="C85" s="53">
        <v>4413</v>
      </c>
      <c r="D85" s="53">
        <v>6400</v>
      </c>
    </row>
    <row r="86" spans="1:4" x14ac:dyDescent="0.2">
      <c r="A86" s="52">
        <v>44947</v>
      </c>
      <c r="B86" s="96">
        <v>5400</v>
      </c>
      <c r="C86" s="53">
        <v>4414</v>
      </c>
      <c r="D86" s="53">
        <v>6400</v>
      </c>
    </row>
    <row r="87" spans="1:4" x14ac:dyDescent="0.2">
      <c r="A87" s="52">
        <v>44948</v>
      </c>
      <c r="B87" s="96">
        <v>5400</v>
      </c>
      <c r="C87" s="53">
        <v>4413</v>
      </c>
      <c r="D87" s="53">
        <v>6400</v>
      </c>
    </row>
    <row r="88" spans="1:4" x14ac:dyDescent="0.2">
      <c r="A88" s="52">
        <v>44949</v>
      </c>
      <c r="B88" s="96">
        <v>5400</v>
      </c>
      <c r="C88" s="53">
        <v>4413</v>
      </c>
      <c r="D88" s="53">
        <v>6400</v>
      </c>
    </row>
    <row r="89" spans="1:4" x14ac:dyDescent="0.2">
      <c r="A89" s="52">
        <v>44950</v>
      </c>
      <c r="B89" s="96">
        <v>5400</v>
      </c>
      <c r="C89" s="53">
        <v>4414</v>
      </c>
      <c r="D89" s="53">
        <v>6400</v>
      </c>
    </row>
    <row r="90" spans="1:4" x14ac:dyDescent="0.2">
      <c r="A90" s="52">
        <v>44951</v>
      </c>
      <c r="B90" s="96">
        <v>5400</v>
      </c>
      <c r="C90" s="53">
        <v>4413</v>
      </c>
      <c r="D90" s="53">
        <v>6400</v>
      </c>
    </row>
    <row r="91" spans="1:4" x14ac:dyDescent="0.2">
      <c r="A91" s="52">
        <v>44952</v>
      </c>
      <c r="B91" s="96">
        <v>5400</v>
      </c>
      <c r="C91" s="53">
        <v>4413</v>
      </c>
      <c r="D91" s="53">
        <v>6400</v>
      </c>
    </row>
    <row r="92" spans="1:4" x14ac:dyDescent="0.2">
      <c r="A92" s="52">
        <v>44953</v>
      </c>
      <c r="B92" s="96">
        <v>5400</v>
      </c>
      <c r="C92" s="53">
        <v>4413</v>
      </c>
      <c r="D92" s="53">
        <v>6400</v>
      </c>
    </row>
    <row r="93" spans="1:4" x14ac:dyDescent="0.2">
      <c r="A93" s="52">
        <v>44954</v>
      </c>
      <c r="B93" s="96">
        <v>6400</v>
      </c>
      <c r="C93" s="53">
        <v>4413</v>
      </c>
      <c r="D93" s="53">
        <v>6400</v>
      </c>
    </row>
    <row r="94" spans="1:4" x14ac:dyDescent="0.2">
      <c r="A94" s="52">
        <v>44955</v>
      </c>
      <c r="B94" s="96">
        <v>6400</v>
      </c>
      <c r="C94" s="53">
        <v>4414</v>
      </c>
      <c r="D94" s="53">
        <v>6400</v>
      </c>
    </row>
    <row r="95" spans="1:4" x14ac:dyDescent="0.2">
      <c r="A95" s="52">
        <v>44956</v>
      </c>
      <c r="B95" s="96">
        <v>6400</v>
      </c>
      <c r="C95" s="53">
        <v>4413</v>
      </c>
      <c r="D95" s="53">
        <v>6400</v>
      </c>
    </row>
    <row r="96" spans="1:4" x14ac:dyDescent="0.2">
      <c r="A96" s="52">
        <v>44957</v>
      </c>
      <c r="B96" s="96">
        <v>6400</v>
      </c>
      <c r="C96" s="53">
        <v>4413</v>
      </c>
      <c r="D96" s="53">
        <v>6400</v>
      </c>
    </row>
    <row r="97" spans="1:4" x14ac:dyDescent="0.2">
      <c r="A97" s="52">
        <v>44958</v>
      </c>
      <c r="B97" s="96">
        <v>6400</v>
      </c>
      <c r="C97" s="53">
        <v>4413</v>
      </c>
      <c r="D97" s="53">
        <v>6400</v>
      </c>
    </row>
    <row r="98" spans="1:4" x14ac:dyDescent="0.2">
      <c r="A98" s="52">
        <v>44959</v>
      </c>
      <c r="B98" s="96">
        <v>6400</v>
      </c>
      <c r="C98" s="53">
        <v>4414</v>
      </c>
      <c r="D98" s="53">
        <v>6400</v>
      </c>
    </row>
    <row r="99" spans="1:4" x14ac:dyDescent="0.2">
      <c r="A99" s="52">
        <v>44960</v>
      </c>
      <c r="B99" s="96">
        <v>6400</v>
      </c>
      <c r="C99" s="53">
        <v>4413</v>
      </c>
      <c r="D99" s="53">
        <v>6400</v>
      </c>
    </row>
    <row r="100" spans="1:4" x14ac:dyDescent="0.2">
      <c r="A100" s="52">
        <v>44961</v>
      </c>
      <c r="B100" s="96">
        <v>6400</v>
      </c>
      <c r="C100" s="53">
        <v>4413</v>
      </c>
      <c r="D100" s="53">
        <v>6400</v>
      </c>
    </row>
    <row r="101" spans="1:4" x14ac:dyDescent="0.2">
      <c r="A101" s="52">
        <v>44962</v>
      </c>
      <c r="B101" s="96">
        <v>6400</v>
      </c>
      <c r="C101" s="53">
        <v>4414</v>
      </c>
      <c r="D101" s="53">
        <v>6400</v>
      </c>
    </row>
    <row r="102" spans="1:4" x14ac:dyDescent="0.2">
      <c r="A102" s="52">
        <v>44963</v>
      </c>
      <c r="B102" s="96">
        <v>6400</v>
      </c>
      <c r="C102" s="53">
        <v>4413</v>
      </c>
      <c r="D102" s="53">
        <v>6400</v>
      </c>
    </row>
    <row r="103" spans="1:4" x14ac:dyDescent="0.2">
      <c r="A103" s="52">
        <v>44964</v>
      </c>
      <c r="B103" s="96">
        <v>6400</v>
      </c>
      <c r="C103" s="53">
        <v>4413</v>
      </c>
      <c r="D103" s="53">
        <v>6400</v>
      </c>
    </row>
    <row r="104" spans="1:4" x14ac:dyDescent="0.2">
      <c r="A104" s="52">
        <v>44965</v>
      </c>
      <c r="B104" s="96">
        <v>5900</v>
      </c>
      <c r="C104" s="53">
        <v>4413</v>
      </c>
      <c r="D104" s="53">
        <v>6400</v>
      </c>
    </row>
    <row r="105" spans="1:4" x14ac:dyDescent="0.2">
      <c r="A105" s="52">
        <v>44966</v>
      </c>
      <c r="B105" s="96">
        <v>4900</v>
      </c>
      <c r="C105" s="53">
        <v>4414</v>
      </c>
      <c r="D105" s="53">
        <v>6400</v>
      </c>
    </row>
    <row r="106" spans="1:4" x14ac:dyDescent="0.2">
      <c r="A106" s="52">
        <v>44967</v>
      </c>
      <c r="B106" s="96">
        <v>4900</v>
      </c>
      <c r="C106" s="53">
        <v>4413</v>
      </c>
      <c r="D106" s="53">
        <v>6400</v>
      </c>
    </row>
    <row r="107" spans="1:4" x14ac:dyDescent="0.2">
      <c r="A107" s="52">
        <v>44968</v>
      </c>
      <c r="B107" s="96">
        <v>6400</v>
      </c>
      <c r="C107" s="53">
        <v>4413</v>
      </c>
      <c r="D107" s="53">
        <v>6400</v>
      </c>
    </row>
    <row r="108" spans="1:4" x14ac:dyDescent="0.2">
      <c r="A108" s="52">
        <v>44969</v>
      </c>
      <c r="B108" s="96">
        <v>6400</v>
      </c>
      <c r="C108" s="53">
        <v>4414</v>
      </c>
      <c r="D108" s="53">
        <v>6400</v>
      </c>
    </row>
    <row r="109" spans="1:4" x14ac:dyDescent="0.2">
      <c r="A109" s="52">
        <v>44970</v>
      </c>
      <c r="B109" s="96">
        <v>6400</v>
      </c>
      <c r="C109" s="53">
        <v>4413</v>
      </c>
      <c r="D109" s="53">
        <v>6400</v>
      </c>
    </row>
    <row r="110" spans="1:4" x14ac:dyDescent="0.2">
      <c r="A110" s="52">
        <v>44971</v>
      </c>
      <c r="B110" s="96">
        <v>6400</v>
      </c>
      <c r="C110" s="53">
        <v>4414</v>
      </c>
      <c r="D110" s="53">
        <v>6400</v>
      </c>
    </row>
    <row r="111" spans="1:4" x14ac:dyDescent="0.2">
      <c r="A111" s="52">
        <v>44972</v>
      </c>
      <c r="B111" s="96">
        <v>6400</v>
      </c>
      <c r="C111" s="53">
        <v>4413</v>
      </c>
      <c r="D111" s="53">
        <v>6400</v>
      </c>
    </row>
    <row r="112" spans="1:4" x14ac:dyDescent="0.2">
      <c r="A112" s="52">
        <v>44973</v>
      </c>
      <c r="B112" s="96">
        <v>6400</v>
      </c>
      <c r="C112" s="53">
        <v>4413</v>
      </c>
      <c r="D112" s="53">
        <v>6400</v>
      </c>
    </row>
    <row r="113" spans="1:4" x14ac:dyDescent="0.2">
      <c r="A113" s="52">
        <v>44974</v>
      </c>
      <c r="B113" s="96">
        <v>6400</v>
      </c>
      <c r="C113" s="53">
        <v>4414</v>
      </c>
      <c r="D113" s="53">
        <v>6400</v>
      </c>
    </row>
    <row r="114" spans="1:4" x14ac:dyDescent="0.2">
      <c r="A114" s="52">
        <v>44975</v>
      </c>
      <c r="B114" s="96">
        <v>6400</v>
      </c>
      <c r="C114" s="53">
        <v>4413</v>
      </c>
      <c r="D114" s="53">
        <v>6400</v>
      </c>
    </row>
    <row r="115" spans="1:4" x14ac:dyDescent="0.2">
      <c r="A115" s="52">
        <v>44976</v>
      </c>
      <c r="B115" s="96">
        <v>6400</v>
      </c>
      <c r="C115" s="53">
        <v>4414</v>
      </c>
      <c r="D115" s="53">
        <v>6400</v>
      </c>
    </row>
    <row r="116" spans="1:4" x14ac:dyDescent="0.2">
      <c r="A116" s="52">
        <v>44977</v>
      </c>
      <c r="B116" s="96">
        <v>6400</v>
      </c>
      <c r="C116" s="53">
        <v>4413</v>
      </c>
      <c r="D116" s="53">
        <v>6400</v>
      </c>
    </row>
    <row r="117" spans="1:4" x14ac:dyDescent="0.2">
      <c r="A117" s="52">
        <v>44978</v>
      </c>
      <c r="B117" s="96">
        <v>6400</v>
      </c>
      <c r="C117" s="53">
        <v>4413</v>
      </c>
      <c r="D117" s="53">
        <v>6400</v>
      </c>
    </row>
    <row r="118" spans="1:4" x14ac:dyDescent="0.2">
      <c r="A118" s="52">
        <v>44979</v>
      </c>
      <c r="B118" s="96">
        <v>6400</v>
      </c>
      <c r="C118" s="53">
        <v>4414</v>
      </c>
      <c r="D118" s="53">
        <v>6400</v>
      </c>
    </row>
    <row r="119" spans="1:4" x14ac:dyDescent="0.2">
      <c r="A119" s="52">
        <v>44980</v>
      </c>
      <c r="B119" s="96">
        <v>6400</v>
      </c>
      <c r="C119" s="53">
        <v>4414</v>
      </c>
      <c r="D119" s="53">
        <v>6400</v>
      </c>
    </row>
    <row r="120" spans="1:4" x14ac:dyDescent="0.2">
      <c r="A120" s="52">
        <v>44981</v>
      </c>
      <c r="B120" s="96">
        <v>6400</v>
      </c>
      <c r="C120" s="53">
        <v>4413</v>
      </c>
      <c r="D120" s="53">
        <v>6400</v>
      </c>
    </row>
    <row r="121" spans="1:4" x14ac:dyDescent="0.2">
      <c r="A121" s="52">
        <v>44982</v>
      </c>
      <c r="B121" s="96">
        <v>6400</v>
      </c>
      <c r="C121" s="53">
        <v>4414</v>
      </c>
      <c r="D121" s="53">
        <v>6400</v>
      </c>
    </row>
    <row r="122" spans="1:4" x14ac:dyDescent="0.2">
      <c r="A122" s="52">
        <v>44983</v>
      </c>
      <c r="B122" s="96">
        <v>6400</v>
      </c>
      <c r="C122" s="53">
        <v>4413</v>
      </c>
      <c r="D122" s="53">
        <v>6400</v>
      </c>
    </row>
    <row r="123" spans="1:4" x14ac:dyDescent="0.2">
      <c r="A123" s="52">
        <v>44984</v>
      </c>
      <c r="B123" s="96">
        <v>6400</v>
      </c>
      <c r="C123" s="53">
        <v>4413</v>
      </c>
      <c r="D123" s="53">
        <v>6400</v>
      </c>
    </row>
    <row r="124" spans="1:4" x14ac:dyDescent="0.2">
      <c r="A124" s="52">
        <v>44985</v>
      </c>
      <c r="B124" s="96">
        <v>6400</v>
      </c>
      <c r="C124" s="53">
        <v>4413</v>
      </c>
      <c r="D124" s="53">
        <v>6400</v>
      </c>
    </row>
    <row r="125" spans="1:4" x14ac:dyDescent="0.2">
      <c r="A125" s="52">
        <v>44986</v>
      </c>
      <c r="B125" s="96">
        <v>6400</v>
      </c>
      <c r="C125" s="53">
        <v>4414</v>
      </c>
      <c r="D125" s="53">
        <v>6400</v>
      </c>
    </row>
    <row r="126" spans="1:4" x14ac:dyDescent="0.2">
      <c r="A126" s="52">
        <v>44987</v>
      </c>
      <c r="B126" s="96">
        <v>6400</v>
      </c>
      <c r="C126" s="53">
        <v>4413</v>
      </c>
      <c r="D126" s="53">
        <v>6400</v>
      </c>
    </row>
    <row r="127" spans="1:4" x14ac:dyDescent="0.2">
      <c r="A127" s="52">
        <v>44988</v>
      </c>
      <c r="B127" s="96">
        <v>6400</v>
      </c>
      <c r="C127" s="53">
        <v>4413</v>
      </c>
      <c r="D127" s="53">
        <v>6400</v>
      </c>
    </row>
    <row r="128" spans="1:4" x14ac:dyDescent="0.2">
      <c r="A128" s="52">
        <v>44989</v>
      </c>
      <c r="B128" s="96">
        <v>6400</v>
      </c>
      <c r="C128" s="53">
        <v>4413</v>
      </c>
      <c r="D128" s="53">
        <v>6400</v>
      </c>
    </row>
    <row r="129" spans="1:4" x14ac:dyDescent="0.2">
      <c r="A129" s="52">
        <v>44990</v>
      </c>
      <c r="B129" s="96">
        <v>6400</v>
      </c>
      <c r="C129" s="53">
        <v>4413</v>
      </c>
      <c r="D129" s="53">
        <v>6400</v>
      </c>
    </row>
    <row r="130" spans="1:4" x14ac:dyDescent="0.2">
      <c r="A130" s="52">
        <v>44991</v>
      </c>
      <c r="B130" s="96">
        <v>6400</v>
      </c>
      <c r="C130" s="53">
        <v>4413</v>
      </c>
      <c r="D130" s="53">
        <v>6400</v>
      </c>
    </row>
    <row r="131" spans="1:4" x14ac:dyDescent="0.2">
      <c r="A131" s="52">
        <v>44992</v>
      </c>
      <c r="B131" s="96">
        <v>6400</v>
      </c>
      <c r="C131" s="53">
        <v>4413</v>
      </c>
      <c r="D131" s="53">
        <v>6400</v>
      </c>
    </row>
    <row r="132" spans="1:4" x14ac:dyDescent="0.2">
      <c r="A132" s="52">
        <v>44993</v>
      </c>
      <c r="B132" s="96">
        <v>6400</v>
      </c>
      <c r="C132" s="53">
        <v>4413</v>
      </c>
      <c r="D132" s="53">
        <v>6400</v>
      </c>
    </row>
    <row r="133" spans="1:4" x14ac:dyDescent="0.2">
      <c r="A133" s="52">
        <v>44994</v>
      </c>
      <c r="B133" s="96">
        <v>6400</v>
      </c>
      <c r="C133" s="53">
        <v>4413</v>
      </c>
      <c r="D133" s="53">
        <v>6400</v>
      </c>
    </row>
    <row r="134" spans="1:4" x14ac:dyDescent="0.2">
      <c r="A134" s="52">
        <v>44995</v>
      </c>
      <c r="B134" s="96">
        <v>6400</v>
      </c>
      <c r="C134" s="53">
        <v>4413</v>
      </c>
      <c r="D134" s="53">
        <v>6400</v>
      </c>
    </row>
    <row r="135" spans="1:4" x14ac:dyDescent="0.2">
      <c r="A135" s="52">
        <v>44996</v>
      </c>
      <c r="B135" s="96">
        <v>6400</v>
      </c>
      <c r="C135" s="53">
        <v>4413</v>
      </c>
      <c r="D135" s="53">
        <v>6400</v>
      </c>
    </row>
    <row r="136" spans="1:4" x14ac:dyDescent="0.2">
      <c r="A136" s="52">
        <v>44997</v>
      </c>
      <c r="B136" s="96">
        <v>5900</v>
      </c>
      <c r="C136" s="53">
        <v>4413</v>
      </c>
      <c r="D136" s="53">
        <v>6400</v>
      </c>
    </row>
    <row r="137" spans="1:4" x14ac:dyDescent="0.2">
      <c r="A137" s="52">
        <v>44998</v>
      </c>
      <c r="B137" s="96">
        <v>5900</v>
      </c>
      <c r="C137" s="53">
        <v>4413</v>
      </c>
      <c r="D137" s="53">
        <v>6400</v>
      </c>
    </row>
    <row r="138" spans="1:4" x14ac:dyDescent="0.2">
      <c r="A138" s="52">
        <v>44999</v>
      </c>
      <c r="B138" s="96">
        <v>5900</v>
      </c>
      <c r="C138" s="53">
        <v>4413</v>
      </c>
      <c r="D138" s="53">
        <v>6400</v>
      </c>
    </row>
    <row r="139" spans="1:4" x14ac:dyDescent="0.2">
      <c r="A139" s="52">
        <v>45000</v>
      </c>
      <c r="B139" s="96">
        <v>5900</v>
      </c>
      <c r="C139" s="53">
        <v>4413</v>
      </c>
      <c r="D139" s="53">
        <v>6400</v>
      </c>
    </row>
    <row r="140" spans="1:4" x14ac:dyDescent="0.2">
      <c r="A140" s="52">
        <v>45001</v>
      </c>
      <c r="B140" s="96">
        <v>5900</v>
      </c>
      <c r="C140" s="53">
        <v>4413</v>
      </c>
      <c r="D140" s="53">
        <v>6400</v>
      </c>
    </row>
    <row r="141" spans="1:4" x14ac:dyDescent="0.2">
      <c r="A141" s="52">
        <v>45002</v>
      </c>
      <c r="B141" s="96">
        <v>5900</v>
      </c>
      <c r="C141" s="53">
        <v>4413</v>
      </c>
      <c r="D141" s="53">
        <v>6400</v>
      </c>
    </row>
    <row r="142" spans="1:4" x14ac:dyDescent="0.2">
      <c r="A142" s="52">
        <v>45003</v>
      </c>
      <c r="B142" s="96">
        <v>5600</v>
      </c>
      <c r="C142" s="53">
        <v>4413</v>
      </c>
      <c r="D142" s="53">
        <v>6400</v>
      </c>
    </row>
    <row r="143" spans="1:4" x14ac:dyDescent="0.2">
      <c r="A143" s="52">
        <v>45004</v>
      </c>
      <c r="B143" s="96">
        <v>6100</v>
      </c>
      <c r="C143" s="53">
        <v>4414</v>
      </c>
      <c r="D143" s="53">
        <v>6400</v>
      </c>
    </row>
    <row r="144" spans="1:4" x14ac:dyDescent="0.2">
      <c r="A144" s="52">
        <v>45005</v>
      </c>
      <c r="B144" s="96">
        <v>6100</v>
      </c>
      <c r="C144" s="53">
        <v>4413</v>
      </c>
      <c r="D144" s="53">
        <v>6400</v>
      </c>
    </row>
    <row r="145" spans="1:4" x14ac:dyDescent="0.2">
      <c r="A145" s="52">
        <v>45006</v>
      </c>
      <c r="B145" s="96">
        <v>5600</v>
      </c>
      <c r="C145" s="53">
        <v>4414</v>
      </c>
      <c r="D145" s="53">
        <v>6400</v>
      </c>
    </row>
    <row r="146" spans="1:4" x14ac:dyDescent="0.2">
      <c r="A146" s="52">
        <v>45007</v>
      </c>
      <c r="B146" s="96">
        <v>5600</v>
      </c>
      <c r="C146" s="53">
        <v>4413</v>
      </c>
      <c r="D146" s="53">
        <v>6400</v>
      </c>
    </row>
    <row r="147" spans="1:4" x14ac:dyDescent="0.2">
      <c r="A147" s="52">
        <v>45008</v>
      </c>
      <c r="B147" s="96">
        <v>5600</v>
      </c>
      <c r="C147" s="53">
        <v>4413</v>
      </c>
      <c r="D147" s="53">
        <v>6400</v>
      </c>
    </row>
    <row r="148" spans="1:4" x14ac:dyDescent="0.2">
      <c r="A148" s="52">
        <v>45009</v>
      </c>
      <c r="B148" s="96">
        <v>5600</v>
      </c>
      <c r="C148" s="53">
        <v>4414</v>
      </c>
      <c r="D148" s="53">
        <v>6400</v>
      </c>
    </row>
    <row r="149" spans="1:4" x14ac:dyDescent="0.2">
      <c r="A149" s="52">
        <v>45010</v>
      </c>
      <c r="B149" s="96">
        <v>5600</v>
      </c>
      <c r="C149" s="53">
        <v>4413</v>
      </c>
      <c r="D149" s="53">
        <v>6400</v>
      </c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DE42D-F0EB-4A31-9DED-8C5FB419349C}">
  <sheetPr>
    <tabColor theme="8"/>
  </sheetPr>
  <dimension ref="A1:N184"/>
  <sheetViews>
    <sheetView zoomScale="80" zoomScaleNormal="80" workbookViewId="0">
      <selection activeCell="A2" sqref="A2"/>
    </sheetView>
  </sheetViews>
  <sheetFormatPr defaultColWidth="8.75" defaultRowHeight="14.25" x14ac:dyDescent="0.2"/>
  <cols>
    <col min="1" max="1" width="13" style="75" customWidth="1"/>
    <col min="2" max="7" width="10.5" style="75" customWidth="1"/>
    <col min="8" max="8" width="8.75" style="75"/>
    <col min="9" max="9" width="22.625" style="75" bestFit="1" customWidth="1"/>
    <col min="10" max="10" width="10.25" style="75" customWidth="1"/>
    <col min="11" max="11" width="12" style="75" customWidth="1"/>
    <col min="12" max="14" width="10.25" style="75" customWidth="1"/>
    <col min="15" max="16384" width="8.75" style="75"/>
  </cols>
  <sheetData>
    <row r="1" spans="1:14" s="71" customFormat="1" ht="18" x14ac:dyDescent="0.25">
      <c r="A1" s="70" t="s">
        <v>18</v>
      </c>
      <c r="B1" s="70" t="s">
        <v>97</v>
      </c>
    </row>
    <row r="3" spans="1:14" ht="30" x14ac:dyDescent="0.2">
      <c r="A3" s="121" t="s">
        <v>103</v>
      </c>
      <c r="B3" s="121" t="s">
        <v>96</v>
      </c>
      <c r="C3" s="121" t="s">
        <v>104</v>
      </c>
      <c r="D3" s="121" t="s">
        <v>99</v>
      </c>
      <c r="E3" s="121" t="s">
        <v>100</v>
      </c>
      <c r="F3" s="121" t="s">
        <v>101</v>
      </c>
      <c r="G3" s="121" t="s">
        <v>102</v>
      </c>
      <c r="J3" s="121" t="s">
        <v>96</v>
      </c>
      <c r="K3" s="121" t="s">
        <v>98</v>
      </c>
      <c r="L3" s="121" t="s">
        <v>99</v>
      </c>
      <c r="M3" s="121" t="s">
        <v>100</v>
      </c>
      <c r="N3" s="121" t="s">
        <v>101</v>
      </c>
    </row>
    <row r="4" spans="1:14" ht="15" x14ac:dyDescent="0.2">
      <c r="A4" s="131">
        <v>44865</v>
      </c>
      <c r="B4" s="130">
        <v>79.63</v>
      </c>
      <c r="C4" s="130">
        <v>138.28</v>
      </c>
      <c r="D4" s="130">
        <v>137.88</v>
      </c>
      <c r="E4" s="130">
        <v>130.6</v>
      </c>
      <c r="F4" s="130">
        <v>133.26</v>
      </c>
      <c r="G4" s="130">
        <v>116.58</v>
      </c>
      <c r="I4" s="121" t="s">
        <v>95</v>
      </c>
      <c r="J4" s="77">
        <f>AVERAGE(B4:B150)</f>
        <v>198.76414965986379</v>
      </c>
      <c r="K4" s="77">
        <f>AVERAGE(C4:C150)</f>
        <v>161.78693877551029</v>
      </c>
      <c r="L4" s="77">
        <f>AVERAGE(D4:D150)</f>
        <v>166.29088435374146</v>
      </c>
      <c r="M4" s="77">
        <f>AVERAGE(E4:E150)</f>
        <v>212.55523809523831</v>
      </c>
      <c r="N4" s="77">
        <f>AVERAGE(F4:F150)</f>
        <v>137.27863945578227</v>
      </c>
    </row>
    <row r="5" spans="1:14" ht="15" x14ac:dyDescent="0.25">
      <c r="A5" s="131">
        <v>44866</v>
      </c>
      <c r="B5" s="130">
        <v>133.72</v>
      </c>
      <c r="C5" s="130">
        <v>65.819999999999993</v>
      </c>
      <c r="D5" s="130">
        <v>64.97</v>
      </c>
      <c r="E5" s="130">
        <v>563.98</v>
      </c>
      <c r="F5" s="130">
        <v>66.91</v>
      </c>
      <c r="G5" s="130">
        <v>86.49</v>
      </c>
      <c r="I5" s="121" t="s">
        <v>111</v>
      </c>
      <c r="J5" s="141">
        <v>630</v>
      </c>
      <c r="K5" s="141">
        <v>473</v>
      </c>
      <c r="L5" s="61" t="s">
        <v>112</v>
      </c>
      <c r="M5" s="61">
        <v>1518</v>
      </c>
      <c r="N5" s="61" t="s">
        <v>112</v>
      </c>
    </row>
    <row r="6" spans="1:14" x14ac:dyDescent="0.2">
      <c r="A6" s="131">
        <v>44867</v>
      </c>
      <c r="B6" s="130">
        <v>122.65</v>
      </c>
      <c r="C6" s="130">
        <v>78.680000000000007</v>
      </c>
      <c r="D6" s="130">
        <v>79.59</v>
      </c>
      <c r="E6" s="130">
        <v>691.96</v>
      </c>
      <c r="F6" s="130">
        <v>72.319999999999993</v>
      </c>
      <c r="G6" s="130">
        <v>121.08</v>
      </c>
    </row>
    <row r="7" spans="1:14" x14ac:dyDescent="0.2">
      <c r="A7" s="131">
        <v>44868</v>
      </c>
      <c r="B7" s="130">
        <v>165.38</v>
      </c>
      <c r="C7" s="130">
        <v>102.65</v>
      </c>
      <c r="D7" s="130">
        <v>106.45</v>
      </c>
      <c r="E7" s="130">
        <v>222.77</v>
      </c>
      <c r="F7" s="130">
        <v>86.97</v>
      </c>
      <c r="G7" s="130">
        <v>162.29</v>
      </c>
    </row>
    <row r="8" spans="1:14" x14ac:dyDescent="0.2">
      <c r="A8" s="131">
        <v>44869</v>
      </c>
      <c r="B8" s="130">
        <v>159.19999999999999</v>
      </c>
      <c r="C8" s="130">
        <v>173.01</v>
      </c>
      <c r="D8" s="130">
        <v>179.64</v>
      </c>
      <c r="E8" s="130">
        <v>184.4</v>
      </c>
      <c r="F8" s="130">
        <v>70.52</v>
      </c>
      <c r="G8" s="130">
        <v>183.13</v>
      </c>
    </row>
    <row r="9" spans="1:14" x14ac:dyDescent="0.2">
      <c r="A9" s="131">
        <v>44870</v>
      </c>
      <c r="B9" s="130">
        <v>159.19999999999999</v>
      </c>
      <c r="C9" s="130">
        <v>124.7</v>
      </c>
      <c r="D9" s="130">
        <v>124.72</v>
      </c>
      <c r="E9" s="130">
        <v>184.4</v>
      </c>
      <c r="F9" s="130">
        <v>46.98</v>
      </c>
      <c r="G9" s="130">
        <v>183.13</v>
      </c>
    </row>
    <row r="10" spans="1:14" x14ac:dyDescent="0.2">
      <c r="A10" s="131">
        <v>44871</v>
      </c>
      <c r="B10" s="130">
        <v>159.19999999999999</v>
      </c>
      <c r="C10" s="130">
        <v>87.45</v>
      </c>
      <c r="D10" s="130">
        <v>82.54</v>
      </c>
      <c r="E10" s="130">
        <v>184.4</v>
      </c>
      <c r="F10" s="130">
        <v>38.159999999999997</v>
      </c>
      <c r="G10" s="130">
        <v>183.13</v>
      </c>
    </row>
    <row r="11" spans="1:14" x14ac:dyDescent="0.2">
      <c r="A11" s="131">
        <v>44872</v>
      </c>
      <c r="B11" s="130">
        <v>159.19999999999999</v>
      </c>
      <c r="C11" s="130">
        <v>127.13</v>
      </c>
      <c r="D11" s="130">
        <v>109.12</v>
      </c>
      <c r="E11" s="130">
        <v>184.4</v>
      </c>
      <c r="F11" s="130">
        <v>48.35</v>
      </c>
      <c r="G11" s="130">
        <v>183.13</v>
      </c>
    </row>
    <row r="12" spans="1:14" x14ac:dyDescent="0.2">
      <c r="A12" s="131">
        <v>44873</v>
      </c>
      <c r="B12" s="130">
        <v>128.44999999999999</v>
      </c>
      <c r="C12" s="130">
        <v>95.81</v>
      </c>
      <c r="D12" s="130">
        <v>100.94</v>
      </c>
      <c r="E12" s="130">
        <v>130.52000000000001</v>
      </c>
      <c r="F12" s="130">
        <v>54.3</v>
      </c>
      <c r="G12" s="130">
        <v>139.47999999999999</v>
      </c>
    </row>
    <row r="13" spans="1:14" x14ac:dyDescent="0.2">
      <c r="A13" s="131">
        <v>44874</v>
      </c>
      <c r="B13" s="130">
        <v>135.21</v>
      </c>
      <c r="C13" s="130">
        <v>129.99</v>
      </c>
      <c r="D13" s="130">
        <v>128.27000000000001</v>
      </c>
      <c r="E13" s="130">
        <v>152.47999999999999</v>
      </c>
      <c r="F13" s="130">
        <v>43.35</v>
      </c>
      <c r="G13" s="130">
        <v>180.53</v>
      </c>
    </row>
    <row r="14" spans="1:14" x14ac:dyDescent="0.2">
      <c r="A14" s="131">
        <v>44875</v>
      </c>
      <c r="B14" s="130">
        <v>114.08</v>
      </c>
      <c r="C14" s="130">
        <v>127.34</v>
      </c>
      <c r="D14" s="130">
        <v>129.33000000000001</v>
      </c>
      <c r="E14" s="130">
        <v>270.20999999999998</v>
      </c>
      <c r="F14" s="130">
        <v>27.47</v>
      </c>
      <c r="G14" s="130">
        <v>156.13</v>
      </c>
    </row>
    <row r="15" spans="1:14" x14ac:dyDescent="0.2">
      <c r="A15" s="131">
        <v>44876</v>
      </c>
      <c r="B15" s="130">
        <v>100</v>
      </c>
      <c r="C15" s="130">
        <v>129.72</v>
      </c>
      <c r="D15" s="130">
        <v>114.37</v>
      </c>
      <c r="E15" s="130">
        <v>199.37</v>
      </c>
      <c r="F15" s="130">
        <v>2.86</v>
      </c>
      <c r="G15" s="130">
        <v>154.16999999999999</v>
      </c>
    </row>
    <row r="16" spans="1:14" x14ac:dyDescent="0.2">
      <c r="A16" s="131">
        <v>44877</v>
      </c>
      <c r="B16" s="130">
        <v>100</v>
      </c>
      <c r="C16" s="130">
        <v>153.61000000000001</v>
      </c>
      <c r="D16" s="130">
        <v>140.44</v>
      </c>
      <c r="E16" s="130">
        <v>199.37</v>
      </c>
      <c r="F16" s="130">
        <v>2.81</v>
      </c>
      <c r="G16" s="130">
        <v>154.16999999999999</v>
      </c>
    </row>
    <row r="17" spans="1:7" x14ac:dyDescent="0.2">
      <c r="A17" s="131">
        <v>44878</v>
      </c>
      <c r="B17" s="130">
        <v>100</v>
      </c>
      <c r="C17" s="130">
        <v>131.04</v>
      </c>
      <c r="D17" s="130">
        <v>130.78</v>
      </c>
      <c r="E17" s="130">
        <v>199.37</v>
      </c>
      <c r="F17" s="130">
        <v>29.07</v>
      </c>
      <c r="G17" s="130">
        <v>154.16999999999999</v>
      </c>
    </row>
    <row r="18" spans="1:7" x14ac:dyDescent="0.2">
      <c r="A18" s="131">
        <v>44879</v>
      </c>
      <c r="B18" s="130">
        <v>100</v>
      </c>
      <c r="C18" s="130">
        <v>178.93</v>
      </c>
      <c r="D18" s="130">
        <v>191.85</v>
      </c>
      <c r="E18" s="130">
        <v>199.37</v>
      </c>
      <c r="F18" s="130">
        <v>63.67</v>
      </c>
      <c r="G18" s="130">
        <v>154.16999999999999</v>
      </c>
    </row>
    <row r="19" spans="1:7" x14ac:dyDescent="0.2">
      <c r="A19" s="131">
        <v>44880</v>
      </c>
      <c r="B19" s="130">
        <v>164.26</v>
      </c>
      <c r="C19" s="130">
        <v>186.05</v>
      </c>
      <c r="D19" s="130">
        <v>187.02</v>
      </c>
      <c r="E19" s="130">
        <v>292.81</v>
      </c>
      <c r="F19" s="130">
        <v>65.84</v>
      </c>
      <c r="G19" s="130">
        <v>160.32</v>
      </c>
    </row>
    <row r="20" spans="1:7" x14ac:dyDescent="0.2">
      <c r="A20" s="131">
        <v>44881</v>
      </c>
      <c r="B20" s="130">
        <v>144.49</v>
      </c>
      <c r="C20" s="130">
        <v>188.09</v>
      </c>
      <c r="D20" s="130">
        <v>177.59</v>
      </c>
      <c r="E20" s="130">
        <v>266.66000000000003</v>
      </c>
      <c r="F20" s="130">
        <v>28.39</v>
      </c>
      <c r="G20" s="130">
        <v>97.16</v>
      </c>
    </row>
    <row r="21" spans="1:7" x14ac:dyDescent="0.2">
      <c r="A21" s="131">
        <v>44882</v>
      </c>
      <c r="B21" s="130">
        <v>183.33</v>
      </c>
      <c r="C21" s="130">
        <v>187.1</v>
      </c>
      <c r="D21" s="130">
        <v>166.27</v>
      </c>
      <c r="E21" s="130">
        <v>345.55</v>
      </c>
      <c r="F21" s="130">
        <v>55.44</v>
      </c>
      <c r="G21" s="130">
        <v>174.98</v>
      </c>
    </row>
    <row r="22" spans="1:7" x14ac:dyDescent="0.2">
      <c r="A22" s="131">
        <v>44883</v>
      </c>
      <c r="B22" s="130">
        <v>124.62</v>
      </c>
      <c r="C22" s="130">
        <v>207.73</v>
      </c>
      <c r="D22" s="130">
        <v>219.17</v>
      </c>
      <c r="E22" s="130">
        <v>328.21</v>
      </c>
      <c r="F22" s="130">
        <v>108.36</v>
      </c>
      <c r="G22" s="130">
        <v>182</v>
      </c>
    </row>
    <row r="23" spans="1:7" x14ac:dyDescent="0.2">
      <c r="A23" s="131">
        <v>44884</v>
      </c>
      <c r="B23" s="130">
        <v>124.62</v>
      </c>
      <c r="C23" s="130">
        <v>197.07</v>
      </c>
      <c r="D23" s="130">
        <v>198.19</v>
      </c>
      <c r="E23" s="130">
        <v>328.21</v>
      </c>
      <c r="F23" s="130">
        <v>157.72999999999999</v>
      </c>
      <c r="G23" s="130">
        <v>182</v>
      </c>
    </row>
    <row r="24" spans="1:7" x14ac:dyDescent="0.2">
      <c r="A24" s="131">
        <v>44885</v>
      </c>
      <c r="B24" s="130">
        <v>124.62</v>
      </c>
      <c r="C24" s="130">
        <v>198.07</v>
      </c>
      <c r="D24" s="130">
        <v>198.07</v>
      </c>
      <c r="E24" s="130">
        <v>328.21</v>
      </c>
      <c r="F24" s="130">
        <v>137.59</v>
      </c>
      <c r="G24" s="130">
        <v>182</v>
      </c>
    </row>
    <row r="25" spans="1:7" x14ac:dyDescent="0.2">
      <c r="A25" s="131">
        <v>44886</v>
      </c>
      <c r="B25" s="130">
        <v>124.62</v>
      </c>
      <c r="C25" s="130">
        <v>221.78</v>
      </c>
      <c r="D25" s="130">
        <v>250.46</v>
      </c>
      <c r="E25" s="130">
        <v>328.21</v>
      </c>
      <c r="F25" s="130">
        <v>207.62</v>
      </c>
      <c r="G25" s="130">
        <v>182</v>
      </c>
    </row>
    <row r="26" spans="1:7" x14ac:dyDescent="0.2">
      <c r="A26" s="131">
        <v>44887</v>
      </c>
      <c r="B26" s="130">
        <v>179.71</v>
      </c>
      <c r="C26" s="130">
        <v>224.57</v>
      </c>
      <c r="D26" s="130">
        <v>225.29</v>
      </c>
      <c r="E26" s="130">
        <v>208.25</v>
      </c>
      <c r="F26" s="130">
        <v>177.39</v>
      </c>
      <c r="G26" s="130">
        <v>208.63</v>
      </c>
    </row>
    <row r="27" spans="1:7" x14ac:dyDescent="0.2">
      <c r="A27" s="131">
        <v>44888</v>
      </c>
      <c r="B27" s="130">
        <v>154.68</v>
      </c>
      <c r="C27" s="130">
        <v>175.83</v>
      </c>
      <c r="D27" s="130">
        <v>177.1</v>
      </c>
      <c r="E27" s="130">
        <v>324.63</v>
      </c>
      <c r="F27" s="130">
        <v>139.91</v>
      </c>
      <c r="G27" s="130">
        <v>238.27</v>
      </c>
    </row>
    <row r="28" spans="1:7" x14ac:dyDescent="0.2">
      <c r="A28" s="131">
        <v>44889</v>
      </c>
      <c r="B28" s="130">
        <v>268.24</v>
      </c>
      <c r="C28" s="130">
        <v>247.05</v>
      </c>
      <c r="D28" s="130">
        <v>251.21</v>
      </c>
      <c r="E28" s="130">
        <v>387.93</v>
      </c>
      <c r="F28" s="130">
        <v>157.22999999999999</v>
      </c>
      <c r="G28" s="130">
        <v>289.89999999999998</v>
      </c>
    </row>
    <row r="29" spans="1:7" x14ac:dyDescent="0.2">
      <c r="A29" s="131">
        <v>44890</v>
      </c>
      <c r="B29" s="130">
        <v>157.91999999999999</v>
      </c>
      <c r="C29" s="130">
        <v>243.97</v>
      </c>
      <c r="D29" s="130">
        <v>258.72000000000003</v>
      </c>
      <c r="E29" s="130">
        <v>253.39</v>
      </c>
      <c r="F29" s="130">
        <v>178.18</v>
      </c>
      <c r="G29" s="130">
        <v>273.32</v>
      </c>
    </row>
    <row r="30" spans="1:7" x14ac:dyDescent="0.2">
      <c r="A30" s="131">
        <v>44891</v>
      </c>
      <c r="B30" s="130">
        <v>157.91999999999999</v>
      </c>
      <c r="C30" s="130">
        <v>232.67</v>
      </c>
      <c r="D30" s="130">
        <v>232.68</v>
      </c>
      <c r="E30" s="130">
        <v>253.39</v>
      </c>
      <c r="F30" s="130">
        <v>170.9</v>
      </c>
      <c r="G30" s="130">
        <v>273.32</v>
      </c>
    </row>
    <row r="31" spans="1:7" x14ac:dyDescent="0.2">
      <c r="A31" s="131">
        <v>44892</v>
      </c>
      <c r="B31" s="130">
        <v>157.91999999999999</v>
      </c>
      <c r="C31" s="130">
        <v>210.61</v>
      </c>
      <c r="D31" s="130">
        <v>176.17</v>
      </c>
      <c r="E31" s="130">
        <v>253.39</v>
      </c>
      <c r="F31" s="130">
        <v>135.71</v>
      </c>
      <c r="G31" s="130">
        <v>273.32</v>
      </c>
    </row>
    <row r="32" spans="1:7" x14ac:dyDescent="0.2">
      <c r="A32" s="131">
        <v>44893</v>
      </c>
      <c r="B32" s="130">
        <v>157.91999999999999</v>
      </c>
      <c r="C32" s="130">
        <v>326.35000000000002</v>
      </c>
      <c r="D32" s="130">
        <v>330.48</v>
      </c>
      <c r="E32" s="130">
        <v>253.39</v>
      </c>
      <c r="F32" s="130">
        <v>196.23</v>
      </c>
      <c r="G32" s="130">
        <v>273.32</v>
      </c>
    </row>
    <row r="33" spans="1:7" x14ac:dyDescent="0.2">
      <c r="A33" s="131">
        <v>44894</v>
      </c>
      <c r="B33" s="130">
        <v>410.03</v>
      </c>
      <c r="C33" s="130">
        <v>390.49</v>
      </c>
      <c r="D33" s="130">
        <v>390.49</v>
      </c>
      <c r="E33" s="130">
        <v>516.73</v>
      </c>
      <c r="F33" s="130">
        <v>378.03</v>
      </c>
      <c r="G33" s="130">
        <v>431.38</v>
      </c>
    </row>
    <row r="34" spans="1:7" x14ac:dyDescent="0.2">
      <c r="A34" s="131">
        <v>44895</v>
      </c>
      <c r="B34" s="130">
        <v>432.56</v>
      </c>
      <c r="C34" s="130">
        <v>408.82</v>
      </c>
      <c r="D34" s="130">
        <v>408.82</v>
      </c>
      <c r="E34" s="130">
        <v>414.6</v>
      </c>
      <c r="F34" s="130">
        <v>361.14</v>
      </c>
      <c r="G34" s="130">
        <v>429.72</v>
      </c>
    </row>
    <row r="35" spans="1:7" x14ac:dyDescent="0.2">
      <c r="A35" s="131">
        <v>44896</v>
      </c>
      <c r="B35" s="130">
        <v>443.35</v>
      </c>
      <c r="C35" s="130">
        <v>356.66</v>
      </c>
      <c r="D35" s="130">
        <v>388.86</v>
      </c>
      <c r="E35" s="130">
        <v>502.91</v>
      </c>
      <c r="F35" s="130">
        <v>332.86</v>
      </c>
      <c r="G35" s="130">
        <v>393.66</v>
      </c>
    </row>
    <row r="36" spans="1:7" x14ac:dyDescent="0.2">
      <c r="A36" s="131">
        <v>44897</v>
      </c>
      <c r="B36" s="130">
        <v>400.6</v>
      </c>
      <c r="C36" s="130">
        <v>311.43</v>
      </c>
      <c r="D36" s="130">
        <v>351.44</v>
      </c>
      <c r="E36" s="130">
        <v>389.98</v>
      </c>
      <c r="F36" s="130">
        <v>298.27999999999997</v>
      </c>
      <c r="G36" s="130">
        <v>350.98</v>
      </c>
    </row>
    <row r="37" spans="1:7" x14ac:dyDescent="0.2">
      <c r="A37" s="131">
        <v>44898</v>
      </c>
      <c r="B37" s="130">
        <v>400.6</v>
      </c>
      <c r="C37" s="130">
        <v>263.52</v>
      </c>
      <c r="D37" s="130">
        <v>279.74</v>
      </c>
      <c r="E37" s="130">
        <v>389.98</v>
      </c>
      <c r="F37" s="130">
        <v>243.07</v>
      </c>
      <c r="G37" s="130">
        <v>350.98</v>
      </c>
    </row>
    <row r="38" spans="1:7" x14ac:dyDescent="0.2">
      <c r="A38" s="131">
        <v>44899</v>
      </c>
      <c r="B38" s="130">
        <v>400.6</v>
      </c>
      <c r="C38" s="130">
        <v>281.2</v>
      </c>
      <c r="D38" s="130">
        <v>289</v>
      </c>
      <c r="E38" s="130">
        <v>389.98</v>
      </c>
      <c r="F38" s="130">
        <v>253.34</v>
      </c>
      <c r="G38" s="130">
        <v>350.98</v>
      </c>
    </row>
    <row r="39" spans="1:7" x14ac:dyDescent="0.2">
      <c r="A39" s="131">
        <v>44900</v>
      </c>
      <c r="B39" s="130">
        <v>400.6</v>
      </c>
      <c r="C39" s="130">
        <v>345.57</v>
      </c>
      <c r="D39" s="130">
        <v>374.4</v>
      </c>
      <c r="E39" s="130">
        <v>389.98</v>
      </c>
      <c r="F39" s="130">
        <v>274.39999999999998</v>
      </c>
      <c r="G39" s="130">
        <v>350.98</v>
      </c>
    </row>
    <row r="40" spans="1:7" x14ac:dyDescent="0.2">
      <c r="A40" s="131">
        <v>44901</v>
      </c>
      <c r="B40" s="130">
        <v>556.72</v>
      </c>
      <c r="C40" s="130">
        <v>347.24</v>
      </c>
      <c r="D40" s="130">
        <v>403.5</v>
      </c>
      <c r="E40" s="130">
        <v>409.22</v>
      </c>
      <c r="F40" s="130">
        <v>334.84</v>
      </c>
      <c r="G40" s="130">
        <v>350.42</v>
      </c>
    </row>
    <row r="41" spans="1:7" x14ac:dyDescent="0.2">
      <c r="A41" s="131">
        <v>44902</v>
      </c>
      <c r="B41" s="130">
        <v>576.27</v>
      </c>
      <c r="C41" s="130">
        <v>336.46</v>
      </c>
      <c r="D41" s="130">
        <v>407.32</v>
      </c>
      <c r="E41" s="130">
        <v>559.57000000000005</v>
      </c>
      <c r="F41" s="130">
        <v>314.58999999999997</v>
      </c>
      <c r="G41" s="130">
        <v>408.18</v>
      </c>
    </row>
    <row r="42" spans="1:7" x14ac:dyDescent="0.2">
      <c r="A42" s="131">
        <v>44903</v>
      </c>
      <c r="B42" s="130">
        <v>673.21</v>
      </c>
      <c r="C42" s="130">
        <v>366.11</v>
      </c>
      <c r="D42" s="130">
        <v>415.95</v>
      </c>
      <c r="E42" s="130">
        <v>621.03</v>
      </c>
      <c r="F42" s="130">
        <v>380.8</v>
      </c>
      <c r="G42" s="130">
        <v>488.5</v>
      </c>
    </row>
    <row r="43" spans="1:7" x14ac:dyDescent="0.2">
      <c r="A43" s="131">
        <v>44904</v>
      </c>
      <c r="B43" s="130">
        <v>473.26</v>
      </c>
      <c r="C43" s="130">
        <v>417</v>
      </c>
      <c r="D43" s="130">
        <v>437.25</v>
      </c>
      <c r="E43" s="130">
        <v>469.71</v>
      </c>
      <c r="F43" s="130">
        <v>398.05</v>
      </c>
      <c r="G43" s="130">
        <v>411.25</v>
      </c>
    </row>
    <row r="44" spans="1:7" x14ac:dyDescent="0.2">
      <c r="A44" s="131">
        <v>44905</v>
      </c>
      <c r="B44" s="130">
        <v>473.26</v>
      </c>
      <c r="C44" s="130">
        <v>347.32</v>
      </c>
      <c r="D44" s="130">
        <v>348.62</v>
      </c>
      <c r="E44" s="130">
        <v>469.71</v>
      </c>
      <c r="F44" s="130">
        <v>336.35</v>
      </c>
      <c r="G44" s="130">
        <v>411.25</v>
      </c>
    </row>
    <row r="45" spans="1:7" x14ac:dyDescent="0.2">
      <c r="A45" s="131">
        <v>44906</v>
      </c>
      <c r="B45" s="130">
        <v>473.26</v>
      </c>
      <c r="C45" s="130">
        <v>302.60000000000002</v>
      </c>
      <c r="D45" s="130">
        <v>305.45999999999998</v>
      </c>
      <c r="E45" s="130">
        <v>469.71</v>
      </c>
      <c r="F45" s="130">
        <v>294.58999999999997</v>
      </c>
      <c r="G45" s="130">
        <v>411.25</v>
      </c>
    </row>
    <row r="46" spans="1:7" x14ac:dyDescent="0.2">
      <c r="A46" s="131">
        <v>44907</v>
      </c>
      <c r="B46" s="130">
        <v>473.26</v>
      </c>
      <c r="C46" s="130">
        <v>441.77</v>
      </c>
      <c r="D46" s="130">
        <v>485.77</v>
      </c>
      <c r="E46" s="130">
        <v>469.71</v>
      </c>
      <c r="F46" s="130">
        <v>436.97</v>
      </c>
      <c r="G46" s="130">
        <v>411.25</v>
      </c>
    </row>
    <row r="47" spans="1:7" x14ac:dyDescent="0.2">
      <c r="A47" s="131">
        <v>44908</v>
      </c>
      <c r="B47" s="130">
        <v>555.11</v>
      </c>
      <c r="C47" s="130">
        <v>463.21</v>
      </c>
      <c r="D47" s="130">
        <v>487.96</v>
      </c>
      <c r="E47" s="130">
        <v>640.05999999999995</v>
      </c>
      <c r="F47" s="130">
        <v>462.8</v>
      </c>
      <c r="G47" s="130">
        <v>494.67</v>
      </c>
    </row>
    <row r="48" spans="1:7" x14ac:dyDescent="0.2">
      <c r="A48" s="131">
        <v>44909</v>
      </c>
      <c r="B48" s="130">
        <v>497.34</v>
      </c>
      <c r="C48" s="130">
        <v>458.4</v>
      </c>
      <c r="D48" s="130">
        <v>464.75</v>
      </c>
      <c r="E48" s="130">
        <v>595.25</v>
      </c>
      <c r="F48" s="130">
        <v>453.57</v>
      </c>
      <c r="G48" s="130">
        <v>442.07</v>
      </c>
    </row>
    <row r="49" spans="1:7" x14ac:dyDescent="0.2">
      <c r="A49" s="131">
        <v>44910</v>
      </c>
      <c r="B49" s="130">
        <v>525.70000000000005</v>
      </c>
      <c r="C49" s="130">
        <v>391.45</v>
      </c>
      <c r="D49" s="130">
        <v>410.55</v>
      </c>
      <c r="E49" s="130">
        <v>394.45</v>
      </c>
      <c r="F49" s="130">
        <v>388.31</v>
      </c>
      <c r="G49" s="130">
        <v>499.38</v>
      </c>
    </row>
    <row r="50" spans="1:7" x14ac:dyDescent="0.2">
      <c r="A50" s="131">
        <v>44911</v>
      </c>
      <c r="B50" s="130">
        <v>433.92</v>
      </c>
      <c r="C50" s="130">
        <v>428.75</v>
      </c>
      <c r="D50" s="130">
        <v>434.53</v>
      </c>
      <c r="E50" s="130">
        <v>555.07000000000005</v>
      </c>
      <c r="F50" s="130">
        <v>424.3</v>
      </c>
      <c r="G50" s="130">
        <v>507.52</v>
      </c>
    </row>
    <row r="51" spans="1:7" x14ac:dyDescent="0.2">
      <c r="A51" s="131">
        <v>44912</v>
      </c>
      <c r="B51" s="130">
        <v>433.92</v>
      </c>
      <c r="C51" s="130">
        <v>248.75</v>
      </c>
      <c r="D51" s="130">
        <v>262.08</v>
      </c>
      <c r="E51" s="130">
        <v>555.07000000000005</v>
      </c>
      <c r="F51" s="130">
        <v>218.66</v>
      </c>
      <c r="G51" s="130">
        <v>507.52</v>
      </c>
    </row>
    <row r="52" spans="1:7" x14ac:dyDescent="0.2">
      <c r="A52" s="131">
        <v>44913</v>
      </c>
      <c r="B52" s="130">
        <v>433.92</v>
      </c>
      <c r="C52" s="130">
        <v>213.01</v>
      </c>
      <c r="D52" s="130">
        <v>212.72</v>
      </c>
      <c r="E52" s="130">
        <v>555.07000000000005</v>
      </c>
      <c r="F52" s="130">
        <v>192.68</v>
      </c>
      <c r="G52" s="130">
        <v>507.52</v>
      </c>
    </row>
    <row r="53" spans="1:7" x14ac:dyDescent="0.2">
      <c r="A53" s="131">
        <v>44914</v>
      </c>
      <c r="B53" s="130">
        <v>433.92</v>
      </c>
      <c r="C53" s="130">
        <v>216.85</v>
      </c>
      <c r="D53" s="130">
        <v>217.22</v>
      </c>
      <c r="E53" s="130">
        <v>555.07000000000005</v>
      </c>
      <c r="F53" s="130">
        <v>214.83</v>
      </c>
      <c r="G53" s="130">
        <v>507.52</v>
      </c>
    </row>
    <row r="54" spans="1:7" x14ac:dyDescent="0.2">
      <c r="A54" s="131">
        <v>44915</v>
      </c>
      <c r="B54" s="130">
        <v>241.54</v>
      </c>
      <c r="C54" s="130">
        <v>216.08</v>
      </c>
      <c r="D54" s="130">
        <v>220.3</v>
      </c>
      <c r="E54" s="130">
        <v>207.16</v>
      </c>
      <c r="F54" s="130">
        <v>200.86</v>
      </c>
      <c r="G54" s="130">
        <v>254.45</v>
      </c>
    </row>
    <row r="55" spans="1:7" x14ac:dyDescent="0.2">
      <c r="A55" s="131">
        <v>44916</v>
      </c>
      <c r="B55" s="130">
        <v>221.98</v>
      </c>
      <c r="C55" s="130">
        <v>212.47</v>
      </c>
      <c r="D55" s="130">
        <v>212.52</v>
      </c>
      <c r="E55" s="130">
        <v>186.01</v>
      </c>
      <c r="F55" s="130">
        <v>205.36</v>
      </c>
      <c r="G55" s="130">
        <v>145.28</v>
      </c>
    </row>
    <row r="56" spans="1:7" x14ac:dyDescent="0.2">
      <c r="A56" s="131">
        <v>44917</v>
      </c>
      <c r="B56" s="130">
        <v>231.88</v>
      </c>
      <c r="C56" s="130">
        <v>202.87</v>
      </c>
      <c r="D56" s="130">
        <v>197.18</v>
      </c>
      <c r="E56" s="130">
        <v>184.29</v>
      </c>
      <c r="F56" s="130">
        <v>191.57</v>
      </c>
      <c r="G56" s="130">
        <v>221.05</v>
      </c>
    </row>
    <row r="57" spans="1:7" x14ac:dyDescent="0.2">
      <c r="A57" s="131">
        <v>44918</v>
      </c>
      <c r="B57" s="130">
        <v>239.14</v>
      </c>
      <c r="C57" s="130">
        <v>190.22</v>
      </c>
      <c r="D57" s="130">
        <v>178.12</v>
      </c>
      <c r="E57" s="130">
        <v>184.43</v>
      </c>
      <c r="F57" s="130">
        <v>187.75</v>
      </c>
      <c r="G57" s="130">
        <v>220.16</v>
      </c>
    </row>
    <row r="58" spans="1:7" x14ac:dyDescent="0.2">
      <c r="A58" s="131">
        <v>44919</v>
      </c>
      <c r="B58" s="130">
        <v>239.14</v>
      </c>
      <c r="C58" s="130">
        <v>134.91</v>
      </c>
      <c r="D58" s="130">
        <v>132.16999999999999</v>
      </c>
      <c r="E58" s="130">
        <v>184.43</v>
      </c>
      <c r="F58" s="130">
        <v>135.71</v>
      </c>
      <c r="G58" s="130">
        <v>220.16</v>
      </c>
    </row>
    <row r="59" spans="1:7" x14ac:dyDescent="0.2">
      <c r="A59" s="131">
        <v>44920</v>
      </c>
      <c r="B59" s="130">
        <v>239.14</v>
      </c>
      <c r="C59" s="130">
        <v>121.89</v>
      </c>
      <c r="D59" s="130">
        <v>102.59</v>
      </c>
      <c r="E59" s="130">
        <v>184.43</v>
      </c>
      <c r="F59" s="130">
        <v>121.24</v>
      </c>
      <c r="G59" s="130">
        <v>220.16</v>
      </c>
    </row>
    <row r="60" spans="1:7" x14ac:dyDescent="0.2">
      <c r="A60" s="131">
        <v>44921</v>
      </c>
      <c r="B60" s="130">
        <v>239.14</v>
      </c>
      <c r="C60" s="130">
        <v>88.82</v>
      </c>
      <c r="D60" s="130">
        <v>78.97</v>
      </c>
      <c r="E60" s="130">
        <v>184.43</v>
      </c>
      <c r="F60" s="130">
        <v>107.08</v>
      </c>
      <c r="G60" s="130">
        <v>220.16</v>
      </c>
    </row>
    <row r="61" spans="1:7" x14ac:dyDescent="0.2">
      <c r="A61" s="131">
        <v>44922</v>
      </c>
      <c r="B61" s="130">
        <v>165</v>
      </c>
      <c r="C61" s="130">
        <v>152.16999999999999</v>
      </c>
      <c r="D61" s="130">
        <v>135.69</v>
      </c>
      <c r="E61" s="130">
        <v>196.1</v>
      </c>
      <c r="F61" s="130">
        <v>131.49</v>
      </c>
      <c r="G61" s="130">
        <v>382.71</v>
      </c>
    </row>
    <row r="62" spans="1:7" x14ac:dyDescent="0.2">
      <c r="A62" s="131">
        <v>44923</v>
      </c>
      <c r="B62" s="130">
        <v>465.71</v>
      </c>
      <c r="C62" s="130">
        <v>96.92</v>
      </c>
      <c r="D62" s="130">
        <v>66.02</v>
      </c>
      <c r="E62" s="130">
        <v>143.99</v>
      </c>
      <c r="F62" s="130">
        <v>120.05</v>
      </c>
      <c r="G62" s="130">
        <v>386.26</v>
      </c>
    </row>
    <row r="63" spans="1:7" x14ac:dyDescent="0.2">
      <c r="A63" s="131">
        <v>44924</v>
      </c>
      <c r="B63" s="130">
        <v>120.12</v>
      </c>
      <c r="C63" s="130">
        <v>90.75</v>
      </c>
      <c r="D63" s="130">
        <v>45.05</v>
      </c>
      <c r="E63" s="130">
        <v>77.05</v>
      </c>
      <c r="F63" s="130">
        <v>100.72</v>
      </c>
      <c r="G63" s="130">
        <v>374.64</v>
      </c>
    </row>
    <row r="64" spans="1:7" x14ac:dyDescent="0.2">
      <c r="A64" s="131">
        <v>44925</v>
      </c>
      <c r="B64" s="130">
        <v>122.12</v>
      </c>
      <c r="C64" s="130">
        <v>22.26</v>
      </c>
      <c r="D64" s="130">
        <v>22.35</v>
      </c>
      <c r="E64" s="130">
        <v>28.61</v>
      </c>
      <c r="F64" s="130">
        <v>102.7</v>
      </c>
      <c r="G64" s="130">
        <v>23.4</v>
      </c>
    </row>
    <row r="65" spans="1:7" x14ac:dyDescent="0.2">
      <c r="A65" s="131">
        <v>44926</v>
      </c>
      <c r="B65" s="130">
        <v>122.12</v>
      </c>
      <c r="C65" s="130">
        <v>30.23</v>
      </c>
      <c r="D65" s="130">
        <v>8.7100000000000009</v>
      </c>
      <c r="E65" s="130">
        <v>28.61</v>
      </c>
      <c r="F65" s="130">
        <v>107.84</v>
      </c>
      <c r="G65" s="130">
        <v>23.4</v>
      </c>
    </row>
    <row r="66" spans="1:7" x14ac:dyDescent="0.2">
      <c r="A66" s="131">
        <v>44927</v>
      </c>
      <c r="B66" s="130">
        <v>122.12</v>
      </c>
      <c r="C66" s="130">
        <v>19.43</v>
      </c>
      <c r="D66" s="130">
        <v>14.33</v>
      </c>
      <c r="E66" s="130">
        <v>28.61</v>
      </c>
      <c r="F66" s="130">
        <v>100.85</v>
      </c>
      <c r="G66" s="130">
        <v>23.4</v>
      </c>
    </row>
    <row r="67" spans="1:7" x14ac:dyDescent="0.2">
      <c r="A67" s="131">
        <v>44928</v>
      </c>
      <c r="B67" s="130">
        <v>122.12</v>
      </c>
      <c r="C67" s="130">
        <v>141.46</v>
      </c>
      <c r="D67" s="130">
        <v>138.09</v>
      </c>
      <c r="E67" s="130">
        <v>28.61</v>
      </c>
      <c r="F67" s="130">
        <v>137.9</v>
      </c>
      <c r="G67" s="130">
        <v>23.4</v>
      </c>
    </row>
    <row r="68" spans="1:7" x14ac:dyDescent="0.2">
      <c r="A68" s="131">
        <v>44929</v>
      </c>
      <c r="B68" s="130">
        <v>461.39</v>
      </c>
      <c r="C68" s="130">
        <v>147.57</v>
      </c>
      <c r="D68" s="130">
        <v>147.57</v>
      </c>
      <c r="E68" s="130">
        <v>103.98</v>
      </c>
      <c r="F68" s="130">
        <v>146.94</v>
      </c>
      <c r="G68" s="130">
        <v>77.22</v>
      </c>
    </row>
    <row r="69" spans="1:7" x14ac:dyDescent="0.2">
      <c r="A69" s="131">
        <v>44930</v>
      </c>
      <c r="B69" s="130">
        <v>163.46</v>
      </c>
      <c r="C69" s="130">
        <v>117.35</v>
      </c>
      <c r="D69" s="130">
        <v>103.16</v>
      </c>
      <c r="E69" s="130">
        <v>215.16</v>
      </c>
      <c r="F69" s="130">
        <v>109.28</v>
      </c>
      <c r="G69" s="130">
        <v>174.14</v>
      </c>
    </row>
    <row r="70" spans="1:7" x14ac:dyDescent="0.2">
      <c r="A70" s="131">
        <v>44931</v>
      </c>
      <c r="B70" s="130">
        <v>106.13</v>
      </c>
      <c r="C70" s="130">
        <v>149.63999999999999</v>
      </c>
      <c r="D70" s="130">
        <v>139.97</v>
      </c>
      <c r="E70" s="130">
        <v>210.81</v>
      </c>
      <c r="F70" s="130">
        <v>134.56</v>
      </c>
      <c r="G70" s="130">
        <v>108.96</v>
      </c>
    </row>
    <row r="71" spans="1:7" x14ac:dyDescent="0.2">
      <c r="A71" s="131">
        <v>44932</v>
      </c>
      <c r="B71" s="130">
        <v>132</v>
      </c>
      <c r="C71" s="130">
        <v>135.99</v>
      </c>
      <c r="D71" s="130">
        <v>126.05</v>
      </c>
      <c r="E71" s="130">
        <v>118.72</v>
      </c>
      <c r="F71" s="130">
        <v>112.99</v>
      </c>
      <c r="G71" s="130">
        <v>116.57</v>
      </c>
    </row>
    <row r="72" spans="1:7" x14ac:dyDescent="0.2">
      <c r="A72" s="131">
        <v>44933</v>
      </c>
      <c r="B72" s="130">
        <v>132</v>
      </c>
      <c r="C72" s="130">
        <v>83.66</v>
      </c>
      <c r="D72" s="130">
        <v>82.57</v>
      </c>
      <c r="E72" s="130">
        <v>118.72</v>
      </c>
      <c r="F72" s="130">
        <v>90.56</v>
      </c>
      <c r="G72" s="130">
        <v>116.57</v>
      </c>
    </row>
    <row r="73" spans="1:7" x14ac:dyDescent="0.2">
      <c r="A73" s="131">
        <v>44934</v>
      </c>
      <c r="B73" s="130">
        <v>132</v>
      </c>
      <c r="C73" s="130">
        <v>87.93</v>
      </c>
      <c r="D73" s="130">
        <v>86.85</v>
      </c>
      <c r="E73" s="130">
        <v>118.72</v>
      </c>
      <c r="F73" s="130">
        <v>89.71</v>
      </c>
      <c r="G73" s="130">
        <v>116.57</v>
      </c>
    </row>
    <row r="74" spans="1:7" x14ac:dyDescent="0.2">
      <c r="A74" s="131">
        <v>44935</v>
      </c>
      <c r="B74" s="130">
        <v>132</v>
      </c>
      <c r="C74" s="130">
        <v>142.24</v>
      </c>
      <c r="D74" s="130">
        <v>141.33000000000001</v>
      </c>
      <c r="E74" s="130">
        <v>118.72</v>
      </c>
      <c r="F74" s="130">
        <v>133.24</v>
      </c>
      <c r="G74" s="130">
        <v>116.57</v>
      </c>
    </row>
    <row r="75" spans="1:7" x14ac:dyDescent="0.2">
      <c r="A75" s="131">
        <v>44936</v>
      </c>
      <c r="B75" s="130">
        <v>135.51</v>
      </c>
      <c r="C75" s="130">
        <v>138.86000000000001</v>
      </c>
      <c r="D75" s="130">
        <v>134.49</v>
      </c>
      <c r="E75" s="130">
        <v>109.56</v>
      </c>
      <c r="F75" s="130">
        <v>125.69</v>
      </c>
      <c r="G75" s="130">
        <v>85.71</v>
      </c>
    </row>
    <row r="76" spans="1:7" x14ac:dyDescent="0.2">
      <c r="A76" s="131">
        <v>44937</v>
      </c>
      <c r="B76" s="130">
        <v>163.56</v>
      </c>
      <c r="C76" s="130">
        <v>115.07</v>
      </c>
      <c r="D76" s="130">
        <v>112.92</v>
      </c>
      <c r="E76" s="130">
        <v>106.67</v>
      </c>
      <c r="F76" s="130">
        <v>107.54</v>
      </c>
      <c r="G76" s="130">
        <v>61.83</v>
      </c>
    </row>
    <row r="77" spans="1:7" x14ac:dyDescent="0.2">
      <c r="A77" s="131">
        <v>44938</v>
      </c>
      <c r="B77" s="130">
        <v>136.33000000000001</v>
      </c>
      <c r="C77" s="130">
        <v>107.73</v>
      </c>
      <c r="D77" s="130">
        <v>96.49</v>
      </c>
      <c r="E77" s="130">
        <v>94.44</v>
      </c>
      <c r="F77" s="130">
        <v>94.54</v>
      </c>
      <c r="G77" s="130">
        <v>71.78</v>
      </c>
    </row>
    <row r="78" spans="1:7" x14ac:dyDescent="0.2">
      <c r="A78" s="131">
        <v>44939</v>
      </c>
      <c r="B78" s="130">
        <v>149.5</v>
      </c>
      <c r="C78" s="130">
        <v>91.39</v>
      </c>
      <c r="D78" s="130">
        <v>87</v>
      </c>
      <c r="E78" s="130">
        <v>89.03</v>
      </c>
      <c r="F78" s="130">
        <v>86.49</v>
      </c>
      <c r="G78" s="130">
        <v>73.989999999999995</v>
      </c>
    </row>
    <row r="79" spans="1:7" x14ac:dyDescent="0.2">
      <c r="A79" s="131">
        <v>44940</v>
      </c>
      <c r="B79" s="130">
        <v>149.5</v>
      </c>
      <c r="C79" s="130">
        <v>93.96</v>
      </c>
      <c r="D79" s="130">
        <v>53.1</v>
      </c>
      <c r="E79" s="130">
        <v>89.03</v>
      </c>
      <c r="F79" s="130">
        <v>87.8</v>
      </c>
      <c r="G79" s="130">
        <v>73.989999999999995</v>
      </c>
    </row>
    <row r="80" spans="1:7" x14ac:dyDescent="0.2">
      <c r="A80" s="131">
        <v>44941</v>
      </c>
      <c r="B80" s="130">
        <v>149.5</v>
      </c>
      <c r="C80" s="130">
        <v>79.86</v>
      </c>
      <c r="D80" s="130">
        <v>37.21</v>
      </c>
      <c r="E80" s="130">
        <v>89.03</v>
      </c>
      <c r="F80" s="130">
        <v>76.959999999999994</v>
      </c>
      <c r="G80" s="130">
        <v>73.989999999999995</v>
      </c>
    </row>
    <row r="81" spans="1:7" x14ac:dyDescent="0.2">
      <c r="A81" s="131">
        <v>44942</v>
      </c>
      <c r="B81" s="130">
        <v>149.5</v>
      </c>
      <c r="C81" s="130">
        <v>144.43</v>
      </c>
      <c r="D81" s="130">
        <v>143.71</v>
      </c>
      <c r="E81" s="130">
        <v>89.03</v>
      </c>
      <c r="F81" s="130">
        <v>130.51</v>
      </c>
      <c r="G81" s="130">
        <v>73.989999999999995</v>
      </c>
    </row>
    <row r="82" spans="1:7" x14ac:dyDescent="0.2">
      <c r="A82" s="131">
        <v>44943</v>
      </c>
      <c r="B82" s="130">
        <v>155</v>
      </c>
      <c r="C82" s="130">
        <v>136.18</v>
      </c>
      <c r="D82" s="130">
        <v>190.99</v>
      </c>
      <c r="E82" s="130">
        <v>199.56</v>
      </c>
      <c r="F82" s="130">
        <v>120.62</v>
      </c>
      <c r="G82" s="130">
        <v>180.76</v>
      </c>
    </row>
    <row r="83" spans="1:7" x14ac:dyDescent="0.2">
      <c r="A83" s="131">
        <v>44944</v>
      </c>
      <c r="B83" s="130">
        <v>194.11</v>
      </c>
      <c r="C83" s="130">
        <v>122.47</v>
      </c>
      <c r="D83" s="130">
        <v>141.15</v>
      </c>
      <c r="E83" s="130">
        <v>198.65</v>
      </c>
      <c r="F83" s="130">
        <v>119.22</v>
      </c>
      <c r="G83" s="130">
        <v>154.32</v>
      </c>
    </row>
    <row r="84" spans="1:7" x14ac:dyDescent="0.2">
      <c r="A84" s="131">
        <v>44945</v>
      </c>
      <c r="B84" s="130">
        <v>203.7</v>
      </c>
      <c r="C84" s="130">
        <v>145.1</v>
      </c>
      <c r="D84" s="130">
        <v>181.05</v>
      </c>
      <c r="E84" s="130">
        <v>196.07</v>
      </c>
      <c r="F84" s="130">
        <v>136.91999999999999</v>
      </c>
      <c r="G84" s="130">
        <v>181.8</v>
      </c>
    </row>
    <row r="85" spans="1:7" x14ac:dyDescent="0.2">
      <c r="A85" s="131">
        <v>44946</v>
      </c>
      <c r="B85" s="130">
        <v>182</v>
      </c>
      <c r="C85" s="130">
        <v>175.34</v>
      </c>
      <c r="D85" s="130">
        <v>177.63</v>
      </c>
      <c r="E85" s="130">
        <v>174.4</v>
      </c>
      <c r="F85" s="130">
        <v>139.6</v>
      </c>
      <c r="G85" s="130">
        <v>188.01</v>
      </c>
    </row>
    <row r="86" spans="1:7" x14ac:dyDescent="0.2">
      <c r="A86" s="131">
        <v>44947</v>
      </c>
      <c r="B86" s="130">
        <v>182</v>
      </c>
      <c r="C86" s="130">
        <v>136.32</v>
      </c>
      <c r="D86" s="130">
        <v>140.38</v>
      </c>
      <c r="E86" s="130">
        <v>174.4</v>
      </c>
      <c r="F86" s="130">
        <v>130.77000000000001</v>
      </c>
      <c r="G86" s="130">
        <v>188.01</v>
      </c>
    </row>
    <row r="87" spans="1:7" x14ac:dyDescent="0.2">
      <c r="A87" s="131">
        <v>44948</v>
      </c>
      <c r="B87" s="130">
        <v>182</v>
      </c>
      <c r="C87" s="130">
        <v>143.21</v>
      </c>
      <c r="D87" s="130">
        <v>153.97999999999999</v>
      </c>
      <c r="E87" s="130">
        <v>174.4</v>
      </c>
      <c r="F87" s="130">
        <v>136.61000000000001</v>
      </c>
      <c r="G87" s="130">
        <v>188.01</v>
      </c>
    </row>
    <row r="88" spans="1:7" x14ac:dyDescent="0.2">
      <c r="A88" s="131">
        <v>44949</v>
      </c>
      <c r="B88" s="130">
        <v>182</v>
      </c>
      <c r="C88" s="130">
        <v>206.58</v>
      </c>
      <c r="D88" s="130">
        <v>206.55</v>
      </c>
      <c r="E88" s="130">
        <v>174.4</v>
      </c>
      <c r="F88" s="130">
        <v>196.92</v>
      </c>
      <c r="G88" s="130">
        <v>188.01</v>
      </c>
    </row>
    <row r="89" spans="1:7" x14ac:dyDescent="0.2">
      <c r="A89" s="131">
        <v>44950</v>
      </c>
      <c r="B89" s="130">
        <v>199.19</v>
      </c>
      <c r="C89" s="130">
        <v>204.11</v>
      </c>
      <c r="D89" s="130">
        <v>204.11</v>
      </c>
      <c r="E89" s="130">
        <v>193.21</v>
      </c>
      <c r="F89" s="130">
        <v>184.47</v>
      </c>
      <c r="G89" s="130">
        <v>199.36</v>
      </c>
    </row>
    <row r="90" spans="1:7" x14ac:dyDescent="0.2">
      <c r="A90" s="131">
        <v>44951</v>
      </c>
      <c r="B90" s="130">
        <v>211.52</v>
      </c>
      <c r="C90" s="130">
        <v>177.04</v>
      </c>
      <c r="D90" s="130">
        <v>180.55</v>
      </c>
      <c r="E90" s="130">
        <v>185.43</v>
      </c>
      <c r="F90" s="130">
        <v>118.17</v>
      </c>
      <c r="G90" s="130">
        <v>173.2</v>
      </c>
    </row>
    <row r="91" spans="1:7" x14ac:dyDescent="0.2">
      <c r="A91" s="131">
        <v>44952</v>
      </c>
      <c r="B91" s="130">
        <v>180.71</v>
      </c>
      <c r="C91" s="130">
        <v>138.16</v>
      </c>
      <c r="D91" s="130">
        <v>167.51</v>
      </c>
      <c r="E91" s="130">
        <v>201.69</v>
      </c>
      <c r="F91" s="130">
        <v>114.97</v>
      </c>
      <c r="G91" s="130">
        <v>176.54</v>
      </c>
    </row>
    <row r="92" spans="1:7" x14ac:dyDescent="0.2">
      <c r="A92" s="131">
        <v>44953</v>
      </c>
      <c r="B92" s="130">
        <v>170.94</v>
      </c>
      <c r="C92" s="130">
        <v>167.49</v>
      </c>
      <c r="D92" s="130">
        <v>167.49</v>
      </c>
      <c r="E92" s="130">
        <v>182.9</v>
      </c>
      <c r="F92" s="130">
        <v>144.80000000000001</v>
      </c>
      <c r="G92" s="130">
        <v>180.01</v>
      </c>
    </row>
    <row r="93" spans="1:7" x14ac:dyDescent="0.2">
      <c r="A93" s="131">
        <v>44954</v>
      </c>
      <c r="B93" s="130">
        <v>170.94</v>
      </c>
      <c r="C93" s="130">
        <v>128.4</v>
      </c>
      <c r="D93" s="130">
        <v>138.18</v>
      </c>
      <c r="E93" s="130">
        <v>182.9</v>
      </c>
      <c r="F93" s="130">
        <v>96.78</v>
      </c>
      <c r="G93" s="130">
        <v>180.01</v>
      </c>
    </row>
    <row r="94" spans="1:7" x14ac:dyDescent="0.2">
      <c r="A94" s="131">
        <v>44955</v>
      </c>
      <c r="B94" s="130">
        <v>170.94</v>
      </c>
      <c r="C94" s="130">
        <v>118.95</v>
      </c>
      <c r="D94" s="130">
        <v>134.27000000000001</v>
      </c>
      <c r="E94" s="130">
        <v>182.9</v>
      </c>
      <c r="F94" s="130">
        <v>84.13</v>
      </c>
      <c r="G94" s="130">
        <v>180.01</v>
      </c>
    </row>
    <row r="95" spans="1:7" x14ac:dyDescent="0.2">
      <c r="A95" s="131">
        <v>44956</v>
      </c>
      <c r="B95" s="130">
        <v>170.94</v>
      </c>
      <c r="C95" s="130">
        <v>111</v>
      </c>
      <c r="D95" s="130">
        <v>142.37</v>
      </c>
      <c r="E95" s="130">
        <v>182.9</v>
      </c>
      <c r="F95" s="130">
        <v>81.37</v>
      </c>
      <c r="G95" s="130">
        <v>180.01</v>
      </c>
    </row>
    <row r="96" spans="1:7" x14ac:dyDescent="0.2">
      <c r="A96" s="131">
        <v>44957</v>
      </c>
      <c r="B96" s="130">
        <v>137.21</v>
      </c>
      <c r="C96" s="130">
        <v>131.05000000000001</v>
      </c>
      <c r="D96" s="130">
        <v>139.86000000000001</v>
      </c>
      <c r="E96" s="130">
        <v>157.47</v>
      </c>
      <c r="F96" s="130">
        <v>88.91</v>
      </c>
      <c r="G96" s="130">
        <v>94.91</v>
      </c>
    </row>
    <row r="97" spans="1:7" x14ac:dyDescent="0.2">
      <c r="A97" s="131">
        <v>44958</v>
      </c>
      <c r="B97" s="130">
        <v>149.01</v>
      </c>
      <c r="C97" s="130">
        <v>110.79</v>
      </c>
      <c r="D97" s="130">
        <v>144.15</v>
      </c>
      <c r="E97" s="130">
        <v>163.86</v>
      </c>
      <c r="F97" s="130">
        <v>91.84</v>
      </c>
      <c r="G97" s="130">
        <v>127</v>
      </c>
    </row>
    <row r="98" spans="1:7" x14ac:dyDescent="0.2">
      <c r="A98" s="131">
        <v>44959</v>
      </c>
      <c r="B98" s="130">
        <v>147.5</v>
      </c>
      <c r="C98" s="130">
        <v>148.96</v>
      </c>
      <c r="D98" s="130">
        <v>150.15</v>
      </c>
      <c r="E98" s="130">
        <v>158.30000000000001</v>
      </c>
      <c r="F98" s="130">
        <v>143.34</v>
      </c>
      <c r="G98" s="130">
        <v>103.24</v>
      </c>
    </row>
    <row r="99" spans="1:7" x14ac:dyDescent="0.2">
      <c r="A99" s="131">
        <v>44960</v>
      </c>
      <c r="B99" s="130">
        <v>150.28</v>
      </c>
      <c r="C99" s="130">
        <v>137.78</v>
      </c>
      <c r="D99" s="130">
        <v>138.94999999999999</v>
      </c>
      <c r="E99" s="130">
        <v>139.5</v>
      </c>
      <c r="F99" s="130">
        <v>93.91</v>
      </c>
      <c r="G99" s="130">
        <v>94.44</v>
      </c>
    </row>
    <row r="100" spans="1:7" x14ac:dyDescent="0.2">
      <c r="A100" s="131">
        <v>44961</v>
      </c>
      <c r="B100" s="130">
        <v>150.28</v>
      </c>
      <c r="C100" s="130">
        <v>142.11000000000001</v>
      </c>
      <c r="D100" s="130">
        <v>142.11000000000001</v>
      </c>
      <c r="E100" s="130">
        <v>139.5</v>
      </c>
      <c r="F100" s="130">
        <v>124.09</v>
      </c>
      <c r="G100" s="130">
        <v>94.44</v>
      </c>
    </row>
    <row r="101" spans="1:7" x14ac:dyDescent="0.2">
      <c r="A101" s="131">
        <v>44962</v>
      </c>
      <c r="B101" s="130">
        <v>150.28</v>
      </c>
      <c r="C101" s="130">
        <v>111.2</v>
      </c>
      <c r="D101" s="130">
        <v>116.18</v>
      </c>
      <c r="E101" s="130">
        <v>139.5</v>
      </c>
      <c r="F101" s="130">
        <v>101.99</v>
      </c>
      <c r="G101" s="130">
        <v>94.44</v>
      </c>
    </row>
    <row r="102" spans="1:7" x14ac:dyDescent="0.2">
      <c r="A102" s="131">
        <v>44963</v>
      </c>
      <c r="B102" s="130">
        <v>150.28</v>
      </c>
      <c r="C102" s="130">
        <v>157.38999999999999</v>
      </c>
      <c r="D102" s="130">
        <v>163.57</v>
      </c>
      <c r="E102" s="130">
        <v>139.5</v>
      </c>
      <c r="F102" s="130">
        <v>145.75</v>
      </c>
      <c r="G102" s="130">
        <v>94.44</v>
      </c>
    </row>
    <row r="103" spans="1:7" x14ac:dyDescent="0.2">
      <c r="A103" s="131">
        <v>44964</v>
      </c>
      <c r="B103" s="130">
        <v>172.89</v>
      </c>
      <c r="C103" s="130">
        <v>159.63</v>
      </c>
      <c r="D103" s="130">
        <v>166.13</v>
      </c>
      <c r="E103" s="130">
        <v>177.42</v>
      </c>
      <c r="F103" s="130">
        <v>109.39</v>
      </c>
      <c r="G103" s="130">
        <v>154.61000000000001</v>
      </c>
    </row>
    <row r="104" spans="1:7" x14ac:dyDescent="0.2">
      <c r="A104" s="131">
        <v>44965</v>
      </c>
      <c r="B104" s="130">
        <v>159.07</v>
      </c>
      <c r="C104" s="130">
        <v>133.01</v>
      </c>
      <c r="D104" s="130">
        <v>145.55000000000001</v>
      </c>
      <c r="E104" s="130">
        <v>164.58</v>
      </c>
      <c r="F104" s="130">
        <v>98.96</v>
      </c>
      <c r="G104" s="130">
        <v>132.75</v>
      </c>
    </row>
    <row r="105" spans="1:7" x14ac:dyDescent="0.2">
      <c r="A105" s="131">
        <v>44966</v>
      </c>
      <c r="B105" s="130">
        <v>153.03</v>
      </c>
      <c r="C105" s="130">
        <v>133.18</v>
      </c>
      <c r="D105" s="130">
        <v>141.5</v>
      </c>
      <c r="E105" s="130">
        <v>161.94999999999999</v>
      </c>
      <c r="F105" s="130">
        <v>83.18</v>
      </c>
      <c r="G105" s="130">
        <v>122.72</v>
      </c>
    </row>
    <row r="106" spans="1:7" x14ac:dyDescent="0.2">
      <c r="A106" s="131">
        <v>44967</v>
      </c>
      <c r="B106" s="130">
        <v>151</v>
      </c>
      <c r="C106" s="130">
        <v>126.16</v>
      </c>
      <c r="D106" s="130">
        <v>136</v>
      </c>
      <c r="E106" s="130">
        <v>138.09</v>
      </c>
      <c r="F106" s="130">
        <v>82.53</v>
      </c>
      <c r="G106" s="130">
        <v>118.63</v>
      </c>
    </row>
    <row r="107" spans="1:7" x14ac:dyDescent="0.2">
      <c r="A107" s="131">
        <v>44968</v>
      </c>
      <c r="B107" s="130">
        <v>151</v>
      </c>
      <c r="C107" s="130">
        <v>129.99</v>
      </c>
      <c r="D107" s="130">
        <v>137.85</v>
      </c>
      <c r="E107" s="130">
        <v>138.09</v>
      </c>
      <c r="F107" s="130">
        <v>79.28</v>
      </c>
      <c r="G107" s="130">
        <v>118.63</v>
      </c>
    </row>
    <row r="108" spans="1:7" x14ac:dyDescent="0.2">
      <c r="A108" s="131">
        <v>44969</v>
      </c>
      <c r="B108" s="130">
        <v>151</v>
      </c>
      <c r="C108" s="130">
        <v>127.88</v>
      </c>
      <c r="D108" s="130">
        <v>128.33000000000001</v>
      </c>
      <c r="E108" s="130">
        <v>138.09</v>
      </c>
      <c r="F108" s="130">
        <v>92.73</v>
      </c>
      <c r="G108" s="130">
        <v>118.63</v>
      </c>
    </row>
    <row r="109" spans="1:7" x14ac:dyDescent="0.2">
      <c r="A109" s="131">
        <v>44970</v>
      </c>
      <c r="B109" s="130">
        <v>151</v>
      </c>
      <c r="C109" s="130">
        <v>144.88</v>
      </c>
      <c r="D109" s="130">
        <v>150.61000000000001</v>
      </c>
      <c r="E109" s="130">
        <v>138.09</v>
      </c>
      <c r="F109" s="130">
        <v>96.55</v>
      </c>
      <c r="G109" s="130">
        <v>118.63</v>
      </c>
    </row>
    <row r="110" spans="1:7" x14ac:dyDescent="0.2">
      <c r="A110" s="131">
        <v>44971</v>
      </c>
      <c r="B110" s="130">
        <v>137.99</v>
      </c>
      <c r="C110" s="130">
        <v>136.87</v>
      </c>
      <c r="D110" s="130">
        <v>139.76</v>
      </c>
      <c r="E110" s="130">
        <v>155.54</v>
      </c>
      <c r="F110" s="130">
        <v>128.30000000000001</v>
      </c>
      <c r="G110" s="130">
        <v>140.19</v>
      </c>
    </row>
    <row r="111" spans="1:7" x14ac:dyDescent="0.2">
      <c r="A111" s="131">
        <v>44972</v>
      </c>
      <c r="B111" s="130">
        <v>138.53</v>
      </c>
      <c r="C111" s="130">
        <v>127.86</v>
      </c>
      <c r="D111" s="130">
        <v>131.88999999999999</v>
      </c>
      <c r="E111" s="130">
        <v>133.76</v>
      </c>
      <c r="F111" s="130">
        <v>107.84</v>
      </c>
      <c r="G111" s="130">
        <v>124.4</v>
      </c>
    </row>
    <row r="112" spans="1:7" x14ac:dyDescent="0.2">
      <c r="A112" s="131">
        <v>44973</v>
      </c>
      <c r="B112" s="130">
        <v>126.5</v>
      </c>
      <c r="C112" s="130">
        <v>131.74</v>
      </c>
      <c r="D112" s="130">
        <v>134.09</v>
      </c>
      <c r="E112" s="130">
        <v>132.34</v>
      </c>
      <c r="F112" s="130">
        <v>107.03</v>
      </c>
      <c r="G112" s="130">
        <v>84.69</v>
      </c>
    </row>
    <row r="113" spans="1:7" x14ac:dyDescent="0.2">
      <c r="A113" s="131">
        <v>44974</v>
      </c>
      <c r="B113" s="130">
        <v>131</v>
      </c>
      <c r="C113" s="130">
        <v>96.82</v>
      </c>
      <c r="D113" s="130">
        <v>121.37</v>
      </c>
      <c r="E113" s="130">
        <v>131.78</v>
      </c>
      <c r="F113" s="130">
        <v>76.05</v>
      </c>
      <c r="G113" s="130">
        <v>77.63</v>
      </c>
    </row>
    <row r="114" spans="1:7" x14ac:dyDescent="0.2">
      <c r="A114" s="131">
        <v>44975</v>
      </c>
      <c r="B114" s="130">
        <v>131</v>
      </c>
      <c r="C114" s="130">
        <v>98.93</v>
      </c>
      <c r="D114" s="130">
        <v>100.14</v>
      </c>
      <c r="E114" s="130">
        <v>131.78</v>
      </c>
      <c r="F114" s="130">
        <v>86.26</v>
      </c>
      <c r="G114" s="130">
        <v>77.63</v>
      </c>
    </row>
    <row r="115" spans="1:7" x14ac:dyDescent="0.2">
      <c r="A115" s="131">
        <v>44976</v>
      </c>
      <c r="B115" s="130">
        <v>131</v>
      </c>
      <c r="C115" s="130">
        <v>110.42</v>
      </c>
      <c r="D115" s="130">
        <v>110.09</v>
      </c>
      <c r="E115" s="130">
        <v>131.78</v>
      </c>
      <c r="F115" s="130">
        <v>88.94</v>
      </c>
      <c r="G115" s="130">
        <v>77.63</v>
      </c>
    </row>
    <row r="116" spans="1:7" x14ac:dyDescent="0.2">
      <c r="A116" s="131">
        <v>44977</v>
      </c>
      <c r="B116" s="130">
        <v>131</v>
      </c>
      <c r="C116" s="130">
        <v>100.48</v>
      </c>
      <c r="D116" s="130">
        <v>109.18</v>
      </c>
      <c r="E116" s="130">
        <v>131.78</v>
      </c>
      <c r="F116" s="130">
        <v>66.77</v>
      </c>
      <c r="G116" s="130">
        <v>77.63</v>
      </c>
    </row>
    <row r="117" spans="1:7" x14ac:dyDescent="0.2">
      <c r="A117" s="131">
        <v>44978</v>
      </c>
      <c r="B117" s="130">
        <v>142.5</v>
      </c>
      <c r="C117" s="130">
        <v>130.66</v>
      </c>
      <c r="D117" s="130">
        <v>133.71</v>
      </c>
      <c r="E117" s="130">
        <v>139</v>
      </c>
      <c r="F117" s="130">
        <v>99.14</v>
      </c>
      <c r="G117" s="130">
        <v>143.68</v>
      </c>
    </row>
    <row r="118" spans="1:7" x14ac:dyDescent="0.2">
      <c r="A118" s="131">
        <v>44979</v>
      </c>
      <c r="B118" s="130">
        <v>137.5</v>
      </c>
      <c r="C118" s="130">
        <v>133.13</v>
      </c>
      <c r="D118" s="130">
        <v>135.13999999999999</v>
      </c>
      <c r="E118" s="130">
        <v>134.80000000000001</v>
      </c>
      <c r="F118" s="130">
        <v>98.34</v>
      </c>
      <c r="G118" s="130">
        <v>137.28</v>
      </c>
    </row>
    <row r="119" spans="1:7" x14ac:dyDescent="0.2">
      <c r="A119" s="131">
        <v>44980</v>
      </c>
      <c r="B119" s="130">
        <v>142.54</v>
      </c>
      <c r="C119" s="130">
        <v>126.5</v>
      </c>
      <c r="D119" s="130">
        <v>136.15</v>
      </c>
      <c r="E119" s="130">
        <v>136.46</v>
      </c>
      <c r="F119" s="130">
        <v>96.98</v>
      </c>
      <c r="G119" s="130">
        <v>116.18</v>
      </c>
    </row>
    <row r="120" spans="1:7" x14ac:dyDescent="0.2">
      <c r="A120" s="131">
        <v>44981</v>
      </c>
      <c r="B120" s="130">
        <v>138</v>
      </c>
      <c r="C120" s="130">
        <v>117.12</v>
      </c>
      <c r="D120" s="130">
        <v>127.2</v>
      </c>
      <c r="E120" s="130">
        <v>141.63999999999999</v>
      </c>
      <c r="F120" s="130">
        <v>85.47</v>
      </c>
      <c r="G120" s="130">
        <v>113.74</v>
      </c>
    </row>
    <row r="121" spans="1:7" x14ac:dyDescent="0.2">
      <c r="A121" s="131">
        <v>44982</v>
      </c>
      <c r="B121" s="130">
        <v>138</v>
      </c>
      <c r="C121" s="130">
        <v>84.7</v>
      </c>
      <c r="D121" s="130">
        <v>104.39</v>
      </c>
      <c r="E121" s="130">
        <v>141.63999999999999</v>
      </c>
      <c r="F121" s="130">
        <v>78.59</v>
      </c>
      <c r="G121" s="130">
        <v>113.74</v>
      </c>
    </row>
    <row r="122" spans="1:7" x14ac:dyDescent="0.2">
      <c r="A122" s="131">
        <v>44983</v>
      </c>
      <c r="B122" s="130">
        <v>138</v>
      </c>
      <c r="C122" s="130">
        <v>90.97</v>
      </c>
      <c r="D122" s="130">
        <v>92.43</v>
      </c>
      <c r="E122" s="130">
        <v>141.63999999999999</v>
      </c>
      <c r="F122" s="130">
        <v>88.82</v>
      </c>
      <c r="G122" s="130">
        <v>113.74</v>
      </c>
    </row>
    <row r="123" spans="1:7" x14ac:dyDescent="0.2">
      <c r="A123" s="131">
        <v>44984</v>
      </c>
      <c r="B123" s="130">
        <v>138</v>
      </c>
      <c r="C123" s="130">
        <v>119.51</v>
      </c>
      <c r="D123" s="130">
        <v>136.47</v>
      </c>
      <c r="E123" s="130">
        <v>141.63999999999999</v>
      </c>
      <c r="F123" s="130">
        <v>103.62</v>
      </c>
      <c r="G123" s="130">
        <v>113.74</v>
      </c>
    </row>
    <row r="124" spans="1:7" x14ac:dyDescent="0.2">
      <c r="A124" s="131">
        <v>44985</v>
      </c>
      <c r="B124" s="130">
        <v>156.54</v>
      </c>
      <c r="C124" s="130">
        <v>129.11000000000001</v>
      </c>
      <c r="D124" s="130">
        <v>136.22</v>
      </c>
      <c r="E124" s="130">
        <v>160.11000000000001</v>
      </c>
      <c r="F124" s="130">
        <v>100.53</v>
      </c>
      <c r="G124" s="130">
        <v>133.62</v>
      </c>
    </row>
    <row r="125" spans="1:7" x14ac:dyDescent="0.2">
      <c r="A125" s="131">
        <v>44986</v>
      </c>
      <c r="B125" s="130">
        <v>149.94999999999999</v>
      </c>
      <c r="C125" s="130">
        <v>120.68</v>
      </c>
      <c r="D125" s="130">
        <v>125.4</v>
      </c>
      <c r="E125" s="130">
        <v>150.75</v>
      </c>
      <c r="F125" s="130">
        <v>107.37</v>
      </c>
      <c r="G125" s="130">
        <v>142.08000000000001</v>
      </c>
    </row>
    <row r="126" spans="1:7" x14ac:dyDescent="0.2">
      <c r="A126" s="131">
        <v>44987</v>
      </c>
      <c r="B126" s="130">
        <v>148.66</v>
      </c>
      <c r="C126" s="130">
        <v>118.44</v>
      </c>
      <c r="D126" s="130">
        <v>122.4</v>
      </c>
      <c r="E126" s="130">
        <v>144.94</v>
      </c>
      <c r="F126" s="130">
        <v>97.81</v>
      </c>
      <c r="G126" s="130">
        <v>127.76</v>
      </c>
    </row>
    <row r="127" spans="1:7" x14ac:dyDescent="0.2">
      <c r="A127" s="131">
        <v>44988</v>
      </c>
      <c r="B127" s="130">
        <v>148.26</v>
      </c>
      <c r="C127" s="130">
        <v>122.33</v>
      </c>
      <c r="D127" s="130">
        <v>132.05000000000001</v>
      </c>
      <c r="E127" s="130">
        <v>149.99</v>
      </c>
      <c r="F127" s="130">
        <v>92.27</v>
      </c>
      <c r="G127" s="130">
        <v>129.19999999999999</v>
      </c>
    </row>
    <row r="128" spans="1:7" x14ac:dyDescent="0.2">
      <c r="A128" s="131">
        <v>44989</v>
      </c>
      <c r="B128" s="130">
        <v>148.26</v>
      </c>
      <c r="C128" s="130">
        <v>110.52</v>
      </c>
      <c r="D128" s="130">
        <v>124.41</v>
      </c>
      <c r="E128" s="130">
        <v>149.99</v>
      </c>
      <c r="F128" s="130">
        <v>90.27</v>
      </c>
      <c r="G128" s="130">
        <v>129.19999999999999</v>
      </c>
    </row>
    <row r="129" spans="1:7" x14ac:dyDescent="0.2">
      <c r="A129" s="131">
        <v>44990</v>
      </c>
      <c r="B129" s="130">
        <v>148.26</v>
      </c>
      <c r="C129" s="130">
        <v>110.07</v>
      </c>
      <c r="D129" s="130">
        <v>124.73</v>
      </c>
      <c r="E129" s="130">
        <v>149.99</v>
      </c>
      <c r="F129" s="130">
        <v>105.84</v>
      </c>
      <c r="G129" s="130">
        <v>129.19999999999999</v>
      </c>
    </row>
    <row r="130" spans="1:7" x14ac:dyDescent="0.2">
      <c r="A130" s="131">
        <v>44991</v>
      </c>
      <c r="B130" s="130">
        <v>148.26</v>
      </c>
      <c r="C130" s="130">
        <v>134.06</v>
      </c>
      <c r="D130" s="130">
        <v>147.34</v>
      </c>
      <c r="E130" s="130">
        <v>149.99</v>
      </c>
      <c r="F130" s="130">
        <v>132.78</v>
      </c>
      <c r="G130" s="130">
        <v>129.19999999999999</v>
      </c>
    </row>
    <row r="131" spans="1:7" x14ac:dyDescent="0.2">
      <c r="A131" s="131">
        <v>44992</v>
      </c>
      <c r="B131" s="130">
        <v>145.91999999999999</v>
      </c>
      <c r="C131" s="130">
        <v>117.21</v>
      </c>
      <c r="D131" s="130">
        <v>128.28</v>
      </c>
      <c r="E131" s="130">
        <v>138.06</v>
      </c>
      <c r="F131" s="130">
        <v>95.29</v>
      </c>
      <c r="G131" s="130">
        <v>133.44999999999999</v>
      </c>
    </row>
    <row r="132" spans="1:7" x14ac:dyDescent="0.2">
      <c r="A132" s="131">
        <v>44993</v>
      </c>
      <c r="B132" s="130">
        <v>138.88</v>
      </c>
      <c r="C132" s="130">
        <v>135.13</v>
      </c>
      <c r="D132" s="130">
        <v>135.18</v>
      </c>
      <c r="E132" s="130">
        <v>122.13</v>
      </c>
      <c r="F132" s="130">
        <v>131.13999999999999</v>
      </c>
      <c r="G132" s="130">
        <v>125.47</v>
      </c>
    </row>
    <row r="133" spans="1:7" x14ac:dyDescent="0.2">
      <c r="A133" s="131">
        <v>44994</v>
      </c>
      <c r="B133" s="130">
        <v>133.75</v>
      </c>
      <c r="C133" s="130">
        <v>118.84</v>
      </c>
      <c r="D133" s="130">
        <v>118.89</v>
      </c>
      <c r="E133" s="130">
        <v>110.74</v>
      </c>
      <c r="F133" s="130">
        <v>114.08</v>
      </c>
      <c r="G133" s="130">
        <v>101.06</v>
      </c>
    </row>
    <row r="134" spans="1:7" x14ac:dyDescent="0.2">
      <c r="A134" s="131">
        <v>44995</v>
      </c>
      <c r="B134" s="130">
        <v>123</v>
      </c>
      <c r="C134" s="130">
        <v>110.36</v>
      </c>
      <c r="D134" s="130">
        <v>111.26</v>
      </c>
      <c r="E134" s="130">
        <v>108.65</v>
      </c>
      <c r="F134" s="130">
        <v>107.14</v>
      </c>
      <c r="G134" s="130">
        <v>105.52</v>
      </c>
    </row>
    <row r="135" spans="1:7" x14ac:dyDescent="0.2">
      <c r="A135" s="131">
        <v>44996</v>
      </c>
      <c r="B135" s="130">
        <v>123</v>
      </c>
      <c r="C135" s="130">
        <v>94.36</v>
      </c>
      <c r="D135" s="130">
        <v>105.31</v>
      </c>
      <c r="E135" s="130">
        <v>108.65</v>
      </c>
      <c r="F135" s="130">
        <v>86.33</v>
      </c>
      <c r="G135" s="130">
        <v>105.52</v>
      </c>
    </row>
    <row r="136" spans="1:7" x14ac:dyDescent="0.2">
      <c r="A136" s="131">
        <v>44997</v>
      </c>
      <c r="B136" s="130">
        <v>123</v>
      </c>
      <c r="C136" s="130">
        <v>81.42</v>
      </c>
      <c r="D136" s="130">
        <v>81.38</v>
      </c>
      <c r="E136" s="130">
        <v>108.65</v>
      </c>
      <c r="F136" s="130">
        <v>82.43</v>
      </c>
      <c r="G136" s="130">
        <v>105.52</v>
      </c>
    </row>
    <row r="137" spans="1:7" x14ac:dyDescent="0.2">
      <c r="A137" s="131">
        <v>44998</v>
      </c>
      <c r="B137" s="130">
        <v>123</v>
      </c>
      <c r="C137" s="130">
        <v>38.92</v>
      </c>
      <c r="D137" s="130">
        <v>36.020000000000003</v>
      </c>
      <c r="E137" s="130">
        <v>108.65</v>
      </c>
      <c r="F137" s="130">
        <v>79.739999999999995</v>
      </c>
      <c r="G137" s="130">
        <v>105.52</v>
      </c>
    </row>
    <row r="138" spans="1:7" x14ac:dyDescent="0.2">
      <c r="A138" s="131">
        <v>44999</v>
      </c>
      <c r="B138" s="130">
        <v>155.11000000000001</v>
      </c>
      <c r="C138" s="130">
        <v>84.99</v>
      </c>
      <c r="D138" s="130">
        <v>83.63</v>
      </c>
      <c r="E138" s="130">
        <v>131.09</v>
      </c>
      <c r="F138" s="130">
        <v>81.99</v>
      </c>
      <c r="G138" s="130">
        <v>116.61</v>
      </c>
    </row>
    <row r="139" spans="1:7" x14ac:dyDescent="0.2">
      <c r="A139" s="131">
        <v>45000</v>
      </c>
      <c r="B139" s="130">
        <v>122.1</v>
      </c>
      <c r="C139" s="130">
        <v>111.2</v>
      </c>
      <c r="D139" s="130">
        <v>131.91999999999999</v>
      </c>
      <c r="E139" s="130">
        <v>112.45</v>
      </c>
      <c r="F139" s="130">
        <v>93.56</v>
      </c>
      <c r="G139" s="130">
        <v>107</v>
      </c>
    </row>
    <row r="140" spans="1:7" x14ac:dyDescent="0.2">
      <c r="A140" s="131">
        <v>45001</v>
      </c>
      <c r="B140" s="130">
        <v>126.55</v>
      </c>
      <c r="C140" s="130">
        <v>91.64</v>
      </c>
      <c r="D140" s="130">
        <v>91.76</v>
      </c>
      <c r="E140" s="130">
        <v>99.75</v>
      </c>
      <c r="F140" s="130">
        <v>85.94</v>
      </c>
      <c r="G140" s="130">
        <v>95.65</v>
      </c>
    </row>
    <row r="141" spans="1:7" x14ac:dyDescent="0.2">
      <c r="A141" s="131">
        <v>45002</v>
      </c>
      <c r="B141" s="130">
        <v>120.42</v>
      </c>
      <c r="C141" s="130">
        <v>96.63</v>
      </c>
      <c r="D141" s="130">
        <v>98.46</v>
      </c>
      <c r="E141" s="130">
        <v>93.83</v>
      </c>
      <c r="F141" s="130">
        <v>82.03</v>
      </c>
      <c r="G141" s="130">
        <v>88.15</v>
      </c>
    </row>
    <row r="142" spans="1:7" x14ac:dyDescent="0.2">
      <c r="A142" s="131">
        <v>45003</v>
      </c>
      <c r="B142" s="130">
        <v>120.42</v>
      </c>
      <c r="C142" s="130">
        <v>94.69</v>
      </c>
      <c r="D142" s="130">
        <v>94.69</v>
      </c>
      <c r="E142" s="130">
        <v>93.83</v>
      </c>
      <c r="F142" s="130">
        <v>82.75</v>
      </c>
      <c r="G142" s="130">
        <v>88.15</v>
      </c>
    </row>
    <row r="143" spans="1:7" x14ac:dyDescent="0.2">
      <c r="A143" s="131">
        <v>45004</v>
      </c>
      <c r="B143" s="130">
        <v>120.42</v>
      </c>
      <c r="C143" s="130">
        <v>96.88</v>
      </c>
      <c r="D143" s="130">
        <v>96.83</v>
      </c>
      <c r="E143" s="130">
        <v>93.83</v>
      </c>
      <c r="F143" s="130">
        <v>84.39</v>
      </c>
      <c r="G143" s="130">
        <v>88.15</v>
      </c>
    </row>
    <row r="144" spans="1:7" x14ac:dyDescent="0.2">
      <c r="A144" s="131">
        <v>45005</v>
      </c>
      <c r="B144" s="130">
        <v>120.42</v>
      </c>
      <c r="C144" s="130">
        <v>109.38</v>
      </c>
      <c r="D144" s="130">
        <v>109.43</v>
      </c>
      <c r="E144" s="130">
        <v>93.83</v>
      </c>
      <c r="F144" s="130">
        <v>89.77</v>
      </c>
      <c r="G144" s="130">
        <v>88.15</v>
      </c>
    </row>
    <row r="145" spans="1:7" x14ac:dyDescent="0.2">
      <c r="A145" s="131">
        <v>45006</v>
      </c>
      <c r="B145" s="130">
        <v>85.69</v>
      </c>
      <c r="C145" s="130">
        <v>100.36</v>
      </c>
      <c r="D145" s="130">
        <v>100.72</v>
      </c>
      <c r="E145" s="130">
        <v>69.88</v>
      </c>
      <c r="F145" s="130">
        <v>85.57</v>
      </c>
      <c r="G145" s="130">
        <v>59.4</v>
      </c>
    </row>
    <row r="146" spans="1:7" x14ac:dyDescent="0.2">
      <c r="A146" s="131">
        <v>45007</v>
      </c>
      <c r="B146" s="130">
        <v>90.4</v>
      </c>
      <c r="C146" s="130">
        <v>80.42</v>
      </c>
      <c r="D146" s="130">
        <v>80.900000000000006</v>
      </c>
      <c r="E146" s="130">
        <v>72.77</v>
      </c>
      <c r="F146" s="130">
        <v>72.13</v>
      </c>
      <c r="G146" s="130">
        <v>68.61</v>
      </c>
    </row>
    <row r="147" spans="1:7" x14ac:dyDescent="0.2">
      <c r="A147" s="131">
        <v>45008</v>
      </c>
      <c r="B147" s="130">
        <v>89.9</v>
      </c>
      <c r="C147" s="130">
        <v>67.069999999999993</v>
      </c>
      <c r="D147" s="130">
        <v>73.19</v>
      </c>
      <c r="E147" s="130">
        <v>57.99</v>
      </c>
      <c r="F147" s="130">
        <v>70.19</v>
      </c>
      <c r="G147" s="130">
        <v>48.19</v>
      </c>
    </row>
    <row r="148" spans="1:7" x14ac:dyDescent="0.2">
      <c r="A148" s="131">
        <v>45009</v>
      </c>
      <c r="B148" s="130">
        <v>100.31</v>
      </c>
      <c r="C148" s="130">
        <v>34.58</v>
      </c>
      <c r="D148" s="130">
        <v>45.46</v>
      </c>
      <c r="E148" s="130">
        <v>53.56</v>
      </c>
      <c r="F148" s="130">
        <v>68.5</v>
      </c>
      <c r="G148" s="130">
        <v>48.75</v>
      </c>
    </row>
    <row r="149" spans="1:7" x14ac:dyDescent="0.2">
      <c r="A149" s="131">
        <v>45010</v>
      </c>
      <c r="B149" s="130">
        <v>100.31</v>
      </c>
      <c r="C149" s="130">
        <v>12.04</v>
      </c>
      <c r="D149" s="130">
        <v>10.31</v>
      </c>
      <c r="E149" s="130">
        <v>53.56</v>
      </c>
      <c r="F149" s="130">
        <v>65.78</v>
      </c>
      <c r="G149" s="130">
        <v>48.75</v>
      </c>
    </row>
    <row r="150" spans="1:7" x14ac:dyDescent="0.2">
      <c r="A150" s="131">
        <v>45011</v>
      </c>
      <c r="B150" s="130">
        <v>100.31</v>
      </c>
      <c r="C150" s="130">
        <v>67.41</v>
      </c>
      <c r="D150" s="130">
        <v>69.180000000000007</v>
      </c>
      <c r="E150" s="130">
        <v>53.56</v>
      </c>
      <c r="F150" s="130">
        <v>70.48</v>
      </c>
      <c r="G150" s="130">
        <v>48.75</v>
      </c>
    </row>
    <row r="151" spans="1:7" ht="15" x14ac:dyDescent="0.25">
      <c r="A151" s="91"/>
      <c r="B151" s="92"/>
      <c r="C151" s="56"/>
      <c r="D151" s="92"/>
      <c r="E151" s="92"/>
      <c r="F151" s="56"/>
      <c r="G151" s="92"/>
    </row>
    <row r="152" spans="1:7" ht="15" x14ac:dyDescent="0.25">
      <c r="A152" s="91"/>
      <c r="B152" s="92"/>
      <c r="C152" s="56"/>
      <c r="D152" s="92"/>
      <c r="E152" s="92"/>
      <c r="F152" s="56"/>
      <c r="G152" s="92"/>
    </row>
    <row r="153" spans="1:7" ht="15" x14ac:dyDescent="0.25">
      <c r="A153" s="91"/>
      <c r="B153" s="92"/>
      <c r="C153" s="56"/>
      <c r="D153" s="92"/>
      <c r="E153" s="92"/>
      <c r="F153" s="56"/>
      <c r="G153" s="92"/>
    </row>
    <row r="154" spans="1:7" ht="15" x14ac:dyDescent="0.25">
      <c r="A154" s="91"/>
      <c r="B154" s="92"/>
      <c r="C154" s="56"/>
      <c r="D154" s="92"/>
      <c r="E154" s="92"/>
      <c r="F154" s="56"/>
      <c r="G154" s="92"/>
    </row>
    <row r="155" spans="1:7" ht="15" x14ac:dyDescent="0.25">
      <c r="A155" s="91"/>
      <c r="B155" s="92"/>
      <c r="C155" s="56"/>
      <c r="D155" s="92"/>
      <c r="E155" s="92"/>
      <c r="F155" s="56"/>
      <c r="G155" s="92"/>
    </row>
    <row r="156" spans="1:7" ht="15" x14ac:dyDescent="0.25">
      <c r="A156" s="91"/>
      <c r="B156" s="92"/>
      <c r="C156" s="56"/>
      <c r="D156" s="92"/>
      <c r="E156" s="92"/>
      <c r="F156" s="56"/>
      <c r="G156" s="92"/>
    </row>
    <row r="157" spans="1:7" ht="15" x14ac:dyDescent="0.25">
      <c r="A157" s="91"/>
      <c r="B157" s="92"/>
      <c r="C157" s="56"/>
      <c r="D157" s="92"/>
      <c r="E157" s="92"/>
      <c r="F157" s="56"/>
      <c r="G157" s="92"/>
    </row>
    <row r="158" spans="1:7" ht="15" x14ac:dyDescent="0.25">
      <c r="A158" s="91"/>
      <c r="B158" s="92"/>
      <c r="C158" s="56"/>
      <c r="D158" s="92"/>
      <c r="E158" s="92"/>
      <c r="F158" s="56"/>
      <c r="G158" s="92"/>
    </row>
    <row r="159" spans="1:7" ht="15" x14ac:dyDescent="0.25">
      <c r="A159" s="91"/>
      <c r="B159" s="92"/>
      <c r="C159" s="56"/>
      <c r="D159" s="92"/>
      <c r="E159" s="92"/>
      <c r="F159" s="56"/>
      <c r="G159" s="92"/>
    </row>
    <row r="160" spans="1:7" ht="15" x14ac:dyDescent="0.25">
      <c r="A160" s="91"/>
      <c r="B160" s="92"/>
      <c r="C160" s="56"/>
      <c r="D160" s="92"/>
      <c r="E160" s="92"/>
      <c r="F160" s="56"/>
      <c r="G160" s="92"/>
    </row>
    <row r="161" spans="1:7" ht="15" x14ac:dyDescent="0.25">
      <c r="A161" s="91"/>
      <c r="B161" s="92"/>
      <c r="C161" s="56"/>
      <c r="D161" s="92"/>
      <c r="E161" s="92"/>
      <c r="F161" s="56"/>
      <c r="G161" s="92"/>
    </row>
    <row r="162" spans="1:7" ht="15" x14ac:dyDescent="0.25">
      <c r="A162" s="91"/>
      <c r="B162" s="92"/>
      <c r="C162" s="56"/>
      <c r="D162" s="92"/>
      <c r="E162" s="92"/>
      <c r="F162" s="56"/>
      <c r="G162" s="92"/>
    </row>
    <row r="163" spans="1:7" ht="15" x14ac:dyDescent="0.25">
      <c r="A163" s="91"/>
      <c r="B163" s="92"/>
      <c r="C163" s="56"/>
      <c r="D163" s="92"/>
      <c r="E163" s="92"/>
      <c r="F163" s="56"/>
      <c r="G163" s="92"/>
    </row>
    <row r="164" spans="1:7" ht="15" x14ac:dyDescent="0.25">
      <c r="A164" s="91"/>
      <c r="B164" s="92"/>
      <c r="C164" s="56"/>
      <c r="D164" s="92"/>
      <c r="E164" s="92"/>
      <c r="F164" s="56"/>
      <c r="G164" s="92"/>
    </row>
    <row r="165" spans="1:7" ht="15" x14ac:dyDescent="0.25">
      <c r="A165" s="91"/>
      <c r="B165" s="92"/>
      <c r="C165" s="56"/>
      <c r="D165" s="92"/>
      <c r="E165" s="92"/>
      <c r="F165" s="56"/>
      <c r="G165" s="92"/>
    </row>
    <row r="166" spans="1:7" ht="15" x14ac:dyDescent="0.25">
      <c r="A166" s="91"/>
      <c r="B166" s="92"/>
      <c r="C166" s="56"/>
      <c r="D166" s="92"/>
      <c r="E166" s="92"/>
      <c r="F166" s="56"/>
      <c r="G166" s="92"/>
    </row>
    <row r="167" spans="1:7" ht="15" x14ac:dyDescent="0.25">
      <c r="A167" s="91"/>
      <c r="B167" s="92"/>
      <c r="C167" s="56"/>
      <c r="D167" s="92"/>
      <c r="E167" s="92"/>
      <c r="F167" s="56"/>
      <c r="G167" s="92"/>
    </row>
    <row r="168" spans="1:7" ht="15" x14ac:dyDescent="0.25">
      <c r="A168" s="91"/>
      <c r="B168" s="92"/>
      <c r="C168" s="56"/>
      <c r="D168" s="92"/>
      <c r="E168" s="92"/>
      <c r="F168" s="56"/>
      <c r="G168" s="92"/>
    </row>
    <row r="169" spans="1:7" ht="15" x14ac:dyDescent="0.25">
      <c r="A169" s="91"/>
      <c r="B169" s="92"/>
      <c r="C169" s="56"/>
      <c r="D169" s="92"/>
      <c r="E169" s="92"/>
      <c r="F169" s="56"/>
      <c r="G169" s="92"/>
    </row>
    <row r="170" spans="1:7" ht="15" x14ac:dyDescent="0.25">
      <c r="A170" s="91"/>
      <c r="B170" s="92"/>
      <c r="C170" s="56"/>
      <c r="D170" s="92"/>
      <c r="E170" s="92"/>
      <c r="F170" s="56"/>
      <c r="G170" s="92"/>
    </row>
    <row r="171" spans="1:7" ht="15" x14ac:dyDescent="0.25">
      <c r="A171" s="91"/>
      <c r="B171" s="92"/>
      <c r="C171" s="56"/>
      <c r="D171" s="92"/>
      <c r="E171" s="92"/>
      <c r="F171" s="56"/>
      <c r="G171" s="92"/>
    </row>
    <row r="172" spans="1:7" ht="15" x14ac:dyDescent="0.25">
      <c r="A172" s="91"/>
      <c r="B172" s="92"/>
      <c r="C172" s="56"/>
      <c r="D172" s="92"/>
      <c r="E172" s="92"/>
      <c r="F172" s="56"/>
      <c r="G172" s="92"/>
    </row>
    <row r="173" spans="1:7" ht="15" x14ac:dyDescent="0.25">
      <c r="A173" s="91"/>
      <c r="B173" s="92"/>
      <c r="C173" s="56"/>
      <c r="D173" s="92"/>
      <c r="E173" s="92"/>
      <c r="F173" s="56"/>
      <c r="G173" s="92"/>
    </row>
    <row r="174" spans="1:7" ht="15" x14ac:dyDescent="0.25">
      <c r="A174" s="91"/>
      <c r="B174" s="92"/>
      <c r="C174" s="56"/>
      <c r="D174" s="92"/>
      <c r="E174" s="92"/>
      <c r="F174" s="56"/>
      <c r="G174" s="92"/>
    </row>
    <row r="175" spans="1:7" ht="15" x14ac:dyDescent="0.25">
      <c r="A175" s="91"/>
      <c r="B175" s="92"/>
      <c r="C175" s="56"/>
      <c r="D175" s="92"/>
      <c r="E175" s="92"/>
      <c r="F175" s="56"/>
      <c r="G175" s="92"/>
    </row>
    <row r="176" spans="1:7" ht="15" x14ac:dyDescent="0.25">
      <c r="A176" s="91"/>
      <c r="B176" s="92"/>
      <c r="C176" s="56"/>
      <c r="D176" s="92"/>
      <c r="E176" s="92"/>
      <c r="F176" s="56"/>
      <c r="G176" s="92"/>
    </row>
    <row r="177" spans="1:7" ht="15" x14ac:dyDescent="0.25">
      <c r="A177" s="91"/>
      <c r="B177" s="92"/>
      <c r="C177" s="56"/>
      <c r="D177" s="92"/>
      <c r="E177" s="92"/>
      <c r="F177" s="56"/>
      <c r="G177" s="92"/>
    </row>
    <row r="178" spans="1:7" ht="15" x14ac:dyDescent="0.25">
      <c r="A178" s="91"/>
      <c r="B178" s="92"/>
      <c r="C178" s="56"/>
      <c r="D178" s="92"/>
      <c r="E178" s="92"/>
      <c r="F178" s="56"/>
      <c r="G178" s="92"/>
    </row>
    <row r="179" spans="1:7" ht="15" x14ac:dyDescent="0.25">
      <c r="A179" s="91"/>
      <c r="B179" s="92"/>
      <c r="C179" s="56"/>
      <c r="D179" s="92"/>
      <c r="E179" s="92"/>
      <c r="F179" s="56"/>
      <c r="G179" s="92"/>
    </row>
    <row r="180" spans="1:7" ht="15" x14ac:dyDescent="0.25">
      <c r="A180" s="91"/>
      <c r="B180" s="92"/>
      <c r="C180" s="56"/>
      <c r="D180" s="92"/>
      <c r="E180" s="92"/>
      <c r="F180" s="56"/>
      <c r="G180" s="92"/>
    </row>
    <row r="181" spans="1:7" ht="15" x14ac:dyDescent="0.25">
      <c r="A181" s="91"/>
      <c r="B181" s="92"/>
      <c r="C181" s="56"/>
      <c r="D181" s="92"/>
      <c r="E181" s="92"/>
      <c r="F181" s="56"/>
      <c r="G181" s="92"/>
    </row>
    <row r="182" spans="1:7" ht="15" x14ac:dyDescent="0.25">
      <c r="A182" s="91"/>
      <c r="B182" s="92"/>
      <c r="C182" s="56"/>
      <c r="D182" s="92"/>
      <c r="E182" s="92"/>
      <c r="F182" s="56"/>
      <c r="G182" s="92"/>
    </row>
    <row r="183" spans="1:7" ht="15" x14ac:dyDescent="0.25">
      <c r="A183" s="91"/>
      <c r="B183" s="92"/>
      <c r="C183" s="56"/>
      <c r="D183" s="92"/>
      <c r="E183" s="92"/>
      <c r="F183" s="56"/>
      <c r="G183" s="92"/>
    </row>
    <row r="184" spans="1:7" ht="15" x14ac:dyDescent="0.25">
      <c r="A184" s="91"/>
      <c r="B184" s="92"/>
      <c r="C184" s="56"/>
      <c r="D184" s="92"/>
      <c r="E184" s="92"/>
      <c r="F184" s="56"/>
      <c r="G184" s="92"/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D23D5-E01A-4F5F-9CEB-F4CBCF79C25E}">
  <sheetPr>
    <tabColor theme="8"/>
  </sheetPr>
  <dimension ref="A1:E184"/>
  <sheetViews>
    <sheetView zoomScale="80" zoomScaleNormal="80" workbookViewId="0">
      <selection activeCell="G3" sqref="G3"/>
    </sheetView>
  </sheetViews>
  <sheetFormatPr defaultColWidth="8.75" defaultRowHeight="14.25" x14ac:dyDescent="0.2"/>
  <cols>
    <col min="1" max="1" width="16" style="75" customWidth="1"/>
    <col min="2" max="16384" width="8.75" style="75"/>
  </cols>
  <sheetData>
    <row r="1" spans="1:5" s="71" customFormat="1" ht="18" x14ac:dyDescent="0.25">
      <c r="A1" s="70" t="s">
        <v>19</v>
      </c>
      <c r="B1" s="70" t="s">
        <v>143</v>
      </c>
    </row>
    <row r="2" spans="1:5" s="99" customFormat="1" ht="18" x14ac:dyDescent="0.25">
      <c r="A2" s="98"/>
    </row>
    <row r="3" spans="1:5" ht="45" x14ac:dyDescent="0.2">
      <c r="A3" s="121" t="s">
        <v>21</v>
      </c>
      <c r="B3" s="121" t="s">
        <v>142</v>
      </c>
      <c r="C3" s="121" t="s">
        <v>71</v>
      </c>
      <c r="D3" s="121" t="s">
        <v>72</v>
      </c>
      <c r="E3" s="121" t="s">
        <v>73</v>
      </c>
    </row>
    <row r="4" spans="1:5" x14ac:dyDescent="0.2">
      <c r="A4" s="131">
        <v>44865</v>
      </c>
      <c r="B4" s="129">
        <v>1800</v>
      </c>
      <c r="C4" s="129">
        <v>-452</v>
      </c>
      <c r="D4" s="129">
        <v>-532</v>
      </c>
      <c r="E4" s="129">
        <v>-984</v>
      </c>
    </row>
    <row r="5" spans="1:5" x14ac:dyDescent="0.2">
      <c r="A5" s="131">
        <v>44866</v>
      </c>
      <c r="B5" s="129">
        <v>1800</v>
      </c>
      <c r="C5" s="129">
        <v>200</v>
      </c>
      <c r="D5" s="129">
        <v>0</v>
      </c>
      <c r="E5" s="129">
        <v>200</v>
      </c>
    </row>
    <row r="6" spans="1:5" x14ac:dyDescent="0.2">
      <c r="A6" s="131">
        <v>44867</v>
      </c>
      <c r="B6" s="129">
        <v>1730</v>
      </c>
      <c r="C6" s="129">
        <v>400</v>
      </c>
      <c r="D6" s="129">
        <v>500</v>
      </c>
      <c r="E6" s="129">
        <v>900</v>
      </c>
    </row>
    <row r="7" spans="1:5" x14ac:dyDescent="0.2">
      <c r="A7" s="131">
        <v>44868</v>
      </c>
      <c r="B7" s="129">
        <v>1800</v>
      </c>
      <c r="C7" s="129">
        <v>-152</v>
      </c>
      <c r="D7" s="129">
        <v>-26</v>
      </c>
      <c r="E7" s="129">
        <v>-178</v>
      </c>
    </row>
    <row r="8" spans="1:5" x14ac:dyDescent="0.2">
      <c r="A8" s="131">
        <v>44869</v>
      </c>
      <c r="B8" s="129">
        <v>1730</v>
      </c>
      <c r="C8" s="129">
        <v>-452</v>
      </c>
      <c r="D8" s="129">
        <v>0</v>
      </c>
      <c r="E8" s="129">
        <v>-452</v>
      </c>
    </row>
    <row r="9" spans="1:5" x14ac:dyDescent="0.2">
      <c r="A9" s="131">
        <v>44870</v>
      </c>
      <c r="B9" s="129">
        <v>1730</v>
      </c>
      <c r="C9" s="129">
        <v>-90</v>
      </c>
      <c r="D9" s="129">
        <v>-54</v>
      </c>
      <c r="E9" s="129">
        <v>-144</v>
      </c>
    </row>
    <row r="10" spans="1:5" x14ac:dyDescent="0.2">
      <c r="A10" s="131">
        <v>44871</v>
      </c>
      <c r="B10" s="129">
        <v>1730</v>
      </c>
      <c r="C10" s="129">
        <v>230</v>
      </c>
      <c r="D10" s="129">
        <v>0</v>
      </c>
      <c r="E10" s="129">
        <v>230</v>
      </c>
    </row>
    <row r="11" spans="1:5" x14ac:dyDescent="0.2">
      <c r="A11" s="131">
        <v>44872</v>
      </c>
      <c r="B11" s="129">
        <v>1730</v>
      </c>
      <c r="C11" s="129">
        <v>162</v>
      </c>
      <c r="D11" s="129">
        <v>4</v>
      </c>
      <c r="E11" s="129">
        <v>166</v>
      </c>
    </row>
    <row r="12" spans="1:5" x14ac:dyDescent="0.2">
      <c r="A12" s="131">
        <v>44873</v>
      </c>
      <c r="B12" s="129">
        <v>1800</v>
      </c>
      <c r="C12" s="129">
        <v>-58</v>
      </c>
      <c r="D12" s="129">
        <v>-12</v>
      </c>
      <c r="E12" s="129">
        <v>-70</v>
      </c>
    </row>
    <row r="13" spans="1:5" x14ac:dyDescent="0.2">
      <c r="A13" s="131">
        <v>44874</v>
      </c>
      <c r="B13" s="129">
        <v>1800</v>
      </c>
      <c r="C13" s="129">
        <v>400</v>
      </c>
      <c r="D13" s="129">
        <v>248</v>
      </c>
      <c r="E13" s="129">
        <v>648</v>
      </c>
    </row>
    <row r="14" spans="1:5" x14ac:dyDescent="0.2">
      <c r="A14" s="131">
        <v>44875</v>
      </c>
      <c r="B14" s="129">
        <v>1730</v>
      </c>
      <c r="C14" s="129">
        <v>380</v>
      </c>
      <c r="D14" s="129">
        <v>28</v>
      </c>
      <c r="E14" s="129">
        <v>408</v>
      </c>
    </row>
    <row r="15" spans="1:5" x14ac:dyDescent="0.2">
      <c r="A15" s="131">
        <v>44876</v>
      </c>
      <c r="B15" s="129">
        <v>1800</v>
      </c>
      <c r="C15" s="129">
        <v>-450</v>
      </c>
      <c r="D15" s="129">
        <v>-528</v>
      </c>
      <c r="E15" s="129">
        <v>-978</v>
      </c>
    </row>
    <row r="16" spans="1:5" x14ac:dyDescent="0.2">
      <c r="A16" s="131">
        <v>44877</v>
      </c>
      <c r="B16" s="129">
        <v>1730</v>
      </c>
      <c r="C16" s="129">
        <v>220</v>
      </c>
      <c r="D16" s="129">
        <v>0</v>
      </c>
      <c r="E16" s="129">
        <v>220</v>
      </c>
    </row>
    <row r="17" spans="1:5" x14ac:dyDescent="0.2">
      <c r="A17" s="131">
        <v>44878</v>
      </c>
      <c r="B17" s="129">
        <v>1730</v>
      </c>
      <c r="C17" s="129">
        <v>-450</v>
      </c>
      <c r="D17" s="129">
        <v>-216</v>
      </c>
      <c r="E17" s="129">
        <v>-666</v>
      </c>
    </row>
    <row r="18" spans="1:5" x14ac:dyDescent="0.2">
      <c r="A18" s="131">
        <v>44879</v>
      </c>
      <c r="B18" s="129">
        <v>1800</v>
      </c>
      <c r="C18" s="129">
        <v>388</v>
      </c>
      <c r="D18" s="129">
        <v>504</v>
      </c>
      <c r="E18" s="129">
        <v>892</v>
      </c>
    </row>
    <row r="19" spans="1:5" x14ac:dyDescent="0.2">
      <c r="A19" s="131">
        <v>44880</v>
      </c>
      <c r="B19" s="129">
        <v>1730</v>
      </c>
      <c r="C19" s="129">
        <v>-452</v>
      </c>
      <c r="D19" s="129">
        <v>-120</v>
      </c>
      <c r="E19" s="129">
        <v>-572</v>
      </c>
    </row>
    <row r="20" spans="1:5" x14ac:dyDescent="0.2">
      <c r="A20" s="131">
        <v>44881</v>
      </c>
      <c r="B20" s="129">
        <v>1800</v>
      </c>
      <c r="C20" s="129">
        <v>-450</v>
      </c>
      <c r="D20" s="129">
        <v>-530</v>
      </c>
      <c r="E20" s="129">
        <v>-980</v>
      </c>
    </row>
    <row r="21" spans="1:5" x14ac:dyDescent="0.2">
      <c r="A21" s="131">
        <v>44882</v>
      </c>
      <c r="B21" s="129">
        <v>1730</v>
      </c>
      <c r="C21" s="129">
        <v>-306</v>
      </c>
      <c r="D21" s="129">
        <v>-52</v>
      </c>
      <c r="E21" s="129">
        <v>-358</v>
      </c>
    </row>
    <row r="22" spans="1:5" x14ac:dyDescent="0.2">
      <c r="A22" s="131">
        <v>44883</v>
      </c>
      <c r="B22" s="129">
        <v>1730</v>
      </c>
      <c r="C22" s="129">
        <v>-130</v>
      </c>
      <c r="D22" s="129">
        <v>-200</v>
      </c>
      <c r="E22" s="129">
        <v>-330</v>
      </c>
    </row>
    <row r="23" spans="1:5" x14ac:dyDescent="0.2">
      <c r="A23" s="131">
        <v>44884</v>
      </c>
      <c r="B23" s="129">
        <v>1730</v>
      </c>
      <c r="C23" s="129">
        <v>400</v>
      </c>
      <c r="D23" s="129">
        <v>504</v>
      </c>
      <c r="E23" s="129">
        <v>904</v>
      </c>
    </row>
    <row r="24" spans="1:5" x14ac:dyDescent="0.2">
      <c r="A24" s="131">
        <v>44885</v>
      </c>
      <c r="B24" s="129">
        <v>1730</v>
      </c>
      <c r="C24" s="129">
        <v>-222</v>
      </c>
      <c r="D24" s="129">
        <v>0</v>
      </c>
      <c r="E24" s="129">
        <v>-222</v>
      </c>
    </row>
    <row r="25" spans="1:5" x14ac:dyDescent="0.2">
      <c r="A25" s="131">
        <v>44886</v>
      </c>
      <c r="B25" s="129">
        <v>1730</v>
      </c>
      <c r="C25" s="129">
        <v>70</v>
      </c>
      <c r="D25" s="129">
        <v>86</v>
      </c>
      <c r="E25" s="129">
        <v>156</v>
      </c>
    </row>
    <row r="26" spans="1:5" x14ac:dyDescent="0.2">
      <c r="A26" s="131">
        <v>44887</v>
      </c>
      <c r="B26" s="129">
        <v>1800</v>
      </c>
      <c r="C26" s="129">
        <v>-92</v>
      </c>
      <c r="D26" s="129">
        <v>-18</v>
      </c>
      <c r="E26" s="129">
        <v>-110</v>
      </c>
    </row>
    <row r="27" spans="1:5" x14ac:dyDescent="0.2">
      <c r="A27" s="131">
        <v>44888</v>
      </c>
      <c r="B27" s="129">
        <v>1730</v>
      </c>
      <c r="C27" s="129">
        <v>252</v>
      </c>
      <c r="D27" s="129">
        <v>168</v>
      </c>
      <c r="E27" s="129">
        <v>420</v>
      </c>
    </row>
    <row r="28" spans="1:5" x14ac:dyDescent="0.2">
      <c r="A28" s="131">
        <v>44889</v>
      </c>
      <c r="B28" s="129">
        <v>1730</v>
      </c>
      <c r="C28" s="129">
        <v>292</v>
      </c>
      <c r="D28" s="129">
        <v>72</v>
      </c>
      <c r="E28" s="129">
        <v>364</v>
      </c>
    </row>
    <row r="29" spans="1:5" x14ac:dyDescent="0.2">
      <c r="A29" s="131">
        <v>44890</v>
      </c>
      <c r="B29" s="129">
        <v>1800</v>
      </c>
      <c r="C29" s="129">
        <v>-6</v>
      </c>
      <c r="D29" s="129">
        <v>62</v>
      </c>
      <c r="E29" s="129">
        <v>56</v>
      </c>
    </row>
    <row r="30" spans="1:5" x14ac:dyDescent="0.2">
      <c r="A30" s="131">
        <v>44891</v>
      </c>
      <c r="B30" s="129">
        <v>1730</v>
      </c>
      <c r="C30" s="129">
        <v>326</v>
      </c>
      <c r="D30" s="129">
        <v>0</v>
      </c>
      <c r="E30" s="129">
        <v>326</v>
      </c>
    </row>
    <row r="31" spans="1:5" x14ac:dyDescent="0.2">
      <c r="A31" s="131">
        <v>44892</v>
      </c>
      <c r="B31" s="129">
        <v>1730</v>
      </c>
      <c r="C31" s="129">
        <v>400</v>
      </c>
      <c r="D31" s="129">
        <v>328</v>
      </c>
      <c r="E31" s="129">
        <v>728</v>
      </c>
    </row>
    <row r="32" spans="1:5" x14ac:dyDescent="0.2">
      <c r="A32" s="131">
        <v>44893</v>
      </c>
      <c r="B32" s="129">
        <v>1730</v>
      </c>
      <c r="C32" s="129">
        <v>0</v>
      </c>
      <c r="D32" s="129">
        <v>0</v>
      </c>
      <c r="E32" s="129">
        <v>0</v>
      </c>
    </row>
    <row r="33" spans="1:5" x14ac:dyDescent="0.2">
      <c r="A33" s="131">
        <v>44894</v>
      </c>
      <c r="B33" s="129">
        <v>1730</v>
      </c>
      <c r="C33" s="129">
        <v>0</v>
      </c>
      <c r="D33" s="129">
        <v>406</v>
      </c>
      <c r="E33" s="129">
        <v>406</v>
      </c>
    </row>
    <row r="34" spans="1:5" x14ac:dyDescent="0.2">
      <c r="A34" s="131">
        <v>44895</v>
      </c>
      <c r="B34" s="129">
        <v>1730</v>
      </c>
      <c r="C34" s="129">
        <v>292</v>
      </c>
      <c r="D34" s="129">
        <v>296</v>
      </c>
      <c r="E34" s="129">
        <v>588</v>
      </c>
    </row>
    <row r="35" spans="1:5" x14ac:dyDescent="0.2">
      <c r="A35" s="131">
        <v>44896</v>
      </c>
      <c r="B35" s="129">
        <v>1800</v>
      </c>
      <c r="C35" s="129">
        <v>360</v>
      </c>
      <c r="D35" s="129">
        <v>490</v>
      </c>
      <c r="E35" s="129">
        <v>850</v>
      </c>
    </row>
    <row r="36" spans="1:5" x14ac:dyDescent="0.2">
      <c r="A36" s="131">
        <v>44897</v>
      </c>
      <c r="B36" s="129">
        <v>1730</v>
      </c>
      <c r="C36" s="129">
        <v>-182</v>
      </c>
      <c r="D36" s="129">
        <v>0</v>
      </c>
      <c r="E36" s="129">
        <v>-182</v>
      </c>
    </row>
    <row r="37" spans="1:5" x14ac:dyDescent="0.2">
      <c r="A37" s="131">
        <v>44898</v>
      </c>
      <c r="B37" s="129">
        <v>1730</v>
      </c>
      <c r="C37" s="129">
        <v>-418</v>
      </c>
      <c r="D37" s="129">
        <v>0</v>
      </c>
      <c r="E37" s="129">
        <v>-418</v>
      </c>
    </row>
    <row r="38" spans="1:5" x14ac:dyDescent="0.2">
      <c r="A38" s="131">
        <v>44899</v>
      </c>
      <c r="B38" s="129">
        <v>1730</v>
      </c>
      <c r="C38" s="129">
        <v>400</v>
      </c>
      <c r="D38" s="129">
        <v>78</v>
      </c>
      <c r="E38" s="129">
        <v>478</v>
      </c>
    </row>
    <row r="39" spans="1:5" x14ac:dyDescent="0.2">
      <c r="A39" s="131">
        <v>44900</v>
      </c>
      <c r="B39" s="129">
        <v>1800</v>
      </c>
      <c r="C39" s="129">
        <v>400</v>
      </c>
      <c r="D39" s="129">
        <v>322</v>
      </c>
      <c r="E39" s="129">
        <v>722</v>
      </c>
    </row>
    <row r="40" spans="1:5" x14ac:dyDescent="0.2">
      <c r="A40" s="131">
        <v>44901</v>
      </c>
      <c r="B40" s="129">
        <v>1730</v>
      </c>
      <c r="C40" s="129">
        <v>-58</v>
      </c>
      <c r="D40" s="129">
        <v>0</v>
      </c>
      <c r="E40" s="129">
        <v>-58</v>
      </c>
    </row>
    <row r="41" spans="1:5" x14ac:dyDescent="0.2">
      <c r="A41" s="131">
        <v>44902</v>
      </c>
      <c r="B41" s="129">
        <v>1800</v>
      </c>
      <c r="C41" s="129">
        <v>0</v>
      </c>
      <c r="D41" s="129">
        <v>-122</v>
      </c>
      <c r="E41" s="129">
        <v>-122</v>
      </c>
    </row>
    <row r="42" spans="1:5" x14ac:dyDescent="0.2">
      <c r="A42" s="131">
        <v>44903</v>
      </c>
      <c r="B42" s="129">
        <v>1800</v>
      </c>
      <c r="C42" s="129">
        <v>0</v>
      </c>
      <c r="D42" s="129">
        <v>-258</v>
      </c>
      <c r="E42" s="129">
        <v>-258</v>
      </c>
    </row>
    <row r="43" spans="1:5" x14ac:dyDescent="0.2">
      <c r="A43" s="131">
        <v>44904</v>
      </c>
      <c r="B43" s="129">
        <v>1730</v>
      </c>
      <c r="C43" s="129">
        <v>0</v>
      </c>
      <c r="D43" s="129">
        <v>-110</v>
      </c>
      <c r="E43" s="129">
        <v>-110</v>
      </c>
    </row>
    <row r="44" spans="1:5" x14ac:dyDescent="0.2">
      <c r="A44" s="131">
        <v>44905</v>
      </c>
      <c r="B44" s="129">
        <v>1730</v>
      </c>
      <c r="C44" s="129">
        <v>46</v>
      </c>
      <c r="D44" s="129">
        <v>2</v>
      </c>
      <c r="E44" s="129">
        <v>48</v>
      </c>
    </row>
    <row r="45" spans="1:5" x14ac:dyDescent="0.2">
      <c r="A45" s="131">
        <v>44906</v>
      </c>
      <c r="B45" s="129">
        <v>1730</v>
      </c>
      <c r="C45" s="129">
        <v>-152</v>
      </c>
      <c r="D45" s="129">
        <v>50</v>
      </c>
      <c r="E45" s="129">
        <v>-102</v>
      </c>
    </row>
    <row r="46" spans="1:5" x14ac:dyDescent="0.2">
      <c r="A46" s="131">
        <v>44907</v>
      </c>
      <c r="B46" s="129">
        <v>1730</v>
      </c>
      <c r="C46" s="129">
        <v>-332</v>
      </c>
      <c r="D46" s="129">
        <v>-276</v>
      </c>
      <c r="E46" s="129">
        <v>-608</v>
      </c>
    </row>
    <row r="47" spans="1:5" x14ac:dyDescent="0.2">
      <c r="A47" s="131">
        <v>44908</v>
      </c>
      <c r="B47" s="129">
        <v>1700</v>
      </c>
      <c r="C47" s="129">
        <v>0</v>
      </c>
      <c r="D47" s="129">
        <v>386</v>
      </c>
      <c r="E47" s="129">
        <v>386</v>
      </c>
    </row>
    <row r="48" spans="1:5" x14ac:dyDescent="0.2">
      <c r="A48" s="131">
        <v>44909</v>
      </c>
      <c r="B48" s="129">
        <v>1730</v>
      </c>
      <c r="C48" s="129">
        <v>-124</v>
      </c>
      <c r="D48" s="129">
        <v>504</v>
      </c>
      <c r="E48" s="129">
        <v>380</v>
      </c>
    </row>
    <row r="49" spans="1:5" x14ac:dyDescent="0.2">
      <c r="A49" s="131">
        <v>44910</v>
      </c>
      <c r="B49" s="129">
        <v>1730</v>
      </c>
      <c r="C49" s="129">
        <v>-298</v>
      </c>
      <c r="D49" s="129">
        <v>-110</v>
      </c>
      <c r="E49" s="129">
        <v>-408</v>
      </c>
    </row>
    <row r="50" spans="1:5" x14ac:dyDescent="0.2">
      <c r="A50" s="131">
        <v>44911</v>
      </c>
      <c r="B50" s="129">
        <v>1800</v>
      </c>
      <c r="C50" s="129">
        <v>150</v>
      </c>
      <c r="D50" s="129">
        <v>444</v>
      </c>
      <c r="E50" s="129">
        <v>594</v>
      </c>
    </row>
    <row r="51" spans="1:5" x14ac:dyDescent="0.2">
      <c r="A51" s="131">
        <v>44912</v>
      </c>
      <c r="B51" s="129">
        <v>1730</v>
      </c>
      <c r="C51" s="129">
        <v>214</v>
      </c>
      <c r="D51" s="129">
        <v>34</v>
      </c>
      <c r="E51" s="129">
        <v>248</v>
      </c>
    </row>
    <row r="52" spans="1:5" x14ac:dyDescent="0.2">
      <c r="A52" s="131">
        <v>44913</v>
      </c>
      <c r="B52" s="129">
        <v>1730</v>
      </c>
      <c r="C52" s="129">
        <v>392</v>
      </c>
      <c r="D52" s="129">
        <v>0</v>
      </c>
      <c r="E52" s="129">
        <v>392</v>
      </c>
    </row>
    <row r="53" spans="1:5" x14ac:dyDescent="0.2">
      <c r="A53" s="131">
        <v>44914</v>
      </c>
      <c r="B53" s="129">
        <v>1730</v>
      </c>
      <c r="C53" s="129">
        <v>-158</v>
      </c>
      <c r="D53" s="129">
        <v>-86</v>
      </c>
      <c r="E53" s="129">
        <v>-244</v>
      </c>
    </row>
    <row r="54" spans="1:5" x14ac:dyDescent="0.2">
      <c r="A54" s="131">
        <v>44915</v>
      </c>
      <c r="B54" s="129">
        <v>1800</v>
      </c>
      <c r="C54" s="129">
        <v>398</v>
      </c>
      <c r="D54" s="129">
        <v>150</v>
      </c>
      <c r="E54" s="129">
        <v>548</v>
      </c>
    </row>
    <row r="55" spans="1:5" x14ac:dyDescent="0.2">
      <c r="A55" s="131">
        <v>44916</v>
      </c>
      <c r="B55" s="129">
        <v>1730</v>
      </c>
      <c r="C55" s="129">
        <v>-444</v>
      </c>
      <c r="D55" s="129">
        <v>-154</v>
      </c>
      <c r="E55" s="129">
        <v>-598</v>
      </c>
    </row>
    <row r="56" spans="1:5" x14ac:dyDescent="0.2">
      <c r="A56" s="131">
        <v>44917</v>
      </c>
      <c r="B56" s="129">
        <v>1730</v>
      </c>
      <c r="C56" s="129">
        <v>-424</v>
      </c>
      <c r="D56" s="129">
        <v>-390</v>
      </c>
      <c r="E56" s="129">
        <v>-814</v>
      </c>
    </row>
    <row r="57" spans="1:5" x14ac:dyDescent="0.2">
      <c r="A57" s="131">
        <v>44918</v>
      </c>
      <c r="B57" s="129">
        <v>1800</v>
      </c>
      <c r="C57" s="129">
        <v>-362</v>
      </c>
      <c r="D57" s="129">
        <v>-38</v>
      </c>
      <c r="E57" s="129">
        <v>-400</v>
      </c>
    </row>
    <row r="58" spans="1:5" x14ac:dyDescent="0.2">
      <c r="A58" s="131">
        <v>44919</v>
      </c>
      <c r="B58" s="129">
        <v>1730</v>
      </c>
      <c r="C58" s="129">
        <v>-190</v>
      </c>
      <c r="D58" s="129">
        <v>-46</v>
      </c>
      <c r="E58" s="129">
        <v>-236</v>
      </c>
    </row>
    <row r="59" spans="1:5" x14ac:dyDescent="0.2">
      <c r="A59" s="131">
        <v>44920</v>
      </c>
      <c r="B59" s="129">
        <v>1330</v>
      </c>
      <c r="C59" s="129">
        <v>-452</v>
      </c>
      <c r="D59" s="129">
        <v>-42</v>
      </c>
      <c r="E59" s="129">
        <v>-494</v>
      </c>
    </row>
    <row r="60" spans="1:5" x14ac:dyDescent="0.2">
      <c r="A60" s="131">
        <v>44921</v>
      </c>
      <c r="B60" s="129">
        <v>1800</v>
      </c>
      <c r="C60" s="129">
        <v>-452</v>
      </c>
      <c r="D60" s="129">
        <v>-322</v>
      </c>
      <c r="E60" s="129">
        <v>-774</v>
      </c>
    </row>
    <row r="61" spans="1:5" x14ac:dyDescent="0.2">
      <c r="A61" s="131">
        <v>44922</v>
      </c>
      <c r="B61" s="129">
        <v>1730</v>
      </c>
      <c r="C61" s="129">
        <v>-114</v>
      </c>
      <c r="D61" s="129">
        <v>0</v>
      </c>
      <c r="E61" s="129">
        <v>-114</v>
      </c>
    </row>
    <row r="62" spans="1:5" x14ac:dyDescent="0.2">
      <c r="A62" s="131">
        <v>44923</v>
      </c>
      <c r="B62" s="129">
        <v>1800</v>
      </c>
      <c r="C62" s="129">
        <v>-452</v>
      </c>
      <c r="D62" s="129">
        <v>-282</v>
      </c>
      <c r="E62" s="129">
        <v>-734</v>
      </c>
    </row>
    <row r="63" spans="1:5" x14ac:dyDescent="0.2">
      <c r="A63" s="131">
        <v>44924</v>
      </c>
      <c r="B63" s="129">
        <v>1800</v>
      </c>
      <c r="C63" s="129">
        <v>-452</v>
      </c>
      <c r="D63" s="129">
        <v>-412</v>
      </c>
      <c r="E63" s="129">
        <v>-864</v>
      </c>
    </row>
    <row r="64" spans="1:5" x14ac:dyDescent="0.2">
      <c r="A64" s="131">
        <v>44925</v>
      </c>
      <c r="B64" s="129">
        <v>1800</v>
      </c>
      <c r="C64" s="129">
        <v>-450</v>
      </c>
      <c r="D64" s="129">
        <v>-528</v>
      </c>
      <c r="E64" s="129">
        <v>-978</v>
      </c>
    </row>
    <row r="65" spans="1:5" x14ac:dyDescent="0.2">
      <c r="A65" s="131">
        <v>44926</v>
      </c>
      <c r="B65" s="129">
        <v>1700</v>
      </c>
      <c r="C65" s="129">
        <v>-452</v>
      </c>
      <c r="D65" s="129">
        <v>-226</v>
      </c>
      <c r="E65" s="129">
        <v>-678</v>
      </c>
    </row>
    <row r="66" spans="1:5" x14ac:dyDescent="0.2">
      <c r="A66" s="131">
        <v>44927</v>
      </c>
      <c r="B66" s="129">
        <v>1730</v>
      </c>
      <c r="C66" s="129">
        <v>-330</v>
      </c>
      <c r="D66" s="129">
        <v>-442</v>
      </c>
      <c r="E66" s="129">
        <v>-772</v>
      </c>
    </row>
    <row r="67" spans="1:5" x14ac:dyDescent="0.2">
      <c r="A67" s="131">
        <v>44928</v>
      </c>
      <c r="B67" s="129">
        <v>1800</v>
      </c>
      <c r="C67" s="129">
        <v>400</v>
      </c>
      <c r="D67" s="129">
        <v>424</v>
      </c>
      <c r="E67" s="129">
        <v>824</v>
      </c>
    </row>
    <row r="68" spans="1:5" x14ac:dyDescent="0.2">
      <c r="A68" s="131">
        <v>44929</v>
      </c>
      <c r="B68" s="129">
        <v>1730</v>
      </c>
      <c r="C68" s="129">
        <v>-428</v>
      </c>
      <c r="D68" s="129">
        <v>-38</v>
      </c>
      <c r="E68" s="129">
        <v>-466</v>
      </c>
    </row>
    <row r="69" spans="1:5" x14ac:dyDescent="0.2">
      <c r="A69" s="131">
        <v>44930</v>
      </c>
      <c r="B69" s="129">
        <v>1800</v>
      </c>
      <c r="C69" s="129">
        <v>-304</v>
      </c>
      <c r="D69" s="129">
        <v>-48</v>
      </c>
      <c r="E69" s="129">
        <v>-352</v>
      </c>
    </row>
    <row r="70" spans="1:5" x14ac:dyDescent="0.2">
      <c r="A70" s="131">
        <v>44931</v>
      </c>
      <c r="B70" s="129">
        <v>1730</v>
      </c>
      <c r="C70" s="129">
        <v>30</v>
      </c>
      <c r="D70" s="129">
        <v>-40</v>
      </c>
      <c r="E70" s="129">
        <v>-10</v>
      </c>
    </row>
    <row r="71" spans="1:5" x14ac:dyDescent="0.2">
      <c r="A71" s="131">
        <v>44932</v>
      </c>
      <c r="B71" s="129">
        <v>1730</v>
      </c>
      <c r="C71" s="129">
        <v>30</v>
      </c>
      <c r="D71" s="129">
        <v>0</v>
      </c>
      <c r="E71" s="129">
        <v>30</v>
      </c>
    </row>
    <row r="72" spans="1:5" x14ac:dyDescent="0.2">
      <c r="A72" s="131">
        <v>44933</v>
      </c>
      <c r="B72" s="129">
        <v>1800</v>
      </c>
      <c r="C72" s="129">
        <v>398</v>
      </c>
      <c r="D72" s="129">
        <v>114</v>
      </c>
      <c r="E72" s="129">
        <v>512</v>
      </c>
    </row>
    <row r="73" spans="1:5" x14ac:dyDescent="0.2">
      <c r="A73" s="131">
        <v>44934</v>
      </c>
      <c r="B73" s="129">
        <v>1730</v>
      </c>
      <c r="C73" s="129">
        <v>-448</v>
      </c>
      <c r="D73" s="129">
        <v>-78</v>
      </c>
      <c r="E73" s="129">
        <v>-526</v>
      </c>
    </row>
    <row r="74" spans="1:5" x14ac:dyDescent="0.2">
      <c r="A74" s="131">
        <v>44935</v>
      </c>
      <c r="B74" s="129">
        <v>1800</v>
      </c>
      <c r="C74" s="129">
        <v>-450</v>
      </c>
      <c r="D74" s="129">
        <v>-528</v>
      </c>
      <c r="E74" s="129">
        <v>-978</v>
      </c>
    </row>
    <row r="75" spans="1:5" x14ac:dyDescent="0.2">
      <c r="A75" s="131">
        <v>44936</v>
      </c>
      <c r="B75" s="129">
        <v>1730</v>
      </c>
      <c r="C75" s="129">
        <v>-164</v>
      </c>
      <c r="D75" s="129">
        <v>-360</v>
      </c>
      <c r="E75" s="129">
        <v>-524</v>
      </c>
    </row>
    <row r="76" spans="1:5" x14ac:dyDescent="0.2">
      <c r="A76" s="131">
        <v>44937</v>
      </c>
      <c r="B76" s="129">
        <v>1730</v>
      </c>
      <c r="C76" s="129">
        <v>-300</v>
      </c>
      <c r="D76" s="129">
        <v>-180</v>
      </c>
      <c r="E76" s="129">
        <v>-480</v>
      </c>
    </row>
    <row r="77" spans="1:5" x14ac:dyDescent="0.2">
      <c r="A77" s="131">
        <v>44938</v>
      </c>
      <c r="B77" s="129">
        <v>1730</v>
      </c>
      <c r="C77" s="129">
        <v>80</v>
      </c>
      <c r="D77" s="129">
        <v>0</v>
      </c>
      <c r="E77" s="129">
        <v>80</v>
      </c>
    </row>
    <row r="78" spans="1:5" x14ac:dyDescent="0.2">
      <c r="A78" s="131">
        <v>44939</v>
      </c>
      <c r="B78" s="129">
        <v>1800</v>
      </c>
      <c r="C78" s="129">
        <v>-66</v>
      </c>
      <c r="D78" s="129">
        <v>-16</v>
      </c>
      <c r="E78" s="129">
        <v>-82</v>
      </c>
    </row>
    <row r="79" spans="1:5" x14ac:dyDescent="0.2">
      <c r="A79" s="131">
        <v>44940</v>
      </c>
      <c r="B79" s="129">
        <v>1800</v>
      </c>
      <c r="C79" s="129">
        <v>116</v>
      </c>
      <c r="D79" s="129">
        <v>0</v>
      </c>
      <c r="E79" s="129">
        <v>116</v>
      </c>
    </row>
    <row r="80" spans="1:5" x14ac:dyDescent="0.2">
      <c r="A80" s="131">
        <v>44941</v>
      </c>
      <c r="B80" s="129">
        <v>1800</v>
      </c>
      <c r="C80" s="129">
        <v>-452</v>
      </c>
      <c r="D80" s="129">
        <v>-138</v>
      </c>
      <c r="E80" s="129">
        <v>-590</v>
      </c>
    </row>
    <row r="81" spans="1:5" x14ac:dyDescent="0.2">
      <c r="A81" s="131">
        <v>44942</v>
      </c>
      <c r="B81" s="129">
        <v>1800</v>
      </c>
      <c r="C81" s="129">
        <v>-452</v>
      </c>
      <c r="D81" s="129">
        <v>-530</v>
      </c>
      <c r="E81" s="129">
        <v>-982</v>
      </c>
    </row>
    <row r="82" spans="1:5" x14ac:dyDescent="0.2">
      <c r="A82" s="131">
        <v>44943</v>
      </c>
      <c r="B82" s="129">
        <v>1730</v>
      </c>
      <c r="C82" s="129">
        <v>-42</v>
      </c>
      <c r="D82" s="129">
        <v>0</v>
      </c>
      <c r="E82" s="129">
        <v>-42</v>
      </c>
    </row>
    <row r="83" spans="1:5" x14ac:dyDescent="0.2">
      <c r="A83" s="131">
        <v>44944</v>
      </c>
      <c r="B83" s="129">
        <v>1800</v>
      </c>
      <c r="C83" s="129">
        <v>-362</v>
      </c>
      <c r="D83" s="129">
        <v>-36</v>
      </c>
      <c r="E83" s="129">
        <v>-398</v>
      </c>
    </row>
    <row r="84" spans="1:5" x14ac:dyDescent="0.2">
      <c r="A84" s="131">
        <v>44945</v>
      </c>
      <c r="B84" s="129">
        <v>1800</v>
      </c>
      <c r="C84" s="129">
        <v>-452</v>
      </c>
      <c r="D84" s="129">
        <v>-530</v>
      </c>
      <c r="E84" s="129">
        <v>-982</v>
      </c>
    </row>
    <row r="85" spans="1:5" x14ac:dyDescent="0.2">
      <c r="A85" s="131">
        <v>44946</v>
      </c>
      <c r="B85" s="129">
        <v>1730</v>
      </c>
      <c r="C85" s="129">
        <v>-450</v>
      </c>
      <c r="D85" s="129">
        <v>-44</v>
      </c>
      <c r="E85" s="129">
        <v>-494</v>
      </c>
    </row>
    <row r="86" spans="1:5" x14ac:dyDescent="0.2">
      <c r="A86" s="131">
        <v>44947</v>
      </c>
      <c r="B86" s="129">
        <v>1800</v>
      </c>
      <c r="C86" s="129">
        <v>370</v>
      </c>
      <c r="D86" s="129">
        <v>372</v>
      </c>
      <c r="E86" s="129">
        <v>742</v>
      </c>
    </row>
    <row r="87" spans="1:5" x14ac:dyDescent="0.2">
      <c r="A87" s="131">
        <v>44948</v>
      </c>
      <c r="B87" s="129">
        <v>1800</v>
      </c>
      <c r="C87" s="129">
        <v>-414</v>
      </c>
      <c r="D87" s="129">
        <v>-12</v>
      </c>
      <c r="E87" s="129">
        <v>-426</v>
      </c>
    </row>
    <row r="88" spans="1:5" x14ac:dyDescent="0.2">
      <c r="A88" s="131">
        <v>44949</v>
      </c>
      <c r="B88" s="129">
        <v>1800</v>
      </c>
      <c r="C88" s="129">
        <v>-342</v>
      </c>
      <c r="D88" s="129">
        <v>-6</v>
      </c>
      <c r="E88" s="129">
        <v>-348</v>
      </c>
    </row>
    <row r="89" spans="1:5" x14ac:dyDescent="0.2">
      <c r="A89" s="131">
        <v>44950</v>
      </c>
      <c r="B89" s="129">
        <v>1800</v>
      </c>
      <c r="C89" s="129">
        <v>-400</v>
      </c>
      <c r="D89" s="129">
        <v>162</v>
      </c>
      <c r="E89" s="129">
        <v>-238</v>
      </c>
    </row>
    <row r="90" spans="1:5" x14ac:dyDescent="0.2">
      <c r="A90" s="131">
        <v>44951</v>
      </c>
      <c r="B90" s="129">
        <v>1730</v>
      </c>
      <c r="C90" s="129">
        <v>268</v>
      </c>
      <c r="D90" s="129">
        <v>0</v>
      </c>
      <c r="E90" s="129">
        <v>268</v>
      </c>
    </row>
    <row r="91" spans="1:5" x14ac:dyDescent="0.2">
      <c r="A91" s="131">
        <v>44952</v>
      </c>
      <c r="B91" s="129">
        <v>1800</v>
      </c>
      <c r="C91" s="129">
        <v>-452</v>
      </c>
      <c r="D91" s="129">
        <v>-528</v>
      </c>
      <c r="E91" s="129">
        <v>-980</v>
      </c>
    </row>
    <row r="92" spans="1:5" x14ac:dyDescent="0.2">
      <c r="A92" s="131">
        <v>44953</v>
      </c>
      <c r="B92" s="129">
        <v>1730</v>
      </c>
      <c r="C92" s="129">
        <v>-402</v>
      </c>
      <c r="D92" s="129">
        <v>-526</v>
      </c>
      <c r="E92" s="129">
        <v>-928</v>
      </c>
    </row>
    <row r="93" spans="1:5" x14ac:dyDescent="0.2">
      <c r="A93" s="131">
        <v>44954</v>
      </c>
      <c r="B93" s="129">
        <v>1800</v>
      </c>
      <c r="C93" s="129">
        <v>-452</v>
      </c>
      <c r="D93" s="129">
        <v>-436</v>
      </c>
      <c r="E93" s="129">
        <v>-888</v>
      </c>
    </row>
    <row r="94" spans="1:5" x14ac:dyDescent="0.2">
      <c r="A94" s="131">
        <v>44955</v>
      </c>
      <c r="B94" s="129">
        <v>1730</v>
      </c>
      <c r="C94" s="129">
        <v>332</v>
      </c>
      <c r="D94" s="129">
        <v>128</v>
      </c>
      <c r="E94" s="129">
        <v>460</v>
      </c>
    </row>
    <row r="95" spans="1:5" x14ac:dyDescent="0.2">
      <c r="A95" s="131">
        <v>44956</v>
      </c>
      <c r="B95" s="129">
        <v>1800</v>
      </c>
      <c r="C95" s="129">
        <v>356</v>
      </c>
      <c r="D95" s="129">
        <v>62</v>
      </c>
      <c r="E95" s="129">
        <v>418</v>
      </c>
    </row>
    <row r="96" spans="1:5" x14ac:dyDescent="0.2">
      <c r="A96" s="131">
        <v>44957</v>
      </c>
      <c r="B96" s="129">
        <v>1800</v>
      </c>
      <c r="C96" s="129">
        <v>398</v>
      </c>
      <c r="D96" s="129">
        <v>260</v>
      </c>
      <c r="E96" s="129">
        <v>658</v>
      </c>
    </row>
    <row r="97" spans="1:5" x14ac:dyDescent="0.2">
      <c r="A97" s="131">
        <v>44958</v>
      </c>
      <c r="B97" s="129">
        <v>1800</v>
      </c>
      <c r="C97" s="129">
        <v>-258</v>
      </c>
      <c r="D97" s="129">
        <v>0</v>
      </c>
      <c r="E97" s="129">
        <v>-258</v>
      </c>
    </row>
    <row r="98" spans="1:5" x14ac:dyDescent="0.2">
      <c r="A98" s="131">
        <v>44959</v>
      </c>
      <c r="B98" s="129">
        <v>1800</v>
      </c>
      <c r="C98" s="129">
        <v>184</v>
      </c>
      <c r="D98" s="129">
        <v>0</v>
      </c>
      <c r="E98" s="129">
        <v>184</v>
      </c>
    </row>
    <row r="99" spans="1:5" x14ac:dyDescent="0.2">
      <c r="A99" s="131">
        <v>44960</v>
      </c>
      <c r="B99" s="129">
        <v>1800</v>
      </c>
      <c r="C99" s="129">
        <v>-450</v>
      </c>
      <c r="D99" s="129">
        <v>-208</v>
      </c>
      <c r="E99" s="129">
        <v>-658</v>
      </c>
    </row>
    <row r="100" spans="1:5" x14ac:dyDescent="0.2">
      <c r="A100" s="131">
        <v>44961</v>
      </c>
      <c r="B100" s="129">
        <v>1800</v>
      </c>
      <c r="C100" s="129">
        <v>-452</v>
      </c>
      <c r="D100" s="129">
        <v>-446</v>
      </c>
      <c r="E100" s="129">
        <v>-898</v>
      </c>
    </row>
    <row r="101" spans="1:5" x14ac:dyDescent="0.2">
      <c r="A101" s="131">
        <v>44962</v>
      </c>
      <c r="B101" s="129">
        <v>1800</v>
      </c>
      <c r="C101" s="129">
        <v>-396</v>
      </c>
      <c r="D101" s="129">
        <v>0</v>
      </c>
      <c r="E101" s="129">
        <v>-396</v>
      </c>
    </row>
    <row r="102" spans="1:5" x14ac:dyDescent="0.2">
      <c r="A102" s="131">
        <v>44963</v>
      </c>
      <c r="B102" s="129">
        <v>1800</v>
      </c>
      <c r="C102" s="129">
        <v>76</v>
      </c>
      <c r="D102" s="129">
        <v>0</v>
      </c>
      <c r="E102" s="129">
        <v>76</v>
      </c>
    </row>
    <row r="103" spans="1:5" x14ac:dyDescent="0.2">
      <c r="A103" s="131">
        <v>44964</v>
      </c>
      <c r="B103" s="129">
        <v>1900</v>
      </c>
      <c r="C103" s="129">
        <v>-338</v>
      </c>
      <c r="D103" s="129">
        <v>-384</v>
      </c>
      <c r="E103" s="129">
        <v>-722</v>
      </c>
    </row>
    <row r="104" spans="1:5" x14ac:dyDescent="0.2">
      <c r="A104" s="131">
        <v>44965</v>
      </c>
      <c r="B104" s="129">
        <v>1800</v>
      </c>
      <c r="C104" s="129">
        <v>220</v>
      </c>
      <c r="D104" s="129">
        <v>162</v>
      </c>
      <c r="E104" s="129">
        <v>382</v>
      </c>
    </row>
    <row r="105" spans="1:5" x14ac:dyDescent="0.2">
      <c r="A105" s="131">
        <v>44966</v>
      </c>
      <c r="B105" s="129">
        <v>1800</v>
      </c>
      <c r="C105" s="129">
        <v>-450</v>
      </c>
      <c r="D105" s="129">
        <v>-84</v>
      </c>
      <c r="E105" s="129">
        <v>-534</v>
      </c>
    </row>
    <row r="106" spans="1:5" x14ac:dyDescent="0.2">
      <c r="A106" s="131">
        <v>44967</v>
      </c>
      <c r="B106" s="129">
        <v>1800</v>
      </c>
      <c r="C106" s="129">
        <v>24</v>
      </c>
      <c r="D106" s="129">
        <v>0</v>
      </c>
      <c r="E106" s="129">
        <v>24</v>
      </c>
    </row>
    <row r="107" spans="1:5" x14ac:dyDescent="0.2">
      <c r="A107" s="131">
        <v>44968</v>
      </c>
      <c r="B107" s="129">
        <v>1800</v>
      </c>
      <c r="C107" s="129">
        <v>-266</v>
      </c>
      <c r="D107" s="129">
        <v>0</v>
      </c>
      <c r="E107" s="129">
        <v>-266</v>
      </c>
    </row>
    <row r="108" spans="1:5" x14ac:dyDescent="0.2">
      <c r="A108" s="131">
        <v>44969</v>
      </c>
      <c r="B108" s="129">
        <v>1800</v>
      </c>
      <c r="C108" s="129">
        <v>400</v>
      </c>
      <c r="D108" s="129">
        <v>0</v>
      </c>
      <c r="E108" s="129">
        <v>400</v>
      </c>
    </row>
    <row r="109" spans="1:5" x14ac:dyDescent="0.2">
      <c r="A109" s="131">
        <v>44970</v>
      </c>
      <c r="B109" s="129">
        <v>1830</v>
      </c>
      <c r="C109" s="129">
        <v>400</v>
      </c>
      <c r="D109" s="129">
        <v>504</v>
      </c>
      <c r="E109" s="129">
        <v>904</v>
      </c>
    </row>
    <row r="110" spans="1:5" x14ac:dyDescent="0.2">
      <c r="A110" s="131">
        <v>44971</v>
      </c>
      <c r="B110" s="129">
        <v>1830</v>
      </c>
      <c r="C110" s="129">
        <v>400</v>
      </c>
      <c r="D110" s="129">
        <v>486</v>
      </c>
      <c r="E110" s="129">
        <v>886</v>
      </c>
    </row>
    <row r="111" spans="1:5" x14ac:dyDescent="0.2">
      <c r="A111" s="131">
        <v>44972</v>
      </c>
      <c r="B111" s="129">
        <v>1830</v>
      </c>
      <c r="C111" s="129">
        <v>-258</v>
      </c>
      <c r="D111" s="129">
        <v>0</v>
      </c>
      <c r="E111" s="129">
        <v>-258</v>
      </c>
    </row>
    <row r="112" spans="1:5" x14ac:dyDescent="0.2">
      <c r="A112" s="131">
        <v>44973</v>
      </c>
      <c r="B112" s="129">
        <v>1800</v>
      </c>
      <c r="C112" s="129">
        <v>400</v>
      </c>
      <c r="D112" s="129">
        <v>504</v>
      </c>
      <c r="E112" s="129">
        <v>904</v>
      </c>
    </row>
    <row r="113" spans="1:5" x14ac:dyDescent="0.2">
      <c r="A113" s="131">
        <v>44974</v>
      </c>
      <c r="B113" s="129">
        <v>1800</v>
      </c>
      <c r="C113" s="129">
        <v>400</v>
      </c>
      <c r="D113" s="129">
        <v>298</v>
      </c>
      <c r="E113" s="129">
        <v>698</v>
      </c>
    </row>
    <row r="114" spans="1:5" x14ac:dyDescent="0.2">
      <c r="A114" s="131">
        <v>44975</v>
      </c>
      <c r="B114" s="129">
        <v>1800</v>
      </c>
      <c r="C114" s="129">
        <v>76</v>
      </c>
      <c r="D114" s="129">
        <v>-52</v>
      </c>
      <c r="E114" s="129">
        <v>24</v>
      </c>
    </row>
    <row r="115" spans="1:5" x14ac:dyDescent="0.2">
      <c r="A115" s="131">
        <v>44976</v>
      </c>
      <c r="B115" s="129">
        <v>1830</v>
      </c>
      <c r="C115" s="129">
        <v>20</v>
      </c>
      <c r="D115" s="129">
        <v>-36</v>
      </c>
      <c r="E115" s="129">
        <v>-16</v>
      </c>
    </row>
    <row r="116" spans="1:5" x14ac:dyDescent="0.2">
      <c r="A116" s="131">
        <v>44977</v>
      </c>
      <c r="B116" s="129">
        <v>1830</v>
      </c>
      <c r="C116" s="129">
        <v>-444</v>
      </c>
      <c r="D116" s="129">
        <v>-298</v>
      </c>
      <c r="E116" s="129">
        <v>-742</v>
      </c>
    </row>
    <row r="117" spans="1:5" x14ac:dyDescent="0.2">
      <c r="A117" s="131">
        <v>44978</v>
      </c>
      <c r="B117" s="129">
        <v>1830</v>
      </c>
      <c r="C117" s="129">
        <v>0</v>
      </c>
      <c r="D117" s="129">
        <v>0</v>
      </c>
      <c r="E117" s="129">
        <v>0</v>
      </c>
    </row>
    <row r="118" spans="1:5" x14ac:dyDescent="0.2">
      <c r="A118" s="131">
        <v>44979</v>
      </c>
      <c r="B118" s="129">
        <v>1830</v>
      </c>
      <c r="C118" s="129">
        <v>396</v>
      </c>
      <c r="D118" s="129">
        <v>156</v>
      </c>
      <c r="E118" s="129">
        <v>552</v>
      </c>
    </row>
    <row r="119" spans="1:5" x14ac:dyDescent="0.2">
      <c r="A119" s="131">
        <v>44980</v>
      </c>
      <c r="B119" s="129">
        <v>1830</v>
      </c>
      <c r="C119" s="129">
        <v>-436</v>
      </c>
      <c r="D119" s="129">
        <v>-530</v>
      </c>
      <c r="E119" s="129">
        <v>-966</v>
      </c>
    </row>
    <row r="120" spans="1:5" x14ac:dyDescent="0.2">
      <c r="A120" s="131">
        <v>44981</v>
      </c>
      <c r="B120" s="129">
        <v>1830</v>
      </c>
      <c r="C120" s="129">
        <v>-402</v>
      </c>
      <c r="D120" s="129">
        <v>-14</v>
      </c>
      <c r="E120" s="129">
        <v>-416</v>
      </c>
    </row>
    <row r="121" spans="1:5" x14ac:dyDescent="0.2">
      <c r="A121" s="131">
        <v>44982</v>
      </c>
      <c r="B121" s="129">
        <v>1830</v>
      </c>
      <c r="C121" s="129">
        <v>-452</v>
      </c>
      <c r="D121" s="129">
        <v>-210</v>
      </c>
      <c r="E121" s="129">
        <v>-662</v>
      </c>
    </row>
    <row r="122" spans="1:5" x14ac:dyDescent="0.2">
      <c r="A122" s="131">
        <v>44983</v>
      </c>
      <c r="B122" s="129">
        <v>1830</v>
      </c>
      <c r="C122" s="129">
        <v>-452</v>
      </c>
      <c r="D122" s="129">
        <v>-372</v>
      </c>
      <c r="E122" s="129">
        <v>-824</v>
      </c>
    </row>
    <row r="123" spans="1:5" x14ac:dyDescent="0.2">
      <c r="A123" s="131">
        <v>44984</v>
      </c>
      <c r="B123" s="129">
        <v>1830</v>
      </c>
      <c r="C123" s="129">
        <v>-452</v>
      </c>
      <c r="D123" s="129">
        <v>-530</v>
      </c>
      <c r="E123" s="129">
        <v>-982</v>
      </c>
    </row>
    <row r="124" spans="1:5" x14ac:dyDescent="0.2">
      <c r="A124" s="131">
        <v>44985</v>
      </c>
      <c r="B124" s="129">
        <v>1830</v>
      </c>
      <c r="C124" s="129">
        <v>-452</v>
      </c>
      <c r="D124" s="129">
        <v>-530</v>
      </c>
      <c r="E124" s="129">
        <v>-982</v>
      </c>
    </row>
    <row r="125" spans="1:5" x14ac:dyDescent="0.2">
      <c r="A125" s="131">
        <v>44986</v>
      </c>
      <c r="B125" s="129">
        <v>1830</v>
      </c>
      <c r="C125" s="129">
        <v>-452</v>
      </c>
      <c r="D125" s="129">
        <v>-530</v>
      </c>
      <c r="E125" s="129">
        <v>-982</v>
      </c>
    </row>
    <row r="126" spans="1:5" x14ac:dyDescent="0.2">
      <c r="A126" s="131">
        <v>44987</v>
      </c>
      <c r="B126" s="129">
        <v>1830</v>
      </c>
      <c r="C126" s="129">
        <v>-452</v>
      </c>
      <c r="D126" s="129">
        <v>-528</v>
      </c>
      <c r="E126" s="129">
        <v>-980</v>
      </c>
    </row>
    <row r="127" spans="1:5" x14ac:dyDescent="0.2">
      <c r="A127" s="131">
        <v>44988</v>
      </c>
      <c r="B127" s="129">
        <v>1830</v>
      </c>
      <c r="C127" s="129">
        <v>-452</v>
      </c>
      <c r="D127" s="129">
        <v>-530</v>
      </c>
      <c r="E127" s="129">
        <v>-982</v>
      </c>
    </row>
    <row r="128" spans="1:5" x14ac:dyDescent="0.2">
      <c r="A128" s="131">
        <v>44989</v>
      </c>
      <c r="B128" s="129">
        <v>1830</v>
      </c>
      <c r="C128" s="129">
        <v>-452</v>
      </c>
      <c r="D128" s="129">
        <v>-416</v>
      </c>
      <c r="E128" s="129">
        <v>-868</v>
      </c>
    </row>
    <row r="129" spans="1:5" x14ac:dyDescent="0.2">
      <c r="A129" s="131">
        <v>44990</v>
      </c>
      <c r="B129" s="129">
        <v>1830</v>
      </c>
      <c r="C129" s="129">
        <v>-452</v>
      </c>
      <c r="D129" s="129">
        <v>-128</v>
      </c>
      <c r="E129" s="129">
        <v>-580</v>
      </c>
    </row>
    <row r="130" spans="1:5" x14ac:dyDescent="0.2">
      <c r="A130" s="131">
        <v>44991</v>
      </c>
      <c r="B130" s="129">
        <v>1830</v>
      </c>
      <c r="C130" s="129">
        <v>-442</v>
      </c>
      <c r="D130" s="129">
        <v>-64</v>
      </c>
      <c r="E130" s="129">
        <v>-506</v>
      </c>
    </row>
    <row r="131" spans="1:5" x14ac:dyDescent="0.2">
      <c r="A131" s="131">
        <v>44992</v>
      </c>
      <c r="B131" s="129">
        <v>1900</v>
      </c>
      <c r="C131" s="129">
        <v>-322</v>
      </c>
      <c r="D131" s="129">
        <v>-336</v>
      </c>
      <c r="E131" s="129">
        <v>-658</v>
      </c>
    </row>
    <row r="132" spans="1:5" x14ac:dyDescent="0.2">
      <c r="A132" s="131">
        <v>44993</v>
      </c>
      <c r="B132" s="129">
        <v>1830</v>
      </c>
      <c r="C132" s="129">
        <v>-366</v>
      </c>
      <c r="D132" s="129">
        <v>0</v>
      </c>
      <c r="E132" s="129">
        <v>-366</v>
      </c>
    </row>
    <row r="133" spans="1:5" x14ac:dyDescent="0.2">
      <c r="A133" s="131">
        <v>44994</v>
      </c>
      <c r="B133" s="129">
        <v>1830</v>
      </c>
      <c r="C133" s="129">
        <v>400</v>
      </c>
      <c r="D133" s="129">
        <v>304</v>
      </c>
      <c r="E133" s="129">
        <v>704</v>
      </c>
    </row>
    <row r="134" spans="1:5" x14ac:dyDescent="0.2">
      <c r="A134" s="131">
        <v>44995</v>
      </c>
      <c r="B134" s="129">
        <v>1900</v>
      </c>
      <c r="C134" s="129">
        <v>-452</v>
      </c>
      <c r="D134" s="129">
        <v>-530</v>
      </c>
      <c r="E134" s="129">
        <v>-982</v>
      </c>
    </row>
    <row r="135" spans="1:5" x14ac:dyDescent="0.2">
      <c r="A135" s="131">
        <v>44996</v>
      </c>
      <c r="B135" s="129">
        <v>1900</v>
      </c>
      <c r="C135" s="129">
        <v>362</v>
      </c>
      <c r="D135" s="129">
        <v>90</v>
      </c>
      <c r="E135" s="129">
        <v>452</v>
      </c>
    </row>
    <row r="136" spans="1:5" x14ac:dyDescent="0.2">
      <c r="A136" s="131">
        <v>44997</v>
      </c>
      <c r="B136" s="129">
        <v>1830</v>
      </c>
      <c r="C136" s="129">
        <v>-450</v>
      </c>
      <c r="D136" s="129">
        <v>-180</v>
      </c>
      <c r="E136" s="129">
        <v>-630</v>
      </c>
    </row>
    <row r="137" spans="1:5" x14ac:dyDescent="0.2">
      <c r="A137" s="131">
        <v>44998</v>
      </c>
      <c r="B137" s="129">
        <v>1900</v>
      </c>
      <c r="C137" s="129">
        <v>-442</v>
      </c>
      <c r="D137" s="129">
        <v>-140</v>
      </c>
      <c r="E137" s="129">
        <v>-582</v>
      </c>
    </row>
    <row r="138" spans="1:5" x14ac:dyDescent="0.2">
      <c r="A138" s="131">
        <v>44999</v>
      </c>
      <c r="B138" s="129">
        <v>1900</v>
      </c>
      <c r="C138" s="129">
        <v>-452</v>
      </c>
      <c r="D138" s="129">
        <v>-528</v>
      </c>
      <c r="E138" s="129">
        <v>-980</v>
      </c>
    </row>
    <row r="139" spans="1:5" x14ac:dyDescent="0.2">
      <c r="A139" s="131">
        <v>45000</v>
      </c>
      <c r="B139" s="129">
        <v>1830</v>
      </c>
      <c r="C139" s="129">
        <v>-18</v>
      </c>
      <c r="D139" s="129">
        <v>0</v>
      </c>
      <c r="E139" s="129">
        <v>-18</v>
      </c>
    </row>
    <row r="140" spans="1:5" x14ac:dyDescent="0.2">
      <c r="A140" s="131">
        <v>45001</v>
      </c>
      <c r="B140" s="129">
        <v>1900</v>
      </c>
      <c r="C140" s="129">
        <v>-452</v>
      </c>
      <c r="D140" s="129">
        <v>-528</v>
      </c>
      <c r="E140" s="129">
        <v>-980</v>
      </c>
    </row>
    <row r="141" spans="1:5" x14ac:dyDescent="0.2">
      <c r="A141" s="131">
        <v>45002</v>
      </c>
      <c r="B141" s="129">
        <v>1900</v>
      </c>
      <c r="C141" s="129">
        <v>-452</v>
      </c>
      <c r="D141" s="129">
        <v>-530</v>
      </c>
      <c r="E141" s="129">
        <v>-982</v>
      </c>
    </row>
    <row r="142" spans="1:5" x14ac:dyDescent="0.2">
      <c r="A142" s="131">
        <v>45003</v>
      </c>
      <c r="B142" s="129">
        <v>1900</v>
      </c>
      <c r="C142" s="129">
        <v>-48</v>
      </c>
      <c r="D142" s="129">
        <v>0</v>
      </c>
      <c r="E142" s="129">
        <v>-48</v>
      </c>
    </row>
    <row r="143" spans="1:5" x14ac:dyDescent="0.2">
      <c r="A143" s="131">
        <v>45004</v>
      </c>
      <c r="B143" s="129">
        <v>1930</v>
      </c>
      <c r="C143" s="129">
        <v>316</v>
      </c>
      <c r="D143" s="129">
        <v>324</v>
      </c>
      <c r="E143" s="129">
        <v>640</v>
      </c>
    </row>
    <row r="144" spans="1:5" x14ac:dyDescent="0.2">
      <c r="A144" s="131">
        <v>45005</v>
      </c>
      <c r="B144" s="129">
        <v>1900</v>
      </c>
      <c r="C144" s="129">
        <v>378</v>
      </c>
      <c r="D144" s="129">
        <v>0</v>
      </c>
      <c r="E144" s="129">
        <v>378</v>
      </c>
    </row>
    <row r="145" spans="1:5" x14ac:dyDescent="0.2">
      <c r="A145" s="131">
        <v>45006</v>
      </c>
      <c r="B145" s="129">
        <v>1900</v>
      </c>
      <c r="C145" s="129">
        <v>400</v>
      </c>
      <c r="D145" s="129">
        <v>486</v>
      </c>
      <c r="E145" s="129">
        <v>886</v>
      </c>
    </row>
    <row r="146" spans="1:5" x14ac:dyDescent="0.2">
      <c r="A146" s="131">
        <v>45007</v>
      </c>
      <c r="B146" s="129">
        <v>1900</v>
      </c>
      <c r="C146" s="129">
        <v>-314</v>
      </c>
      <c r="D146" s="129">
        <v>-10</v>
      </c>
      <c r="E146" s="129">
        <v>-324</v>
      </c>
    </row>
    <row r="147" spans="1:5" x14ac:dyDescent="0.2">
      <c r="A147" s="131">
        <v>45008</v>
      </c>
      <c r="B147" s="129">
        <v>1900</v>
      </c>
      <c r="C147" s="129">
        <v>-452</v>
      </c>
      <c r="D147" s="129">
        <v>-158</v>
      </c>
      <c r="E147" s="129">
        <v>-610</v>
      </c>
    </row>
    <row r="148" spans="1:5" x14ac:dyDescent="0.2">
      <c r="A148" s="131">
        <v>45009</v>
      </c>
      <c r="B148" s="129">
        <v>1930</v>
      </c>
      <c r="C148" s="129">
        <v>-194</v>
      </c>
      <c r="D148" s="129">
        <v>0</v>
      </c>
      <c r="E148" s="129">
        <v>-194</v>
      </c>
    </row>
    <row r="149" spans="1:5" x14ac:dyDescent="0.2">
      <c r="A149" s="131">
        <v>45010</v>
      </c>
      <c r="B149" s="129">
        <v>1900</v>
      </c>
      <c r="C149" s="129">
        <v>-398</v>
      </c>
      <c r="D149" s="129">
        <v>-6</v>
      </c>
      <c r="E149" s="129">
        <v>-404</v>
      </c>
    </row>
    <row r="150" spans="1:5" x14ac:dyDescent="0.2">
      <c r="A150" s="131">
        <v>45011</v>
      </c>
      <c r="B150" s="129">
        <v>0</v>
      </c>
      <c r="C150" s="129">
        <v>92</v>
      </c>
      <c r="D150" s="129">
        <v>106</v>
      </c>
      <c r="E150" s="129">
        <v>198</v>
      </c>
    </row>
    <row r="151" spans="1:5" ht="15" x14ac:dyDescent="0.25">
      <c r="A151" s="142"/>
      <c r="B151" s="84"/>
      <c r="C151" s="84"/>
      <c r="D151" s="84"/>
      <c r="E151" s="84"/>
    </row>
    <row r="152" spans="1:5" ht="15" x14ac:dyDescent="0.25">
      <c r="A152" s="93"/>
      <c r="B152" s="85"/>
      <c r="C152" s="85"/>
      <c r="D152" s="85"/>
      <c r="E152" s="85"/>
    </row>
    <row r="153" spans="1:5" ht="15" x14ac:dyDescent="0.25">
      <c r="A153" s="93"/>
      <c r="B153" s="85"/>
      <c r="C153" s="85"/>
      <c r="D153" s="85"/>
      <c r="E153" s="85"/>
    </row>
    <row r="154" spans="1:5" ht="15" x14ac:dyDescent="0.25">
      <c r="A154" s="93"/>
      <c r="B154" s="85"/>
      <c r="C154" s="85"/>
      <c r="D154" s="85"/>
      <c r="E154" s="85"/>
    </row>
    <row r="155" spans="1:5" ht="15" x14ac:dyDescent="0.25">
      <c r="A155" s="93"/>
      <c r="B155" s="85"/>
      <c r="C155" s="85"/>
      <c r="D155" s="85"/>
      <c r="E155" s="85"/>
    </row>
    <row r="156" spans="1:5" ht="15" x14ac:dyDescent="0.25">
      <c r="A156" s="93"/>
      <c r="B156" s="85"/>
      <c r="C156" s="85"/>
      <c r="D156" s="85"/>
      <c r="E156" s="85"/>
    </row>
    <row r="157" spans="1:5" ht="15" x14ac:dyDescent="0.25">
      <c r="A157" s="93"/>
      <c r="B157" s="85"/>
      <c r="C157" s="85"/>
      <c r="D157" s="85"/>
      <c r="E157" s="85"/>
    </row>
    <row r="158" spans="1:5" ht="15" x14ac:dyDescent="0.25">
      <c r="A158" s="93"/>
      <c r="B158" s="85"/>
      <c r="C158" s="85"/>
      <c r="D158" s="85"/>
      <c r="E158" s="85"/>
    </row>
    <row r="159" spans="1:5" ht="15" x14ac:dyDescent="0.25">
      <c r="A159" s="93"/>
      <c r="B159" s="85"/>
      <c r="C159" s="85"/>
      <c r="D159" s="85"/>
      <c r="E159" s="85"/>
    </row>
    <row r="160" spans="1:5" ht="15" x14ac:dyDescent="0.25">
      <c r="A160" s="93"/>
      <c r="B160" s="85"/>
      <c r="C160" s="85"/>
      <c r="D160" s="85"/>
      <c r="E160" s="85"/>
    </row>
    <row r="161" spans="1:5" ht="15" x14ac:dyDescent="0.25">
      <c r="A161" s="93"/>
      <c r="B161" s="85"/>
      <c r="C161" s="85"/>
      <c r="D161" s="85"/>
      <c r="E161" s="85"/>
    </row>
    <row r="162" spans="1:5" ht="15" x14ac:dyDescent="0.25">
      <c r="A162" s="93"/>
      <c r="B162" s="85"/>
      <c r="C162" s="85"/>
      <c r="D162" s="85"/>
      <c r="E162" s="85"/>
    </row>
    <row r="163" spans="1:5" ht="15" x14ac:dyDescent="0.25">
      <c r="A163" s="93"/>
      <c r="B163" s="85"/>
      <c r="C163" s="85"/>
      <c r="D163" s="85"/>
      <c r="E163" s="85"/>
    </row>
    <row r="164" spans="1:5" ht="15" x14ac:dyDescent="0.25">
      <c r="A164" s="93"/>
      <c r="B164" s="85"/>
      <c r="C164" s="85"/>
      <c r="D164" s="85"/>
      <c r="E164" s="85"/>
    </row>
    <row r="165" spans="1:5" ht="15" x14ac:dyDescent="0.25">
      <c r="A165" s="93"/>
      <c r="B165" s="85"/>
      <c r="C165" s="85"/>
      <c r="D165" s="85"/>
      <c r="E165" s="85"/>
    </row>
    <row r="166" spans="1:5" ht="15" x14ac:dyDescent="0.25">
      <c r="A166" s="93"/>
      <c r="B166" s="85"/>
      <c r="C166" s="85"/>
      <c r="D166" s="85"/>
      <c r="E166" s="85"/>
    </row>
    <row r="167" spans="1:5" ht="15" x14ac:dyDescent="0.25">
      <c r="A167" s="93"/>
      <c r="B167" s="85"/>
      <c r="C167" s="85"/>
      <c r="D167" s="85"/>
      <c r="E167" s="85"/>
    </row>
    <row r="168" spans="1:5" ht="15" x14ac:dyDescent="0.25">
      <c r="A168" s="93"/>
      <c r="B168" s="85"/>
      <c r="C168" s="85"/>
      <c r="D168" s="85"/>
      <c r="E168" s="85"/>
    </row>
    <row r="169" spans="1:5" ht="15" x14ac:dyDescent="0.25">
      <c r="A169" s="93"/>
      <c r="B169" s="85"/>
      <c r="C169" s="85"/>
      <c r="D169" s="85"/>
      <c r="E169" s="85"/>
    </row>
    <row r="170" spans="1:5" ht="15" x14ac:dyDescent="0.25">
      <c r="A170" s="93"/>
      <c r="B170" s="85"/>
      <c r="C170" s="85"/>
      <c r="D170" s="85"/>
      <c r="E170" s="85"/>
    </row>
    <row r="171" spans="1:5" ht="15" x14ac:dyDescent="0.25">
      <c r="A171" s="93"/>
      <c r="B171" s="85"/>
      <c r="C171" s="85"/>
      <c r="D171" s="85"/>
      <c r="E171" s="85"/>
    </row>
    <row r="172" spans="1:5" ht="15" x14ac:dyDescent="0.25">
      <c r="A172" s="93"/>
      <c r="B172" s="85"/>
      <c r="C172" s="85"/>
      <c r="D172" s="85"/>
      <c r="E172" s="85"/>
    </row>
    <row r="173" spans="1:5" ht="15" x14ac:dyDescent="0.25">
      <c r="A173" s="93"/>
      <c r="B173" s="85"/>
      <c r="C173" s="85"/>
      <c r="D173" s="85"/>
      <c r="E173" s="85"/>
    </row>
    <row r="174" spans="1:5" ht="15" x14ac:dyDescent="0.25">
      <c r="A174" s="93"/>
      <c r="B174" s="85"/>
      <c r="C174" s="85"/>
      <c r="D174" s="85"/>
      <c r="E174" s="85"/>
    </row>
    <row r="175" spans="1:5" ht="15" x14ac:dyDescent="0.25">
      <c r="A175" s="93"/>
      <c r="B175" s="85"/>
      <c r="C175" s="85"/>
      <c r="D175" s="85"/>
      <c r="E175" s="85"/>
    </row>
    <row r="176" spans="1:5" ht="15" x14ac:dyDescent="0.25">
      <c r="A176" s="93"/>
      <c r="B176" s="85"/>
      <c r="C176" s="85"/>
      <c r="D176" s="85"/>
      <c r="E176" s="85"/>
    </row>
    <row r="177" spans="1:5" ht="15" x14ac:dyDescent="0.25">
      <c r="A177" s="93"/>
      <c r="B177" s="85"/>
      <c r="C177" s="85"/>
      <c r="D177" s="85"/>
      <c r="E177" s="85"/>
    </row>
    <row r="178" spans="1:5" ht="15" x14ac:dyDescent="0.25">
      <c r="A178" s="93"/>
      <c r="B178" s="85"/>
      <c r="C178" s="85"/>
      <c r="D178" s="85"/>
      <c r="E178" s="85"/>
    </row>
    <row r="179" spans="1:5" ht="15" x14ac:dyDescent="0.25">
      <c r="A179" s="93"/>
      <c r="B179" s="85"/>
      <c r="C179" s="85"/>
      <c r="D179" s="85"/>
      <c r="E179" s="85"/>
    </row>
    <row r="180" spans="1:5" ht="15" x14ac:dyDescent="0.25">
      <c r="A180" s="93"/>
      <c r="B180" s="85"/>
      <c r="C180" s="85"/>
      <c r="D180" s="85"/>
      <c r="E180" s="85"/>
    </row>
    <row r="181" spans="1:5" ht="15" x14ac:dyDescent="0.25">
      <c r="A181" s="93"/>
      <c r="B181" s="85"/>
      <c r="C181" s="85"/>
      <c r="D181" s="85"/>
      <c r="E181" s="85"/>
    </row>
    <row r="182" spans="1:5" ht="15" x14ac:dyDescent="0.25">
      <c r="A182" s="93"/>
      <c r="B182" s="85"/>
      <c r="C182" s="85"/>
      <c r="D182" s="85"/>
      <c r="E182" s="85"/>
    </row>
    <row r="183" spans="1:5" ht="15" x14ac:dyDescent="0.25">
      <c r="A183" s="93"/>
      <c r="B183" s="85"/>
      <c r="C183" s="85"/>
      <c r="D183" s="85"/>
      <c r="E183" s="85"/>
    </row>
    <row r="184" spans="1:5" ht="15" x14ac:dyDescent="0.25">
      <c r="A184" s="93"/>
      <c r="B184" s="85"/>
      <c r="C184" s="85"/>
      <c r="D184" s="85"/>
      <c r="E184" s="85"/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D718D-5DC0-4C93-B1BE-ED51F2AB868C}">
  <sheetPr>
    <tabColor theme="8"/>
  </sheetPr>
  <dimension ref="A1:H161"/>
  <sheetViews>
    <sheetView zoomScale="80" zoomScaleNormal="80" workbookViewId="0">
      <selection activeCell="M41" sqref="M41"/>
    </sheetView>
  </sheetViews>
  <sheetFormatPr defaultColWidth="9" defaultRowHeight="14.25" x14ac:dyDescent="0.2"/>
  <cols>
    <col min="1" max="1" width="16.875" style="75" customWidth="1"/>
    <col min="2" max="2" width="16.625" style="75" customWidth="1"/>
    <col min="3" max="3" width="10.875" style="75" bestFit="1" customWidth="1"/>
    <col min="4" max="4" width="16.125" style="75" customWidth="1"/>
    <col min="5" max="5" width="10.875" style="75" customWidth="1"/>
    <col min="6" max="6" width="16.75" style="75" customWidth="1"/>
    <col min="7" max="7" width="10.125" style="75" customWidth="1"/>
    <col min="8" max="8" width="10.75" style="75" customWidth="1"/>
    <col min="9" max="16384" width="9" style="75"/>
  </cols>
  <sheetData>
    <row r="1" spans="1:8" s="71" customFormat="1" ht="18" x14ac:dyDescent="0.25">
      <c r="A1" s="70" t="s">
        <v>20</v>
      </c>
      <c r="B1" s="70" t="s">
        <v>125</v>
      </c>
      <c r="C1" s="70"/>
      <c r="D1" s="70"/>
      <c r="E1" s="70"/>
      <c r="F1" s="70"/>
    </row>
    <row r="3" spans="1:8" ht="75" x14ac:dyDescent="0.2">
      <c r="A3" s="121" t="s">
        <v>132</v>
      </c>
      <c r="B3" s="121" t="s">
        <v>131</v>
      </c>
      <c r="C3" s="121" t="s">
        <v>21</v>
      </c>
      <c r="D3" s="121" t="s">
        <v>126</v>
      </c>
      <c r="E3" s="121" t="s">
        <v>127</v>
      </c>
      <c r="F3" s="121" t="s">
        <v>128</v>
      </c>
      <c r="G3" s="121" t="s">
        <v>130</v>
      </c>
      <c r="H3" s="121" t="s">
        <v>129</v>
      </c>
    </row>
    <row r="4" spans="1:8" x14ac:dyDescent="0.2">
      <c r="A4" s="105">
        <v>44865.75</v>
      </c>
      <c r="B4" s="105">
        <v>44865.75</v>
      </c>
      <c r="C4" s="106">
        <v>44865</v>
      </c>
      <c r="D4" s="107">
        <v>1.5</v>
      </c>
      <c r="E4" s="107">
        <v>10.038</v>
      </c>
      <c r="F4" s="107">
        <v>8.5380000000000003</v>
      </c>
      <c r="G4" s="143">
        <v>-1.0069999999999999</v>
      </c>
      <c r="H4" s="143">
        <v>0.49299999999999999</v>
      </c>
    </row>
    <row r="5" spans="1:8" x14ac:dyDescent="0.2">
      <c r="A5" s="105">
        <v>44866.75</v>
      </c>
      <c r="B5" s="105">
        <v>44866.75</v>
      </c>
      <c r="C5" s="106">
        <v>44866</v>
      </c>
      <c r="D5" s="107">
        <v>1</v>
      </c>
      <c r="E5" s="107">
        <v>13.747999999999999</v>
      </c>
      <c r="F5" s="107">
        <v>12.747999999999999</v>
      </c>
      <c r="G5" s="143">
        <v>3.101</v>
      </c>
      <c r="H5" s="143">
        <v>4.101</v>
      </c>
    </row>
    <row r="6" spans="1:8" x14ac:dyDescent="0.2">
      <c r="A6" s="105">
        <v>44867.729166666664</v>
      </c>
      <c r="B6" s="105">
        <v>44867.708333333336</v>
      </c>
      <c r="C6" s="106">
        <v>44867</v>
      </c>
      <c r="D6" s="107">
        <v>1.1499999999999999</v>
      </c>
      <c r="E6" s="107">
        <v>13.265000000000001</v>
      </c>
      <c r="F6" s="107">
        <v>12.115</v>
      </c>
      <c r="G6" s="143">
        <v>-3.222</v>
      </c>
      <c r="H6" s="143">
        <v>-2.0720000000000001</v>
      </c>
    </row>
    <row r="7" spans="1:8" x14ac:dyDescent="0.2">
      <c r="A7" s="105">
        <v>44868.75</v>
      </c>
      <c r="B7" s="105">
        <v>44868.75</v>
      </c>
      <c r="C7" s="106">
        <v>44868</v>
      </c>
      <c r="D7" s="107">
        <v>0.47499999999999998</v>
      </c>
      <c r="E7" s="107">
        <v>5.6020000000000003</v>
      </c>
      <c r="F7" s="107">
        <v>5.1269999999999998</v>
      </c>
      <c r="G7" s="143">
        <v>5.7320000000000002</v>
      </c>
      <c r="H7" s="143">
        <v>6.2069999999999999</v>
      </c>
    </row>
    <row r="8" spans="1:8" x14ac:dyDescent="0.2">
      <c r="A8" s="105">
        <v>44869.729166666664</v>
      </c>
      <c r="B8" s="105">
        <v>44869.708333333336</v>
      </c>
      <c r="C8" s="106">
        <v>44869</v>
      </c>
      <c r="D8" s="107">
        <v>0</v>
      </c>
      <c r="E8" s="107">
        <v>7.492</v>
      </c>
      <c r="F8" s="107">
        <v>7.492</v>
      </c>
      <c r="G8" s="143">
        <v>-2.056</v>
      </c>
      <c r="H8" s="143">
        <v>-2.056</v>
      </c>
    </row>
    <row r="9" spans="1:8" x14ac:dyDescent="0.2">
      <c r="A9" s="105">
        <v>44870.729166666664</v>
      </c>
      <c r="B9" s="105">
        <v>44870.708333333336</v>
      </c>
      <c r="C9" s="106">
        <v>44870</v>
      </c>
      <c r="D9" s="107">
        <v>0</v>
      </c>
      <c r="E9" s="107">
        <v>11.742000000000001</v>
      </c>
      <c r="F9" s="107">
        <v>11.742000000000001</v>
      </c>
      <c r="G9" s="143">
        <v>-0.38200000000000001</v>
      </c>
      <c r="H9" s="143">
        <v>-0.38200000000000001</v>
      </c>
    </row>
    <row r="10" spans="1:8" x14ac:dyDescent="0.2">
      <c r="A10" s="105">
        <v>44871.729166666664</v>
      </c>
      <c r="B10" s="105">
        <v>44871.708333333336</v>
      </c>
      <c r="C10" s="106">
        <v>44871</v>
      </c>
      <c r="D10" s="107">
        <v>0</v>
      </c>
      <c r="E10" s="107">
        <v>16.242000000000001</v>
      </c>
      <c r="F10" s="107">
        <v>16.242000000000001</v>
      </c>
      <c r="G10" s="143">
        <v>6.5620000000000003</v>
      </c>
      <c r="H10" s="143">
        <v>6.5620000000000003</v>
      </c>
    </row>
    <row r="11" spans="1:8" x14ac:dyDescent="0.2">
      <c r="A11" s="105">
        <v>44872.729166666664</v>
      </c>
      <c r="B11" s="105">
        <v>44872.708333333336</v>
      </c>
      <c r="C11" s="106">
        <v>44872</v>
      </c>
      <c r="D11" s="107">
        <v>0.7</v>
      </c>
      <c r="E11" s="107">
        <v>12.329000000000001</v>
      </c>
      <c r="F11" s="107">
        <v>11.629</v>
      </c>
      <c r="G11" s="143">
        <v>-1.359</v>
      </c>
      <c r="H11" s="143">
        <v>-0.65900000000000003</v>
      </c>
    </row>
    <row r="12" spans="1:8" x14ac:dyDescent="0.2">
      <c r="A12" s="105">
        <v>44873.75</v>
      </c>
      <c r="B12" s="105">
        <v>44873.75</v>
      </c>
      <c r="C12" s="106">
        <v>44873</v>
      </c>
      <c r="D12" s="107">
        <v>0.4</v>
      </c>
      <c r="E12" s="107">
        <v>13.116</v>
      </c>
      <c r="F12" s="107">
        <v>12.715999999999999</v>
      </c>
      <c r="G12" s="143">
        <v>0.44</v>
      </c>
      <c r="H12" s="143">
        <v>0.84</v>
      </c>
    </row>
    <row r="13" spans="1:8" x14ac:dyDescent="0.2">
      <c r="A13" s="105">
        <v>44874.75</v>
      </c>
      <c r="B13" s="105">
        <v>44874.75</v>
      </c>
      <c r="C13" s="106">
        <v>44874</v>
      </c>
      <c r="D13" s="107">
        <v>0.65</v>
      </c>
      <c r="E13" s="107">
        <v>10.167</v>
      </c>
      <c r="F13" s="107">
        <v>9.5169999999999995</v>
      </c>
      <c r="G13" s="143">
        <v>-2.4550000000000001</v>
      </c>
      <c r="H13" s="143">
        <v>-1.8049999999999999</v>
      </c>
    </row>
    <row r="14" spans="1:8" x14ac:dyDescent="0.2">
      <c r="A14" s="105">
        <v>44875.729166666664</v>
      </c>
      <c r="B14" s="105">
        <v>44875.708333333336</v>
      </c>
      <c r="C14" s="106">
        <v>44875</v>
      </c>
      <c r="D14" s="107">
        <v>1.9</v>
      </c>
      <c r="E14" s="107">
        <v>13.191000000000001</v>
      </c>
      <c r="F14" s="107">
        <v>11.291</v>
      </c>
      <c r="G14" s="143">
        <v>-4.3019999999999996</v>
      </c>
      <c r="H14" s="143">
        <v>-2.4020000000000001</v>
      </c>
    </row>
    <row r="15" spans="1:8" x14ac:dyDescent="0.2">
      <c r="A15" s="105">
        <v>44876.75</v>
      </c>
      <c r="B15" s="105">
        <v>44876.75</v>
      </c>
      <c r="C15" s="106">
        <v>44876</v>
      </c>
      <c r="D15" s="107">
        <v>2.15</v>
      </c>
      <c r="E15" s="107">
        <v>11.144</v>
      </c>
      <c r="F15" s="107">
        <v>8.9939999999999998</v>
      </c>
      <c r="G15" s="143">
        <v>-4.5289999999999999</v>
      </c>
      <c r="H15" s="143">
        <v>-2.379</v>
      </c>
    </row>
    <row r="16" spans="1:8" x14ac:dyDescent="0.2">
      <c r="A16" s="105">
        <v>44877.729166666664</v>
      </c>
      <c r="B16" s="105">
        <v>44877.708333333336</v>
      </c>
      <c r="C16" s="106">
        <v>44877</v>
      </c>
      <c r="D16" s="107">
        <v>1.2</v>
      </c>
      <c r="E16" s="107">
        <v>5.7569999999999997</v>
      </c>
      <c r="F16" s="107">
        <v>4.5570000000000004</v>
      </c>
      <c r="G16" s="143">
        <v>-2.9180000000000001</v>
      </c>
      <c r="H16" s="143">
        <v>-1.718</v>
      </c>
    </row>
    <row r="17" spans="1:8" x14ac:dyDescent="0.2">
      <c r="A17" s="105">
        <v>44878.729166666664</v>
      </c>
      <c r="B17" s="105">
        <v>44878.708333333336</v>
      </c>
      <c r="C17" s="106">
        <v>44878</v>
      </c>
      <c r="D17" s="107">
        <v>1.1000000000000001</v>
      </c>
      <c r="E17" s="107">
        <v>6.6349999999999998</v>
      </c>
      <c r="F17" s="107">
        <v>5.5350000000000001</v>
      </c>
      <c r="G17" s="143">
        <v>-3.222</v>
      </c>
      <c r="H17" s="143">
        <v>-2.1219999999999999</v>
      </c>
    </row>
    <row r="18" spans="1:8" x14ac:dyDescent="0.2">
      <c r="A18" s="105">
        <v>44879.75</v>
      </c>
      <c r="B18" s="105">
        <v>44879.75</v>
      </c>
      <c r="C18" s="106">
        <v>44879</v>
      </c>
      <c r="D18" s="107">
        <v>2.25</v>
      </c>
      <c r="E18" s="107">
        <v>5.556</v>
      </c>
      <c r="F18" s="107">
        <v>3.306</v>
      </c>
      <c r="G18" s="143">
        <v>0.223</v>
      </c>
      <c r="H18" s="143">
        <v>2.4729999999999999</v>
      </c>
    </row>
    <row r="19" spans="1:8" x14ac:dyDescent="0.2">
      <c r="A19" s="105">
        <v>44880.729166666664</v>
      </c>
      <c r="B19" s="105">
        <v>44880.708333333336</v>
      </c>
      <c r="C19" s="106">
        <v>44880</v>
      </c>
      <c r="D19" s="107">
        <v>2.4</v>
      </c>
      <c r="E19" s="107">
        <v>5.3630000000000004</v>
      </c>
      <c r="F19" s="107">
        <v>2.9630000000000001</v>
      </c>
      <c r="G19" s="143">
        <v>-4.2229999999999999</v>
      </c>
      <c r="H19" s="143">
        <v>-1.823</v>
      </c>
    </row>
    <row r="20" spans="1:8" x14ac:dyDescent="0.2">
      <c r="A20" s="105">
        <v>44881.75</v>
      </c>
      <c r="B20" s="105">
        <v>44881.75</v>
      </c>
      <c r="C20" s="106">
        <v>44881</v>
      </c>
      <c r="D20" s="107">
        <v>4.75</v>
      </c>
      <c r="E20" s="107">
        <v>7.4189999999999996</v>
      </c>
      <c r="F20" s="107">
        <v>2.669</v>
      </c>
      <c r="G20" s="143">
        <v>-4.7699999999999996</v>
      </c>
      <c r="H20" s="143">
        <v>-0.02</v>
      </c>
    </row>
    <row r="21" spans="1:8" x14ac:dyDescent="0.2">
      <c r="A21" s="105">
        <v>44882.729166666664</v>
      </c>
      <c r="B21" s="105">
        <v>44882.708333333336</v>
      </c>
      <c r="C21" s="106">
        <v>44882</v>
      </c>
      <c r="D21" s="107">
        <v>1.7390000000000001</v>
      </c>
      <c r="E21" s="107">
        <v>6.6639999999999997</v>
      </c>
      <c r="F21" s="107">
        <v>4.9249999999999998</v>
      </c>
      <c r="G21" s="143">
        <v>-4.7430000000000003</v>
      </c>
      <c r="H21" s="143">
        <v>-3.004</v>
      </c>
    </row>
    <row r="22" spans="1:8" x14ac:dyDescent="0.2">
      <c r="A22" s="105">
        <v>44883.729166666664</v>
      </c>
      <c r="B22" s="105">
        <v>44883.708333333336</v>
      </c>
      <c r="C22" s="106">
        <v>44883</v>
      </c>
      <c r="D22" s="107">
        <v>2.5499999999999998</v>
      </c>
      <c r="E22" s="107">
        <v>5.4119999999999999</v>
      </c>
      <c r="F22" s="107">
        <v>2.8620000000000001</v>
      </c>
      <c r="G22" s="143">
        <v>-3.6019999999999999</v>
      </c>
      <c r="H22" s="143">
        <v>-1.052</v>
      </c>
    </row>
    <row r="23" spans="1:8" x14ac:dyDescent="0.2">
      <c r="A23" s="105">
        <v>44884.729166666664</v>
      </c>
      <c r="B23" s="105">
        <v>44884.708333333336</v>
      </c>
      <c r="C23" s="106">
        <v>44884</v>
      </c>
      <c r="D23" s="107">
        <v>1.5</v>
      </c>
      <c r="E23" s="107">
        <v>5.2249999999999996</v>
      </c>
      <c r="F23" s="107">
        <v>3.7250000000000001</v>
      </c>
      <c r="G23" s="143">
        <v>-3.5750000000000002</v>
      </c>
      <c r="H23" s="143">
        <v>-2.0750000000000002</v>
      </c>
    </row>
    <row r="24" spans="1:8" x14ac:dyDescent="0.2">
      <c r="A24" s="105">
        <v>44885.729166666664</v>
      </c>
      <c r="B24" s="105">
        <v>44885.708333333336</v>
      </c>
      <c r="C24" s="106">
        <v>44885</v>
      </c>
      <c r="D24" s="107">
        <v>1.6</v>
      </c>
      <c r="E24" s="107">
        <v>3.0409999999999999</v>
      </c>
      <c r="F24" s="107">
        <v>1.4410000000000001</v>
      </c>
      <c r="G24" s="143">
        <v>-4.7169999999999996</v>
      </c>
      <c r="H24" s="143">
        <v>-3.117</v>
      </c>
    </row>
    <row r="25" spans="1:8" x14ac:dyDescent="0.2">
      <c r="A25" s="105">
        <v>44886.729166666664</v>
      </c>
      <c r="B25" s="105">
        <v>44886.708333333336</v>
      </c>
      <c r="C25" s="106">
        <v>44886</v>
      </c>
      <c r="D25" s="107">
        <v>2.25</v>
      </c>
      <c r="E25" s="107">
        <v>6.3460000000000001</v>
      </c>
      <c r="F25" s="107">
        <v>4.0960000000000001</v>
      </c>
      <c r="G25" s="143">
        <v>-4.2729999999999997</v>
      </c>
      <c r="H25" s="143">
        <v>-2.0230000000000001</v>
      </c>
    </row>
    <row r="26" spans="1:8" x14ac:dyDescent="0.2">
      <c r="A26" s="105">
        <v>44887.75</v>
      </c>
      <c r="B26" s="105">
        <v>44887.75</v>
      </c>
      <c r="C26" s="106">
        <v>44887</v>
      </c>
      <c r="D26" s="107">
        <v>0.77500000000000002</v>
      </c>
      <c r="E26" s="107">
        <v>4.0209999999999999</v>
      </c>
      <c r="F26" s="107">
        <v>3.246</v>
      </c>
      <c r="G26" s="143">
        <v>5.2370000000000001</v>
      </c>
      <c r="H26" s="143">
        <v>6.0119999999999996</v>
      </c>
    </row>
    <row r="27" spans="1:8" x14ac:dyDescent="0.2">
      <c r="A27" s="105">
        <v>44888.729166666664</v>
      </c>
      <c r="B27" s="105">
        <v>44888.708333333336</v>
      </c>
      <c r="C27" s="106">
        <v>44888</v>
      </c>
      <c r="D27" s="107">
        <v>2.9</v>
      </c>
      <c r="E27" s="107">
        <v>9.8079999999999998</v>
      </c>
      <c r="F27" s="107">
        <v>6.9080000000000004</v>
      </c>
      <c r="G27" s="143">
        <v>-3.7349999999999999</v>
      </c>
      <c r="H27" s="143">
        <v>-0.83499999999999996</v>
      </c>
    </row>
    <row r="28" spans="1:8" x14ac:dyDescent="0.2">
      <c r="A28" s="105">
        <v>44889.729166666664</v>
      </c>
      <c r="B28" s="105">
        <v>44889.708333333336</v>
      </c>
      <c r="C28" s="106">
        <v>44889</v>
      </c>
      <c r="D28" s="107">
        <v>1.9</v>
      </c>
      <c r="E28" s="107">
        <v>8.4009999999999998</v>
      </c>
      <c r="F28" s="107">
        <v>6.5010000000000003</v>
      </c>
      <c r="G28" s="143">
        <v>-4.43</v>
      </c>
      <c r="H28" s="143">
        <v>-2.5299999999999998</v>
      </c>
    </row>
    <row r="29" spans="1:8" x14ac:dyDescent="0.2">
      <c r="A29" s="105">
        <v>44890.75</v>
      </c>
      <c r="B29" s="105">
        <v>44890.75</v>
      </c>
      <c r="C29" s="106">
        <v>44890</v>
      </c>
      <c r="D29" s="107">
        <v>1.6</v>
      </c>
      <c r="E29" s="107">
        <v>8.0890000000000004</v>
      </c>
      <c r="F29" s="107">
        <v>6.4889999999999999</v>
      </c>
      <c r="G29" s="143">
        <v>-4.3529999999999998</v>
      </c>
      <c r="H29" s="143">
        <v>-2.7530000000000001</v>
      </c>
    </row>
    <row r="30" spans="1:8" x14ac:dyDescent="0.2">
      <c r="A30" s="105">
        <v>44891.729166666664</v>
      </c>
      <c r="B30" s="105">
        <v>44891.708333333336</v>
      </c>
      <c r="C30" s="106">
        <v>44891</v>
      </c>
      <c r="D30" s="107">
        <v>0</v>
      </c>
      <c r="E30" s="107">
        <v>12.164</v>
      </c>
      <c r="F30" s="107">
        <v>12.164</v>
      </c>
      <c r="G30" s="143">
        <v>-4.9429999999999996</v>
      </c>
      <c r="H30" s="143">
        <v>-4.9429999999999996</v>
      </c>
    </row>
    <row r="31" spans="1:8" x14ac:dyDescent="0.2">
      <c r="A31" s="105">
        <v>44892.729166666664</v>
      </c>
      <c r="B31" s="105">
        <v>44892.708333333336</v>
      </c>
      <c r="C31" s="106">
        <v>44892</v>
      </c>
      <c r="D31" s="107">
        <v>0.76</v>
      </c>
      <c r="E31" s="107">
        <v>4.6379999999999999</v>
      </c>
      <c r="F31" s="107">
        <v>3.8780000000000001</v>
      </c>
      <c r="G31" s="143">
        <v>-2.2730000000000001</v>
      </c>
      <c r="H31" s="143">
        <v>-1.5129999999999999</v>
      </c>
    </row>
    <row r="32" spans="1:8" x14ac:dyDescent="0.2">
      <c r="A32" s="105">
        <v>44893.729166666664</v>
      </c>
      <c r="B32" s="105">
        <v>44893.708333333336</v>
      </c>
      <c r="C32" s="106">
        <v>44893</v>
      </c>
      <c r="D32" s="107">
        <v>0</v>
      </c>
      <c r="E32" s="107">
        <v>1.6559999999999999</v>
      </c>
      <c r="F32" s="107">
        <v>1.6559999999999999</v>
      </c>
      <c r="G32" s="143">
        <v>5.6520000000000001</v>
      </c>
      <c r="H32" s="143">
        <v>5.6520000000000001</v>
      </c>
    </row>
    <row r="33" spans="1:8" x14ac:dyDescent="0.2">
      <c r="A33" s="105">
        <v>44894.729166666664</v>
      </c>
      <c r="B33" s="105">
        <v>44894.708333333336</v>
      </c>
      <c r="C33" s="106">
        <v>44894</v>
      </c>
      <c r="D33" s="107">
        <v>0</v>
      </c>
      <c r="E33" s="107">
        <v>1.962</v>
      </c>
      <c r="F33" s="107">
        <v>1.962</v>
      </c>
      <c r="G33" s="143">
        <v>6.1619999999999999</v>
      </c>
      <c r="H33" s="143">
        <v>6.1619999999999999</v>
      </c>
    </row>
    <row r="34" spans="1:8" x14ac:dyDescent="0.2">
      <c r="A34" s="105">
        <v>44895.729166666664</v>
      </c>
      <c r="B34" s="105">
        <v>44895.708333333336</v>
      </c>
      <c r="C34" s="106">
        <v>44895</v>
      </c>
      <c r="D34" s="107">
        <v>0</v>
      </c>
      <c r="E34" s="107">
        <v>1.9039999999999999</v>
      </c>
      <c r="F34" s="107">
        <v>1.9039999999999999</v>
      </c>
      <c r="G34" s="143">
        <v>4.4859999999999998</v>
      </c>
      <c r="H34" s="143">
        <v>4.4859999999999998</v>
      </c>
    </row>
    <row r="35" spans="1:8" x14ac:dyDescent="0.2">
      <c r="A35" s="105">
        <v>44896.75</v>
      </c>
      <c r="B35" s="105">
        <v>44896.75</v>
      </c>
      <c r="C35" s="106">
        <v>44896</v>
      </c>
      <c r="D35" s="107">
        <v>0.46</v>
      </c>
      <c r="E35" s="107">
        <v>2.032</v>
      </c>
      <c r="F35" s="107">
        <v>1.5720000000000001</v>
      </c>
      <c r="G35" s="143">
        <v>4.1580000000000004</v>
      </c>
      <c r="H35" s="143">
        <v>4.6180000000000003</v>
      </c>
    </row>
    <row r="36" spans="1:8" x14ac:dyDescent="0.2">
      <c r="A36" s="105">
        <v>44897.729166666664</v>
      </c>
      <c r="B36" s="105">
        <v>44897.708333333336</v>
      </c>
      <c r="C36" s="106">
        <v>44897</v>
      </c>
      <c r="D36" s="107">
        <v>1</v>
      </c>
      <c r="E36" s="107">
        <v>5.758</v>
      </c>
      <c r="F36" s="107">
        <v>4.758</v>
      </c>
      <c r="G36" s="143">
        <v>1.1499999999999999</v>
      </c>
      <c r="H36" s="143">
        <v>2.15</v>
      </c>
    </row>
    <row r="37" spans="1:8" x14ac:dyDescent="0.2">
      <c r="A37" s="105">
        <v>44898.729166666664</v>
      </c>
      <c r="B37" s="105">
        <v>44898.708333333336</v>
      </c>
      <c r="C37" s="106">
        <v>44898</v>
      </c>
      <c r="D37" s="107">
        <v>0.33400000000000002</v>
      </c>
      <c r="E37" s="107">
        <v>5.5659999999999998</v>
      </c>
      <c r="F37" s="107">
        <v>5.2320000000000002</v>
      </c>
      <c r="G37" s="143">
        <v>1.246</v>
      </c>
      <c r="H37" s="143">
        <v>1.58</v>
      </c>
    </row>
    <row r="38" spans="1:8" x14ac:dyDescent="0.2">
      <c r="A38" s="105">
        <v>44899.729166666664</v>
      </c>
      <c r="B38" s="105">
        <v>44899.708333333336</v>
      </c>
      <c r="C38" s="106">
        <v>44899</v>
      </c>
      <c r="D38" s="107">
        <v>0</v>
      </c>
      <c r="E38" s="107">
        <v>9.1519999999999992</v>
      </c>
      <c r="F38" s="107">
        <v>9.1519999999999992</v>
      </c>
      <c r="G38" s="143">
        <v>2.3119999999999998</v>
      </c>
      <c r="H38" s="143">
        <v>2.3119999999999998</v>
      </c>
    </row>
    <row r="39" spans="1:8" x14ac:dyDescent="0.2">
      <c r="A39" s="105">
        <v>44900.75</v>
      </c>
      <c r="B39" s="105">
        <v>44900.75</v>
      </c>
      <c r="C39" s="106">
        <v>44900</v>
      </c>
      <c r="D39" s="107">
        <v>0</v>
      </c>
      <c r="E39" s="107">
        <v>3.4910000000000001</v>
      </c>
      <c r="F39" s="107">
        <v>3.4910000000000001</v>
      </c>
      <c r="G39" s="143">
        <v>-1.125</v>
      </c>
      <c r="H39" s="143">
        <v>-1.125</v>
      </c>
    </row>
    <row r="40" spans="1:8" x14ac:dyDescent="0.2">
      <c r="A40" s="105">
        <v>44901.729166666664</v>
      </c>
      <c r="B40" s="105">
        <v>44901.708333333336</v>
      </c>
      <c r="C40" s="106">
        <v>44901</v>
      </c>
      <c r="D40" s="107">
        <v>1.38</v>
      </c>
      <c r="E40" s="107">
        <v>3.2869999999999999</v>
      </c>
      <c r="F40" s="107">
        <v>1.907</v>
      </c>
      <c r="G40" s="143">
        <v>-2.6469999999999998</v>
      </c>
      <c r="H40" s="143">
        <v>-1.2669999999999999</v>
      </c>
    </row>
    <row r="41" spans="1:8" x14ac:dyDescent="0.2">
      <c r="A41" s="105">
        <v>44902.75</v>
      </c>
      <c r="B41" s="105">
        <v>44902.75</v>
      </c>
      <c r="C41" s="106">
        <v>44902</v>
      </c>
      <c r="D41" s="107">
        <v>0.9</v>
      </c>
      <c r="E41" s="107">
        <v>3.1190000000000002</v>
      </c>
      <c r="F41" s="107">
        <v>2.2189999999999999</v>
      </c>
      <c r="G41" s="143">
        <v>-1.1890000000000001</v>
      </c>
      <c r="H41" s="143">
        <v>-0.28899999999999998</v>
      </c>
    </row>
    <row r="42" spans="1:8" x14ac:dyDescent="0.2">
      <c r="A42" s="105">
        <v>44903.75</v>
      </c>
      <c r="B42" s="105">
        <v>44903.75</v>
      </c>
      <c r="C42" s="106">
        <v>44903</v>
      </c>
      <c r="D42" s="107">
        <v>0.5</v>
      </c>
      <c r="E42" s="107">
        <v>3.3210000000000002</v>
      </c>
      <c r="F42" s="107">
        <v>2.8210000000000002</v>
      </c>
      <c r="G42" s="143">
        <v>3.1070000000000002</v>
      </c>
      <c r="H42" s="143">
        <v>3.6070000000000002</v>
      </c>
    </row>
    <row r="43" spans="1:8" x14ac:dyDescent="0.2">
      <c r="A43" s="105">
        <v>44904.729166666664</v>
      </c>
      <c r="B43" s="105">
        <v>44904.708333333336</v>
      </c>
      <c r="C43" s="106">
        <v>44904</v>
      </c>
      <c r="D43" s="107">
        <v>0</v>
      </c>
      <c r="E43" s="107">
        <v>1.381</v>
      </c>
      <c r="F43" s="107">
        <v>1.381</v>
      </c>
      <c r="G43" s="143">
        <v>3.9279999999999999</v>
      </c>
      <c r="H43" s="143">
        <v>3.9279999999999999</v>
      </c>
    </row>
    <row r="44" spans="1:8" x14ac:dyDescent="0.2">
      <c r="A44" s="105">
        <v>44905.729166666664</v>
      </c>
      <c r="B44" s="105">
        <v>44905.708333333336</v>
      </c>
      <c r="C44" s="106">
        <v>44905</v>
      </c>
      <c r="D44" s="107">
        <v>0</v>
      </c>
      <c r="E44" s="107">
        <v>3.327</v>
      </c>
      <c r="F44" s="107">
        <v>3.327</v>
      </c>
      <c r="G44" s="143">
        <v>5.6909999999999998</v>
      </c>
      <c r="H44" s="143">
        <v>5.6909999999999998</v>
      </c>
    </row>
    <row r="45" spans="1:8" x14ac:dyDescent="0.2">
      <c r="A45" s="105">
        <v>44906.729166666664</v>
      </c>
      <c r="B45" s="105">
        <v>44906.708333333336</v>
      </c>
      <c r="C45" s="106">
        <v>44906</v>
      </c>
      <c r="D45" s="107">
        <v>0</v>
      </c>
      <c r="E45" s="107">
        <v>1.925</v>
      </c>
      <c r="F45" s="107">
        <v>1.925</v>
      </c>
      <c r="G45" s="143">
        <v>6.5869999999999997</v>
      </c>
      <c r="H45" s="143">
        <v>6.5869999999999997</v>
      </c>
    </row>
    <row r="46" spans="1:8" x14ac:dyDescent="0.2">
      <c r="A46" s="105">
        <v>44907.729166666664</v>
      </c>
      <c r="B46" s="105">
        <v>44907.708333333336</v>
      </c>
      <c r="C46" s="106">
        <v>44907</v>
      </c>
      <c r="D46" s="107">
        <v>0</v>
      </c>
      <c r="E46" s="107">
        <v>0.41099999999999998</v>
      </c>
      <c r="F46" s="107">
        <v>0.41099999999999998</v>
      </c>
      <c r="G46" s="143">
        <v>5.5030000000000001</v>
      </c>
      <c r="H46" s="143">
        <v>5.5030000000000001</v>
      </c>
    </row>
    <row r="47" spans="1:8" x14ac:dyDescent="0.2">
      <c r="A47" s="105">
        <v>44908.708333333336</v>
      </c>
      <c r="B47" s="105">
        <v>44908.708333333336</v>
      </c>
      <c r="C47" s="106">
        <v>44908</v>
      </c>
      <c r="D47" s="107">
        <v>0</v>
      </c>
      <c r="E47" s="107">
        <v>0.28799999999999998</v>
      </c>
      <c r="F47" s="107">
        <v>0.28799999999999998</v>
      </c>
      <c r="G47" s="143">
        <v>4.3</v>
      </c>
      <c r="H47" s="143">
        <v>4.3</v>
      </c>
    </row>
    <row r="48" spans="1:8" x14ac:dyDescent="0.2">
      <c r="A48" s="105">
        <v>44909.729166666664</v>
      </c>
      <c r="B48" s="105">
        <v>44909.708333333336</v>
      </c>
      <c r="C48" s="106">
        <v>44909</v>
      </c>
      <c r="D48" s="107">
        <v>2.2999999999999998</v>
      </c>
      <c r="E48" s="107">
        <v>3.222</v>
      </c>
      <c r="F48" s="107">
        <v>0.92200000000000004</v>
      </c>
      <c r="G48" s="143">
        <v>-1.788</v>
      </c>
      <c r="H48" s="143">
        <v>0.51200000000000001</v>
      </c>
    </row>
    <row r="49" spans="1:8" x14ac:dyDescent="0.2">
      <c r="A49" s="105">
        <v>44910.729166666664</v>
      </c>
      <c r="B49" s="105">
        <v>44910.708333333336</v>
      </c>
      <c r="C49" s="106">
        <v>44910</v>
      </c>
      <c r="D49" s="107">
        <v>0</v>
      </c>
      <c r="E49" s="107">
        <v>1.8859999999999999</v>
      </c>
      <c r="F49" s="107">
        <v>1.8859999999999999</v>
      </c>
      <c r="G49" s="143">
        <v>3.177</v>
      </c>
      <c r="H49" s="143">
        <v>3.177</v>
      </c>
    </row>
    <row r="50" spans="1:8" x14ac:dyDescent="0.2">
      <c r="A50" s="105">
        <v>44911.75</v>
      </c>
      <c r="B50" s="105">
        <v>44911.75</v>
      </c>
      <c r="C50" s="106">
        <v>44911</v>
      </c>
      <c r="D50" s="107">
        <v>0.6</v>
      </c>
      <c r="E50" s="107">
        <v>3.33</v>
      </c>
      <c r="F50" s="107">
        <v>2.73</v>
      </c>
      <c r="G50" s="143">
        <v>2.7229999999999999</v>
      </c>
      <c r="H50" s="143">
        <v>3.323</v>
      </c>
    </row>
    <row r="51" spans="1:8" x14ac:dyDescent="0.2">
      <c r="A51" s="105">
        <v>44912.729166666664</v>
      </c>
      <c r="B51" s="105">
        <v>44912.708333333336</v>
      </c>
      <c r="C51" s="106">
        <v>44912</v>
      </c>
      <c r="D51" s="107">
        <v>0.29899999999999999</v>
      </c>
      <c r="E51" s="107">
        <v>9.7530000000000001</v>
      </c>
      <c r="F51" s="107">
        <v>9.4540000000000006</v>
      </c>
      <c r="G51" s="143">
        <v>4.18</v>
      </c>
      <c r="H51" s="143">
        <v>4.4790000000000001</v>
      </c>
    </row>
    <row r="52" spans="1:8" x14ac:dyDescent="0.2">
      <c r="A52" s="105">
        <v>44913.729166666664</v>
      </c>
      <c r="B52" s="105">
        <v>44913.708333333336</v>
      </c>
      <c r="C52" s="106">
        <v>44913</v>
      </c>
      <c r="D52" s="107">
        <v>0</v>
      </c>
      <c r="E52" s="107">
        <v>17.917000000000002</v>
      </c>
      <c r="F52" s="107">
        <v>17.917000000000002</v>
      </c>
      <c r="G52" s="143">
        <v>5.9029999999999996</v>
      </c>
      <c r="H52" s="143">
        <v>5.9029999999999996</v>
      </c>
    </row>
    <row r="53" spans="1:8" x14ac:dyDescent="0.2">
      <c r="A53" s="105">
        <v>44914.729166666664</v>
      </c>
      <c r="B53" s="105">
        <v>44914.708333333336</v>
      </c>
      <c r="C53" s="106">
        <v>44914</v>
      </c>
      <c r="D53" s="107">
        <v>0</v>
      </c>
      <c r="E53" s="107">
        <v>15.614000000000001</v>
      </c>
      <c r="F53" s="107">
        <v>15.614000000000001</v>
      </c>
      <c r="G53" s="143">
        <v>4.2080000000000002</v>
      </c>
      <c r="H53" s="143">
        <v>4.2080000000000002</v>
      </c>
    </row>
    <row r="54" spans="1:8" x14ac:dyDescent="0.2">
      <c r="A54" s="105">
        <v>44915.75</v>
      </c>
      <c r="B54" s="105">
        <v>44915.75</v>
      </c>
      <c r="C54" s="106">
        <v>44915</v>
      </c>
      <c r="D54" s="107">
        <v>0</v>
      </c>
      <c r="E54" s="107">
        <v>14.694000000000001</v>
      </c>
      <c r="F54" s="107">
        <v>14.694000000000001</v>
      </c>
      <c r="G54" s="143">
        <v>5.6589999999999998</v>
      </c>
      <c r="H54" s="143">
        <v>5.6589999999999998</v>
      </c>
    </row>
    <row r="55" spans="1:8" x14ac:dyDescent="0.2">
      <c r="A55" s="105">
        <v>44916.729166666664</v>
      </c>
      <c r="B55" s="105">
        <v>44916.708333333336</v>
      </c>
      <c r="C55" s="106">
        <v>44916</v>
      </c>
      <c r="D55" s="107">
        <v>0</v>
      </c>
      <c r="E55" s="107">
        <v>13.864000000000001</v>
      </c>
      <c r="F55" s="107">
        <v>13.864000000000001</v>
      </c>
      <c r="G55" s="143">
        <v>4.6360000000000001</v>
      </c>
      <c r="H55" s="143">
        <v>4.6360000000000001</v>
      </c>
    </row>
    <row r="56" spans="1:8" x14ac:dyDescent="0.2">
      <c r="A56" s="105">
        <v>44917.729166666664</v>
      </c>
      <c r="B56" s="105">
        <v>44917.708333333336</v>
      </c>
      <c r="C56" s="106">
        <v>44917</v>
      </c>
      <c r="D56" s="107">
        <v>0</v>
      </c>
      <c r="E56" s="107">
        <v>4.0599999999999996</v>
      </c>
      <c r="F56" s="107">
        <v>4.0599999999999996</v>
      </c>
      <c r="G56" s="143">
        <v>5.7629999999999999</v>
      </c>
      <c r="H56" s="143">
        <v>5.7629999999999999</v>
      </c>
    </row>
    <row r="57" spans="1:8" x14ac:dyDescent="0.2">
      <c r="A57" s="105">
        <v>44918.75</v>
      </c>
      <c r="B57" s="105">
        <v>44918.75</v>
      </c>
      <c r="C57" s="106">
        <v>44918</v>
      </c>
      <c r="D57" s="107">
        <v>0</v>
      </c>
      <c r="E57" s="107">
        <v>14.582000000000001</v>
      </c>
      <c r="F57" s="107">
        <v>14.582000000000001</v>
      </c>
      <c r="G57" s="143">
        <v>3.754</v>
      </c>
      <c r="H57" s="143">
        <v>3.754</v>
      </c>
    </row>
    <row r="58" spans="1:8" x14ac:dyDescent="0.2">
      <c r="A58" s="105">
        <v>44919.729166666664</v>
      </c>
      <c r="B58" s="105">
        <v>44919.708333333336</v>
      </c>
      <c r="C58" s="106">
        <v>44919</v>
      </c>
      <c r="D58" s="107">
        <v>0.2</v>
      </c>
      <c r="E58" s="107">
        <v>21.047999999999998</v>
      </c>
      <c r="F58" s="107">
        <v>20.847999999999999</v>
      </c>
      <c r="G58" s="143">
        <v>4.6420000000000003</v>
      </c>
      <c r="H58" s="143">
        <v>4.8419999999999996</v>
      </c>
    </row>
    <row r="59" spans="1:8" x14ac:dyDescent="0.2">
      <c r="A59" s="105">
        <v>44920.5625</v>
      </c>
      <c r="B59" s="105">
        <v>44920.541666666664</v>
      </c>
      <c r="C59" s="106">
        <v>44920</v>
      </c>
      <c r="D59" s="107">
        <v>0</v>
      </c>
      <c r="E59" s="107">
        <v>19.632999999999999</v>
      </c>
      <c r="F59" s="107">
        <v>19.632999999999999</v>
      </c>
      <c r="G59" s="143">
        <v>5.6349999999999998</v>
      </c>
      <c r="H59" s="143">
        <v>5.6349999999999998</v>
      </c>
    </row>
    <row r="60" spans="1:8" x14ac:dyDescent="0.2">
      <c r="A60" s="105">
        <v>44921.75</v>
      </c>
      <c r="B60" s="105">
        <v>44921.75</v>
      </c>
      <c r="C60" s="106">
        <v>44921</v>
      </c>
      <c r="D60" s="107">
        <v>0</v>
      </c>
      <c r="E60" s="107">
        <v>25.292000000000002</v>
      </c>
      <c r="F60" s="107">
        <v>25.292000000000002</v>
      </c>
      <c r="G60" s="143">
        <v>5.3170000000000002</v>
      </c>
      <c r="H60" s="143">
        <v>5.3170000000000002</v>
      </c>
    </row>
    <row r="61" spans="1:8" x14ac:dyDescent="0.2">
      <c r="A61" s="105">
        <v>44922.729166666664</v>
      </c>
      <c r="B61" s="105">
        <v>44922.708333333336</v>
      </c>
      <c r="C61" s="106">
        <v>44922</v>
      </c>
      <c r="D61" s="107">
        <v>0</v>
      </c>
      <c r="E61" s="107">
        <v>21.637</v>
      </c>
      <c r="F61" s="107">
        <v>21.637</v>
      </c>
      <c r="G61" s="143">
        <v>5.8220000000000001</v>
      </c>
      <c r="H61" s="143">
        <v>5.8220000000000001</v>
      </c>
    </row>
    <row r="62" spans="1:8" x14ac:dyDescent="0.2">
      <c r="A62" s="105">
        <v>44923.75</v>
      </c>
      <c r="B62" s="105">
        <v>44923.75</v>
      </c>
      <c r="C62" s="106">
        <v>44923</v>
      </c>
      <c r="D62" s="107">
        <v>0</v>
      </c>
      <c r="E62" s="107">
        <v>19.303000000000001</v>
      </c>
      <c r="F62" s="107">
        <v>19.303000000000001</v>
      </c>
      <c r="G62" s="143">
        <v>5.4160000000000004</v>
      </c>
      <c r="H62" s="143">
        <v>5.4160000000000004</v>
      </c>
    </row>
    <row r="63" spans="1:8" x14ac:dyDescent="0.2">
      <c r="A63" s="105">
        <v>44924.75</v>
      </c>
      <c r="B63" s="105">
        <v>44924.75</v>
      </c>
      <c r="C63" s="106">
        <v>44924</v>
      </c>
      <c r="D63" s="107">
        <v>0</v>
      </c>
      <c r="E63" s="107">
        <v>18.184999999999999</v>
      </c>
      <c r="F63" s="107">
        <v>18.184999999999999</v>
      </c>
      <c r="G63" s="143">
        <v>5.117</v>
      </c>
      <c r="H63" s="143">
        <v>5.117</v>
      </c>
    </row>
    <row r="64" spans="1:8" x14ac:dyDescent="0.2">
      <c r="A64" s="105">
        <v>44925.75</v>
      </c>
      <c r="B64" s="105">
        <v>44925.75</v>
      </c>
      <c r="C64" s="106">
        <v>44925</v>
      </c>
      <c r="D64" s="107">
        <v>0</v>
      </c>
      <c r="E64" s="107">
        <v>21.245000000000001</v>
      </c>
      <c r="F64" s="107">
        <v>21.245000000000001</v>
      </c>
      <c r="G64" s="143">
        <v>5.1390000000000002</v>
      </c>
      <c r="H64" s="143">
        <v>5.1390000000000002</v>
      </c>
    </row>
    <row r="65" spans="1:8" x14ac:dyDescent="0.2">
      <c r="A65" s="105">
        <v>44926.708333333336</v>
      </c>
      <c r="B65" s="105">
        <v>44926.708333333336</v>
      </c>
      <c r="C65" s="106">
        <v>44926</v>
      </c>
      <c r="D65" s="107">
        <v>0</v>
      </c>
      <c r="E65" s="107">
        <v>16.341000000000001</v>
      </c>
      <c r="F65" s="107">
        <v>16.341000000000001</v>
      </c>
      <c r="G65" s="143">
        <v>5.5220000000000002</v>
      </c>
      <c r="H65" s="143">
        <v>5.5220000000000002</v>
      </c>
    </row>
    <row r="66" spans="1:8" x14ac:dyDescent="0.2">
      <c r="A66" s="105">
        <v>44927.729166666664</v>
      </c>
      <c r="B66" s="105">
        <v>44927.708333333336</v>
      </c>
      <c r="C66" s="106">
        <v>44927</v>
      </c>
      <c r="D66" s="107">
        <v>0</v>
      </c>
      <c r="E66" s="107">
        <v>13.903</v>
      </c>
      <c r="F66" s="107">
        <v>13.903</v>
      </c>
      <c r="G66" s="143">
        <v>5.4139999999999997</v>
      </c>
      <c r="H66" s="143">
        <v>5.4139999999999997</v>
      </c>
    </row>
    <row r="67" spans="1:8" x14ac:dyDescent="0.2">
      <c r="A67" s="105">
        <v>44928.75</v>
      </c>
      <c r="B67" s="105">
        <v>44928.75</v>
      </c>
      <c r="C67" s="106">
        <v>44928</v>
      </c>
      <c r="D67" s="107">
        <v>0</v>
      </c>
      <c r="E67" s="107">
        <v>9.4</v>
      </c>
      <c r="F67" s="107">
        <v>9.4</v>
      </c>
      <c r="G67" s="143">
        <v>7.2169999999999996</v>
      </c>
      <c r="H67" s="143">
        <v>7.2169999999999996</v>
      </c>
    </row>
    <row r="68" spans="1:8" x14ac:dyDescent="0.2">
      <c r="A68" s="105">
        <v>44929.729166666664</v>
      </c>
      <c r="B68" s="105">
        <v>44929.708333333336</v>
      </c>
      <c r="C68" s="106">
        <v>44929</v>
      </c>
      <c r="D68" s="107">
        <v>0</v>
      </c>
      <c r="E68" s="107">
        <v>13.698</v>
      </c>
      <c r="F68" s="107">
        <v>13.698</v>
      </c>
      <c r="G68" s="143">
        <v>4.4720000000000004</v>
      </c>
      <c r="H68" s="143">
        <v>4.4720000000000004</v>
      </c>
    </row>
    <row r="69" spans="1:8" x14ac:dyDescent="0.2">
      <c r="A69" s="105">
        <v>44930.75</v>
      </c>
      <c r="B69" s="105">
        <v>44930.75</v>
      </c>
      <c r="C69" s="106">
        <v>44930</v>
      </c>
      <c r="D69" s="107">
        <v>0</v>
      </c>
      <c r="E69" s="107">
        <v>15.467000000000001</v>
      </c>
      <c r="F69" s="107">
        <v>15.467000000000001</v>
      </c>
      <c r="G69" s="143">
        <v>5.7069999999999999</v>
      </c>
      <c r="H69" s="143">
        <v>5.7069999999999999</v>
      </c>
    </row>
    <row r="70" spans="1:8" x14ac:dyDescent="0.2">
      <c r="A70" s="105">
        <v>44931.729166666664</v>
      </c>
      <c r="B70" s="105">
        <v>44931.708333333336</v>
      </c>
      <c r="C70" s="106">
        <v>44931</v>
      </c>
      <c r="D70" s="107">
        <v>0.5</v>
      </c>
      <c r="E70" s="107">
        <v>11.334</v>
      </c>
      <c r="F70" s="107">
        <v>10.834</v>
      </c>
      <c r="G70" s="143">
        <v>-1.3109999999999999</v>
      </c>
      <c r="H70" s="143">
        <v>-0.81100000000000005</v>
      </c>
    </row>
    <row r="71" spans="1:8" x14ac:dyDescent="0.2">
      <c r="A71" s="105">
        <v>44932.729166666664</v>
      </c>
      <c r="B71" s="105">
        <v>44932.708333333336</v>
      </c>
      <c r="C71" s="106">
        <v>44932</v>
      </c>
      <c r="D71" s="107">
        <v>0</v>
      </c>
      <c r="E71" s="107">
        <v>12.861000000000001</v>
      </c>
      <c r="F71" s="107">
        <v>12.861000000000001</v>
      </c>
      <c r="G71" s="143">
        <v>6.2439999999999998</v>
      </c>
      <c r="H71" s="143">
        <v>6.2439999999999998</v>
      </c>
    </row>
    <row r="72" spans="1:8" x14ac:dyDescent="0.2">
      <c r="A72" s="105">
        <v>44933.75</v>
      </c>
      <c r="B72" s="105">
        <v>44933.75</v>
      </c>
      <c r="C72" s="106">
        <v>44933</v>
      </c>
      <c r="D72" s="107">
        <v>0</v>
      </c>
      <c r="E72" s="107">
        <v>19.89</v>
      </c>
      <c r="F72" s="107">
        <v>19.89</v>
      </c>
      <c r="G72" s="143">
        <v>6.766</v>
      </c>
      <c r="H72" s="143">
        <v>6.766</v>
      </c>
    </row>
    <row r="73" spans="1:8" x14ac:dyDescent="0.2">
      <c r="A73" s="105">
        <v>44934.729166666664</v>
      </c>
      <c r="B73" s="105">
        <v>44934.708333333336</v>
      </c>
      <c r="C73" s="106">
        <v>44934</v>
      </c>
      <c r="D73" s="107">
        <v>0</v>
      </c>
      <c r="E73" s="107">
        <v>15.566000000000001</v>
      </c>
      <c r="F73" s="107">
        <v>15.566000000000001</v>
      </c>
      <c r="G73" s="143">
        <v>6.1740000000000004</v>
      </c>
      <c r="H73" s="143">
        <v>6.1740000000000004</v>
      </c>
    </row>
    <row r="74" spans="1:8" x14ac:dyDescent="0.2">
      <c r="A74" s="105">
        <v>44935.75</v>
      </c>
      <c r="B74" s="105">
        <v>44935.75</v>
      </c>
      <c r="C74" s="106">
        <v>44935</v>
      </c>
      <c r="D74" s="107">
        <v>0</v>
      </c>
      <c r="E74" s="107">
        <v>15.407999999999999</v>
      </c>
      <c r="F74" s="107">
        <v>15.407999999999999</v>
      </c>
      <c r="G74" s="143">
        <v>5.63</v>
      </c>
      <c r="H74" s="143">
        <v>5.63</v>
      </c>
    </row>
    <row r="75" spans="1:8" x14ac:dyDescent="0.2">
      <c r="A75" s="105">
        <v>44936.729166666664</v>
      </c>
      <c r="B75" s="105">
        <v>44936.708333333336</v>
      </c>
      <c r="C75" s="106">
        <v>44936</v>
      </c>
      <c r="D75" s="107">
        <v>0</v>
      </c>
      <c r="E75" s="107">
        <v>16.524000000000001</v>
      </c>
      <c r="F75" s="107">
        <v>16.524000000000001</v>
      </c>
      <c r="G75" s="143">
        <v>6.444</v>
      </c>
      <c r="H75" s="143">
        <v>6.444</v>
      </c>
    </row>
    <row r="76" spans="1:8" x14ac:dyDescent="0.2">
      <c r="A76" s="105">
        <v>44937.729166666664</v>
      </c>
      <c r="B76" s="105">
        <v>44937.708333333336</v>
      </c>
      <c r="C76" s="106">
        <v>44937</v>
      </c>
      <c r="D76" s="107">
        <v>0</v>
      </c>
      <c r="E76" s="107">
        <v>15.62</v>
      </c>
      <c r="F76" s="107">
        <v>15.62</v>
      </c>
      <c r="G76" s="143">
        <v>6.375</v>
      </c>
      <c r="H76" s="143">
        <v>6.375</v>
      </c>
    </row>
    <row r="77" spans="1:8" x14ac:dyDescent="0.2">
      <c r="A77" s="105">
        <v>44938.729166666664</v>
      </c>
      <c r="B77" s="105">
        <v>44938.708333333336</v>
      </c>
      <c r="C77" s="106">
        <v>44938</v>
      </c>
      <c r="D77" s="107">
        <v>0</v>
      </c>
      <c r="E77" s="107">
        <v>14.579000000000001</v>
      </c>
      <c r="F77" s="107">
        <v>14.579000000000001</v>
      </c>
      <c r="G77" s="143">
        <v>6.2839999999999998</v>
      </c>
      <c r="H77" s="143">
        <v>6.2839999999999998</v>
      </c>
    </row>
    <row r="78" spans="1:8" x14ac:dyDescent="0.2">
      <c r="A78" s="105">
        <v>44939.75</v>
      </c>
      <c r="B78" s="105">
        <v>44939.75</v>
      </c>
      <c r="C78" s="106">
        <v>44939</v>
      </c>
      <c r="D78" s="107">
        <v>0</v>
      </c>
      <c r="E78" s="107">
        <v>12.452999999999999</v>
      </c>
      <c r="F78" s="107">
        <v>12.452999999999999</v>
      </c>
      <c r="G78" s="143">
        <v>5.7869999999999999</v>
      </c>
      <c r="H78" s="143">
        <v>5.7869999999999999</v>
      </c>
    </row>
    <row r="79" spans="1:8" x14ac:dyDescent="0.2">
      <c r="A79" s="105">
        <v>44940.75</v>
      </c>
      <c r="B79" s="105">
        <v>44940.75</v>
      </c>
      <c r="C79" s="106">
        <v>44940</v>
      </c>
      <c r="D79" s="107">
        <v>0</v>
      </c>
      <c r="E79" s="107">
        <v>16.501999999999999</v>
      </c>
      <c r="F79" s="107">
        <v>16.501999999999999</v>
      </c>
      <c r="G79" s="143">
        <v>6.1710000000000003</v>
      </c>
      <c r="H79" s="143">
        <v>6.1710000000000003</v>
      </c>
    </row>
    <row r="80" spans="1:8" x14ac:dyDescent="0.2">
      <c r="A80" s="105">
        <v>44941.75</v>
      </c>
      <c r="B80" s="105">
        <v>44941.75</v>
      </c>
      <c r="C80" s="106">
        <v>44941</v>
      </c>
      <c r="D80" s="107">
        <v>0</v>
      </c>
      <c r="E80" s="107">
        <v>8.1470000000000002</v>
      </c>
      <c r="F80" s="107">
        <v>8.1470000000000002</v>
      </c>
      <c r="G80" s="143">
        <v>5.5460000000000003</v>
      </c>
      <c r="H80" s="143">
        <v>5.5460000000000003</v>
      </c>
    </row>
    <row r="81" spans="1:8" x14ac:dyDescent="0.2">
      <c r="A81" s="105">
        <v>44942.75</v>
      </c>
      <c r="B81" s="105">
        <v>44942.75</v>
      </c>
      <c r="C81" s="106">
        <v>44942</v>
      </c>
      <c r="D81" s="107">
        <v>0</v>
      </c>
      <c r="E81" s="107">
        <v>7.0869999999999997</v>
      </c>
      <c r="F81" s="107">
        <v>7.0869999999999997</v>
      </c>
      <c r="G81" s="143">
        <v>3.8879999999999999</v>
      </c>
      <c r="H81" s="143">
        <v>3.8879999999999999</v>
      </c>
    </row>
    <row r="82" spans="1:8" x14ac:dyDescent="0.2">
      <c r="A82" s="105">
        <v>44943.729166666664</v>
      </c>
      <c r="B82" s="105">
        <v>44943.708333333336</v>
      </c>
      <c r="C82" s="106">
        <v>44943</v>
      </c>
      <c r="D82" s="107">
        <v>0</v>
      </c>
      <c r="E82" s="107">
        <v>4.3680000000000003</v>
      </c>
      <c r="F82" s="107">
        <v>4.3680000000000003</v>
      </c>
      <c r="G82" s="143">
        <v>3.1030000000000002</v>
      </c>
      <c r="H82" s="143">
        <v>3.1030000000000002</v>
      </c>
    </row>
    <row r="83" spans="1:8" x14ac:dyDescent="0.2">
      <c r="A83" s="105">
        <v>44944.75</v>
      </c>
      <c r="B83" s="105">
        <v>44944.75</v>
      </c>
      <c r="C83" s="106">
        <v>44944</v>
      </c>
      <c r="D83" s="107">
        <v>1.389</v>
      </c>
      <c r="E83" s="107">
        <v>5.5860000000000003</v>
      </c>
      <c r="F83" s="107">
        <v>4.1970000000000001</v>
      </c>
      <c r="G83" s="143">
        <v>-0.40699999999999997</v>
      </c>
      <c r="H83" s="143">
        <v>0.98199999999999998</v>
      </c>
    </row>
    <row r="84" spans="1:8" x14ac:dyDescent="0.2">
      <c r="A84" s="105">
        <v>44945.75</v>
      </c>
      <c r="B84" s="105">
        <v>44945.75</v>
      </c>
      <c r="C84" s="106">
        <v>44945</v>
      </c>
      <c r="D84" s="107">
        <v>0</v>
      </c>
      <c r="E84" s="107">
        <v>2.6779999999999999</v>
      </c>
      <c r="F84" s="107">
        <v>2.6779999999999999</v>
      </c>
      <c r="G84" s="143">
        <v>-0.55000000000000004</v>
      </c>
      <c r="H84" s="143">
        <v>-0.55000000000000004</v>
      </c>
    </row>
    <row r="85" spans="1:8" x14ac:dyDescent="0.2">
      <c r="A85" s="105">
        <v>44946.729166666664</v>
      </c>
      <c r="B85" s="105">
        <v>44946.708333333336</v>
      </c>
      <c r="C85" s="106">
        <v>44946</v>
      </c>
      <c r="D85" s="107">
        <v>0</v>
      </c>
      <c r="E85" s="107">
        <v>4.9989999999999997</v>
      </c>
      <c r="F85" s="107">
        <v>4.9989999999999997</v>
      </c>
      <c r="G85" s="143">
        <v>2.5310000000000001</v>
      </c>
      <c r="H85" s="143">
        <v>2.5310000000000001</v>
      </c>
    </row>
    <row r="86" spans="1:8" x14ac:dyDescent="0.2">
      <c r="A86" s="105">
        <v>44947.75</v>
      </c>
      <c r="B86" s="105">
        <v>44947.75</v>
      </c>
      <c r="C86" s="106">
        <v>44947</v>
      </c>
      <c r="D86" s="107">
        <v>0</v>
      </c>
      <c r="E86" s="107">
        <v>9.2070000000000007</v>
      </c>
      <c r="F86" s="107">
        <v>9.2070000000000007</v>
      </c>
      <c r="G86" s="143">
        <v>6.8949999999999996</v>
      </c>
      <c r="H86" s="143">
        <v>6.8949999999999996</v>
      </c>
    </row>
    <row r="87" spans="1:8" x14ac:dyDescent="0.2">
      <c r="A87" s="105">
        <v>44948.75</v>
      </c>
      <c r="B87" s="105">
        <v>44948.75</v>
      </c>
      <c r="C87" s="106">
        <v>44948</v>
      </c>
      <c r="D87" s="107">
        <v>0</v>
      </c>
      <c r="E87" s="107">
        <v>6.1959999999999997</v>
      </c>
      <c r="F87" s="107">
        <v>6.1959999999999997</v>
      </c>
      <c r="G87" s="143">
        <v>5.923</v>
      </c>
      <c r="H87" s="143">
        <v>5.923</v>
      </c>
    </row>
    <row r="88" spans="1:8" x14ac:dyDescent="0.2">
      <c r="A88" s="105">
        <v>44949.75</v>
      </c>
      <c r="B88" s="105">
        <v>44949.75</v>
      </c>
      <c r="C88" s="106">
        <v>44949</v>
      </c>
      <c r="D88" s="107">
        <v>0</v>
      </c>
      <c r="E88" s="107">
        <v>1.9710000000000001</v>
      </c>
      <c r="F88" s="107">
        <v>1.9710000000000001</v>
      </c>
      <c r="G88" s="143">
        <v>4.165</v>
      </c>
      <c r="H88" s="143">
        <v>4.165</v>
      </c>
    </row>
    <row r="89" spans="1:8" x14ac:dyDescent="0.2">
      <c r="A89" s="105">
        <v>44950.75</v>
      </c>
      <c r="B89" s="105">
        <v>44950.75</v>
      </c>
      <c r="C89" s="106">
        <v>44950</v>
      </c>
      <c r="D89" s="107">
        <v>0</v>
      </c>
      <c r="E89" s="107">
        <v>2.6</v>
      </c>
      <c r="F89" s="107">
        <v>2.6</v>
      </c>
      <c r="G89" s="143">
        <v>2.6720000000000002</v>
      </c>
      <c r="H89" s="143">
        <v>2.6720000000000002</v>
      </c>
    </row>
    <row r="90" spans="1:8" x14ac:dyDescent="0.2">
      <c r="A90" s="105">
        <v>44951.729166666664</v>
      </c>
      <c r="B90" s="105">
        <v>44951.708333333336</v>
      </c>
      <c r="C90" s="106">
        <v>44951</v>
      </c>
      <c r="D90" s="107">
        <v>1.8</v>
      </c>
      <c r="E90" s="107">
        <v>4.7709999999999999</v>
      </c>
      <c r="F90" s="107">
        <v>2.9710000000000001</v>
      </c>
      <c r="G90" s="143">
        <v>-1.5069999999999999</v>
      </c>
      <c r="H90" s="143">
        <v>0.29299999999999998</v>
      </c>
    </row>
    <row r="91" spans="1:8" x14ac:dyDescent="0.2">
      <c r="A91" s="105">
        <v>44952.75</v>
      </c>
      <c r="B91" s="105">
        <v>44952.75</v>
      </c>
      <c r="C91" s="106">
        <v>44952</v>
      </c>
      <c r="D91" s="107">
        <v>0</v>
      </c>
      <c r="E91" s="107">
        <v>4.9930000000000003</v>
      </c>
      <c r="F91" s="107">
        <v>4.9930000000000003</v>
      </c>
      <c r="G91" s="143">
        <v>3.331</v>
      </c>
      <c r="H91" s="143">
        <v>3.331</v>
      </c>
    </row>
    <row r="92" spans="1:8" x14ac:dyDescent="0.2">
      <c r="A92" s="105">
        <v>44953.729166666664</v>
      </c>
      <c r="B92" s="105">
        <v>44953.708333333336</v>
      </c>
      <c r="C92" s="106">
        <v>44953</v>
      </c>
      <c r="D92" s="107">
        <v>0.3</v>
      </c>
      <c r="E92" s="107">
        <v>5.125</v>
      </c>
      <c r="F92" s="107">
        <v>4.8250000000000002</v>
      </c>
      <c r="G92" s="143">
        <v>3.8039999999999998</v>
      </c>
      <c r="H92" s="143">
        <v>4.1040000000000001</v>
      </c>
    </row>
    <row r="93" spans="1:8" x14ac:dyDescent="0.2">
      <c r="A93" s="105">
        <v>44954.75</v>
      </c>
      <c r="B93" s="105">
        <v>44954.75</v>
      </c>
      <c r="C93" s="106">
        <v>44954</v>
      </c>
      <c r="D93" s="107">
        <v>0</v>
      </c>
      <c r="E93" s="107">
        <v>5.7679999999999998</v>
      </c>
      <c r="F93" s="107">
        <v>5.7679999999999998</v>
      </c>
      <c r="G93" s="143">
        <v>6.0590000000000002</v>
      </c>
      <c r="H93" s="143">
        <v>6.0590000000000002</v>
      </c>
    </row>
    <row r="94" spans="1:8" x14ac:dyDescent="0.2">
      <c r="A94" s="105">
        <v>44955.729166666664</v>
      </c>
      <c r="B94" s="105">
        <v>44955.708333333336</v>
      </c>
      <c r="C94" s="106">
        <v>44955</v>
      </c>
      <c r="D94" s="107">
        <v>0</v>
      </c>
      <c r="E94" s="107">
        <v>18.321999999999999</v>
      </c>
      <c r="F94" s="107">
        <v>18.321999999999999</v>
      </c>
      <c r="G94" s="143">
        <v>5.3079999999999998</v>
      </c>
      <c r="H94" s="143">
        <v>5.3079999999999998</v>
      </c>
    </row>
    <row r="95" spans="1:8" x14ac:dyDescent="0.2">
      <c r="A95" s="105">
        <v>44956.75</v>
      </c>
      <c r="B95" s="105">
        <v>44956.75</v>
      </c>
      <c r="C95" s="106">
        <v>44956</v>
      </c>
      <c r="D95" s="107">
        <v>0</v>
      </c>
      <c r="E95" s="107">
        <v>7.3710000000000004</v>
      </c>
      <c r="F95" s="107">
        <v>7.3710000000000004</v>
      </c>
      <c r="G95" s="143">
        <v>3.6269999999999998</v>
      </c>
      <c r="H95" s="143">
        <v>3.6269999999999998</v>
      </c>
    </row>
    <row r="96" spans="1:8" x14ac:dyDescent="0.2">
      <c r="A96" s="105">
        <v>44957.75</v>
      </c>
      <c r="B96" s="105">
        <v>44957.75</v>
      </c>
      <c r="C96" s="106">
        <v>44957</v>
      </c>
      <c r="D96" s="107">
        <v>0.2</v>
      </c>
      <c r="E96" s="107">
        <v>10.897</v>
      </c>
      <c r="F96" s="107">
        <v>10.696999999999999</v>
      </c>
      <c r="G96" s="143">
        <v>0.76600000000000001</v>
      </c>
      <c r="H96" s="143">
        <v>0.96599999999999997</v>
      </c>
    </row>
    <row r="97" spans="1:8" x14ac:dyDescent="0.2">
      <c r="A97" s="105">
        <v>44958.75</v>
      </c>
      <c r="B97" s="105">
        <v>44958.75</v>
      </c>
      <c r="C97" s="106">
        <v>44958</v>
      </c>
      <c r="D97" s="107">
        <v>0</v>
      </c>
      <c r="E97" s="107">
        <v>15.311999999999999</v>
      </c>
      <c r="F97" s="107">
        <v>15.311999999999999</v>
      </c>
      <c r="G97" s="143">
        <v>5.8769999999999998</v>
      </c>
      <c r="H97" s="143">
        <v>5.8769999999999998</v>
      </c>
    </row>
    <row r="98" spans="1:8" x14ac:dyDescent="0.2">
      <c r="A98" s="105">
        <v>44959.75</v>
      </c>
      <c r="B98" s="105">
        <v>44959.75</v>
      </c>
      <c r="C98" s="106">
        <v>44959</v>
      </c>
      <c r="D98" s="107">
        <v>1.3</v>
      </c>
      <c r="E98" s="107">
        <v>14.644</v>
      </c>
      <c r="F98" s="107">
        <v>13.343999999999999</v>
      </c>
      <c r="G98" s="143">
        <v>0.96799999999999997</v>
      </c>
      <c r="H98" s="143">
        <v>2.2679999999999998</v>
      </c>
    </row>
    <row r="99" spans="1:8" x14ac:dyDescent="0.2">
      <c r="A99" s="105">
        <v>44960.75</v>
      </c>
      <c r="B99" s="105">
        <v>44960.75</v>
      </c>
      <c r="C99" s="106">
        <v>44960</v>
      </c>
      <c r="D99" s="107">
        <v>0</v>
      </c>
      <c r="E99" s="107">
        <v>12.744</v>
      </c>
      <c r="F99" s="107">
        <v>12.744</v>
      </c>
      <c r="G99" s="143">
        <v>6.3760000000000003</v>
      </c>
      <c r="H99" s="143">
        <v>6.3760000000000003</v>
      </c>
    </row>
    <row r="100" spans="1:8" x14ac:dyDescent="0.2">
      <c r="A100" s="105">
        <v>44961.75</v>
      </c>
      <c r="B100" s="105">
        <v>44961.75</v>
      </c>
      <c r="C100" s="106">
        <v>44961</v>
      </c>
      <c r="D100" s="107">
        <v>0.5</v>
      </c>
      <c r="E100" s="107">
        <v>13.307</v>
      </c>
      <c r="F100" s="107">
        <v>12.807</v>
      </c>
      <c r="G100" s="143">
        <v>4.6660000000000004</v>
      </c>
      <c r="H100" s="143">
        <v>5.1660000000000004</v>
      </c>
    </row>
    <row r="101" spans="1:8" x14ac:dyDescent="0.2">
      <c r="A101" s="105">
        <v>44962.75</v>
      </c>
      <c r="B101" s="105">
        <v>44962.75</v>
      </c>
      <c r="C101" s="106">
        <v>44962</v>
      </c>
      <c r="D101" s="107">
        <v>0</v>
      </c>
      <c r="E101" s="107">
        <v>9.4130000000000003</v>
      </c>
      <c r="F101" s="107">
        <v>9.4130000000000003</v>
      </c>
      <c r="G101" s="143">
        <v>6.9640000000000004</v>
      </c>
      <c r="H101" s="143">
        <v>6.9640000000000004</v>
      </c>
    </row>
    <row r="102" spans="1:8" x14ac:dyDescent="0.2">
      <c r="A102" s="105">
        <v>44963.75</v>
      </c>
      <c r="B102" s="105">
        <v>44963.75</v>
      </c>
      <c r="C102" s="106">
        <v>44963</v>
      </c>
      <c r="D102" s="107">
        <v>0</v>
      </c>
      <c r="E102" s="107">
        <v>4.6589999999999998</v>
      </c>
      <c r="F102" s="107">
        <v>4.6589999999999998</v>
      </c>
      <c r="G102" s="143">
        <v>4.0199999999999996</v>
      </c>
      <c r="H102" s="143">
        <v>4.0199999999999996</v>
      </c>
    </row>
    <row r="103" spans="1:8" x14ac:dyDescent="0.2">
      <c r="A103" s="105">
        <v>44964.791666666664</v>
      </c>
      <c r="B103" s="105">
        <v>44964.791666666664</v>
      </c>
      <c r="C103" s="106">
        <v>44964</v>
      </c>
      <c r="D103" s="107">
        <v>0</v>
      </c>
      <c r="E103" s="107">
        <v>4.218</v>
      </c>
      <c r="F103" s="107">
        <v>4.218</v>
      </c>
      <c r="G103" s="143">
        <v>4.7789999999999999</v>
      </c>
      <c r="H103" s="143">
        <v>4.7789999999999999</v>
      </c>
    </row>
    <row r="104" spans="1:8" x14ac:dyDescent="0.2">
      <c r="A104" s="105">
        <v>44965.75</v>
      </c>
      <c r="B104" s="105">
        <v>44965.75</v>
      </c>
      <c r="C104" s="106">
        <v>44965</v>
      </c>
      <c r="D104" s="107">
        <v>0</v>
      </c>
      <c r="E104" s="107">
        <v>9.1709999999999994</v>
      </c>
      <c r="F104" s="107">
        <v>9.1709999999999994</v>
      </c>
      <c r="G104" s="143">
        <v>-0.14000000000000001</v>
      </c>
      <c r="H104" s="143">
        <v>-0.14000000000000001</v>
      </c>
    </row>
    <row r="105" spans="1:8" x14ac:dyDescent="0.2">
      <c r="A105" s="105">
        <v>44966.75</v>
      </c>
      <c r="B105" s="105">
        <v>44966.75</v>
      </c>
      <c r="C105" s="106">
        <v>44966</v>
      </c>
      <c r="D105" s="107">
        <v>1.294</v>
      </c>
      <c r="E105" s="107">
        <v>5.31</v>
      </c>
      <c r="F105" s="107">
        <v>4.016</v>
      </c>
      <c r="G105" s="143">
        <v>1.202</v>
      </c>
      <c r="H105" s="143">
        <v>2.496</v>
      </c>
    </row>
    <row r="106" spans="1:8" x14ac:dyDescent="0.2">
      <c r="A106" s="105">
        <v>44967.75</v>
      </c>
      <c r="B106" s="105">
        <v>44967.75</v>
      </c>
      <c r="C106" s="106">
        <v>44967</v>
      </c>
      <c r="D106" s="107">
        <v>0</v>
      </c>
      <c r="E106" s="107">
        <v>14.177</v>
      </c>
      <c r="F106" s="107">
        <v>14.177</v>
      </c>
      <c r="G106" s="143">
        <v>2.1150000000000002</v>
      </c>
      <c r="H106" s="143">
        <v>2.1150000000000002</v>
      </c>
    </row>
    <row r="107" spans="1:8" x14ac:dyDescent="0.2">
      <c r="A107" s="105">
        <v>44968.75</v>
      </c>
      <c r="B107" s="105">
        <v>44968.75</v>
      </c>
      <c r="C107" s="106">
        <v>44968</v>
      </c>
      <c r="D107" s="107">
        <v>0</v>
      </c>
      <c r="E107" s="107">
        <v>8.0090000000000003</v>
      </c>
      <c r="F107" s="107">
        <v>8.0090000000000003</v>
      </c>
      <c r="G107" s="143">
        <v>5.5220000000000002</v>
      </c>
      <c r="H107" s="143">
        <v>5.5220000000000002</v>
      </c>
    </row>
    <row r="108" spans="1:8" x14ac:dyDescent="0.2">
      <c r="A108" s="105">
        <v>44969.75</v>
      </c>
      <c r="B108" s="105">
        <v>44969.75</v>
      </c>
      <c r="C108" s="106">
        <v>44969</v>
      </c>
      <c r="D108" s="107">
        <v>0</v>
      </c>
      <c r="E108" s="107">
        <v>8.1470000000000002</v>
      </c>
      <c r="F108" s="107">
        <v>8.1470000000000002</v>
      </c>
      <c r="G108" s="143">
        <v>7.1630000000000003</v>
      </c>
      <c r="H108" s="143">
        <v>7.1630000000000003</v>
      </c>
    </row>
    <row r="109" spans="1:8" x14ac:dyDescent="0.2">
      <c r="A109" s="105">
        <v>44970.770833333336</v>
      </c>
      <c r="B109" s="105">
        <v>44970.75</v>
      </c>
      <c r="C109" s="106">
        <v>44970</v>
      </c>
      <c r="D109" s="107">
        <v>0</v>
      </c>
      <c r="E109" s="107">
        <v>5.7320000000000002</v>
      </c>
      <c r="F109" s="107">
        <v>5.7320000000000002</v>
      </c>
      <c r="G109" s="143">
        <v>4.157</v>
      </c>
      <c r="H109" s="143">
        <v>4.157</v>
      </c>
    </row>
    <row r="110" spans="1:8" x14ac:dyDescent="0.2">
      <c r="A110" s="105">
        <v>44971.770833333336</v>
      </c>
      <c r="B110" s="105">
        <v>44971.75</v>
      </c>
      <c r="C110" s="106">
        <v>44971</v>
      </c>
      <c r="D110" s="107">
        <v>0.9</v>
      </c>
      <c r="E110" s="107">
        <v>6.0709999999999997</v>
      </c>
      <c r="F110" s="107">
        <v>5.1710000000000003</v>
      </c>
      <c r="G110" s="143">
        <v>3.0129999999999999</v>
      </c>
      <c r="H110" s="143">
        <v>3.9129999999999998</v>
      </c>
    </row>
    <row r="111" spans="1:8" x14ac:dyDescent="0.2">
      <c r="A111" s="105">
        <v>44972.770833333336</v>
      </c>
      <c r="B111" s="105">
        <v>44972.75</v>
      </c>
      <c r="C111" s="106">
        <v>44972</v>
      </c>
      <c r="D111" s="107">
        <v>0.5</v>
      </c>
      <c r="E111" s="107">
        <v>9.92</v>
      </c>
      <c r="F111" s="107">
        <v>9.42</v>
      </c>
      <c r="G111" s="143">
        <v>3.8170000000000002</v>
      </c>
      <c r="H111" s="143">
        <v>4.3170000000000002</v>
      </c>
    </row>
    <row r="112" spans="1:8" x14ac:dyDescent="0.2">
      <c r="A112" s="105">
        <v>44973.75</v>
      </c>
      <c r="B112" s="105">
        <v>44973.75</v>
      </c>
      <c r="C112" s="106">
        <v>44973</v>
      </c>
      <c r="D112" s="107">
        <v>0</v>
      </c>
      <c r="E112" s="107">
        <v>11.927</v>
      </c>
      <c r="F112" s="107">
        <v>11.927</v>
      </c>
      <c r="G112" s="143">
        <v>6.7859999999999996</v>
      </c>
      <c r="H112" s="143">
        <v>6.7859999999999996</v>
      </c>
    </row>
    <row r="113" spans="1:8" x14ac:dyDescent="0.2">
      <c r="A113" s="105">
        <v>44974.75</v>
      </c>
      <c r="B113" s="105">
        <v>44974.75</v>
      </c>
      <c r="C113" s="106">
        <v>44974</v>
      </c>
      <c r="D113" s="107">
        <v>0</v>
      </c>
      <c r="E113" s="107">
        <v>13.632</v>
      </c>
      <c r="F113" s="107">
        <v>13.632</v>
      </c>
      <c r="G113" s="143">
        <v>7.266</v>
      </c>
      <c r="H113" s="143">
        <v>7.266</v>
      </c>
    </row>
    <row r="114" spans="1:8" x14ac:dyDescent="0.2">
      <c r="A114" s="105">
        <v>44975.75</v>
      </c>
      <c r="B114" s="105">
        <v>44975.75</v>
      </c>
      <c r="C114" s="106">
        <v>44975</v>
      </c>
      <c r="D114" s="107">
        <v>0</v>
      </c>
      <c r="E114" s="107">
        <v>13.183</v>
      </c>
      <c r="F114" s="107">
        <v>13.183</v>
      </c>
      <c r="G114" s="143">
        <v>7.6210000000000004</v>
      </c>
      <c r="H114" s="143">
        <v>7.6210000000000004</v>
      </c>
    </row>
    <row r="115" spans="1:8" x14ac:dyDescent="0.2">
      <c r="A115" s="105">
        <v>44976.770833333336</v>
      </c>
      <c r="B115" s="105">
        <v>44976.75</v>
      </c>
      <c r="C115" s="106">
        <v>44976</v>
      </c>
      <c r="D115" s="107">
        <v>0</v>
      </c>
      <c r="E115" s="107">
        <v>16.373000000000001</v>
      </c>
      <c r="F115" s="107">
        <v>16.373000000000001</v>
      </c>
      <c r="G115" s="143">
        <v>6.3849999999999998</v>
      </c>
      <c r="H115" s="143">
        <v>6.3849999999999998</v>
      </c>
    </row>
    <row r="116" spans="1:8" x14ac:dyDescent="0.2">
      <c r="A116" s="105">
        <v>44977.770833333336</v>
      </c>
      <c r="B116" s="105">
        <v>44977.75</v>
      </c>
      <c r="C116" s="106">
        <v>44977</v>
      </c>
      <c r="D116" s="107">
        <v>0</v>
      </c>
      <c r="E116" s="107">
        <v>12.465999999999999</v>
      </c>
      <c r="F116" s="107">
        <v>12.465999999999999</v>
      </c>
      <c r="G116" s="143">
        <v>3.5590000000000002</v>
      </c>
      <c r="H116" s="143">
        <v>3.5590000000000002</v>
      </c>
    </row>
    <row r="117" spans="1:8" x14ac:dyDescent="0.2">
      <c r="A117" s="105">
        <v>44978.770833333336</v>
      </c>
      <c r="B117" s="105">
        <v>44978.75</v>
      </c>
      <c r="C117" s="106">
        <v>44978</v>
      </c>
      <c r="D117" s="107">
        <v>1.6</v>
      </c>
      <c r="E117" s="107">
        <v>6.6349999999999998</v>
      </c>
      <c r="F117" s="107">
        <v>5.0350000000000001</v>
      </c>
      <c r="G117" s="143">
        <v>3.8250000000000002</v>
      </c>
      <c r="H117" s="143">
        <v>5.4249999999999998</v>
      </c>
    </row>
    <row r="118" spans="1:8" x14ac:dyDescent="0.2">
      <c r="A118" s="105">
        <v>44979.770833333336</v>
      </c>
      <c r="B118" s="105">
        <v>44979.75</v>
      </c>
      <c r="C118" s="106">
        <v>44979</v>
      </c>
      <c r="D118" s="107">
        <v>0</v>
      </c>
      <c r="E118" s="107">
        <v>5.681</v>
      </c>
      <c r="F118" s="107">
        <v>5.681</v>
      </c>
      <c r="G118" s="143">
        <v>3.1629999999999998</v>
      </c>
      <c r="H118" s="143">
        <v>3.1629999999999998</v>
      </c>
    </row>
    <row r="119" spans="1:8" x14ac:dyDescent="0.2">
      <c r="A119" s="105">
        <v>44980.770833333336</v>
      </c>
      <c r="B119" s="105">
        <v>44980.75</v>
      </c>
      <c r="C119" s="106">
        <v>44980</v>
      </c>
      <c r="D119" s="107">
        <v>0</v>
      </c>
      <c r="E119" s="107">
        <v>8.5229999999999997</v>
      </c>
      <c r="F119" s="107">
        <v>8.5229999999999997</v>
      </c>
      <c r="G119" s="143">
        <v>5.3470000000000004</v>
      </c>
      <c r="H119" s="143">
        <v>5.3470000000000004</v>
      </c>
    </row>
    <row r="120" spans="1:8" x14ac:dyDescent="0.2">
      <c r="A120" s="105">
        <v>44981.770833333336</v>
      </c>
      <c r="B120" s="105">
        <v>44981.75</v>
      </c>
      <c r="C120" s="106">
        <v>44981</v>
      </c>
      <c r="D120" s="107">
        <v>0</v>
      </c>
      <c r="E120" s="107">
        <v>14.692</v>
      </c>
      <c r="F120" s="107">
        <v>14.692</v>
      </c>
      <c r="G120" s="143">
        <v>4.6900000000000004</v>
      </c>
      <c r="H120" s="143">
        <v>4.6900000000000004</v>
      </c>
    </row>
    <row r="121" spans="1:8" x14ac:dyDescent="0.2">
      <c r="A121" s="105">
        <v>44982.770833333336</v>
      </c>
      <c r="B121" s="105">
        <v>44982.75</v>
      </c>
      <c r="C121" s="106">
        <v>44982</v>
      </c>
      <c r="D121" s="107">
        <v>0</v>
      </c>
      <c r="E121" s="107">
        <v>14.471</v>
      </c>
      <c r="F121" s="107">
        <v>14.471</v>
      </c>
      <c r="G121" s="143">
        <v>6.74</v>
      </c>
      <c r="H121" s="143">
        <v>6.74</v>
      </c>
    </row>
    <row r="122" spans="1:8" x14ac:dyDescent="0.2">
      <c r="A122" s="105">
        <v>44983.770833333336</v>
      </c>
      <c r="B122" s="105">
        <v>44983.75</v>
      </c>
      <c r="C122" s="106">
        <v>44983</v>
      </c>
      <c r="D122" s="107">
        <v>-0.2</v>
      </c>
      <c r="E122" s="107">
        <v>10.827999999999999</v>
      </c>
      <c r="F122" s="107">
        <v>11.028</v>
      </c>
      <c r="G122" s="143">
        <v>6.84</v>
      </c>
      <c r="H122" s="143">
        <v>6.64</v>
      </c>
    </row>
    <row r="123" spans="1:8" x14ac:dyDescent="0.2">
      <c r="A123" s="105">
        <v>44984.770833333336</v>
      </c>
      <c r="B123" s="105">
        <v>44984.75</v>
      </c>
      <c r="C123" s="106">
        <v>44984</v>
      </c>
      <c r="D123" s="107">
        <v>0</v>
      </c>
      <c r="E123" s="107">
        <v>6.5049999999999999</v>
      </c>
      <c r="F123" s="107">
        <v>6.5049999999999999</v>
      </c>
      <c r="G123" s="143">
        <v>4.8869999999999996</v>
      </c>
      <c r="H123" s="143">
        <v>4.8869999999999996</v>
      </c>
    </row>
    <row r="124" spans="1:8" x14ac:dyDescent="0.2">
      <c r="A124" s="105">
        <v>44985.770833333336</v>
      </c>
      <c r="B124" s="105">
        <v>44985.75</v>
      </c>
      <c r="C124" s="106">
        <v>44985</v>
      </c>
      <c r="D124" s="107">
        <v>0</v>
      </c>
      <c r="E124" s="107">
        <v>5.2889999999999997</v>
      </c>
      <c r="F124" s="107">
        <v>5.2889999999999997</v>
      </c>
      <c r="G124" s="143">
        <v>-5.8999999999999997E-2</v>
      </c>
      <c r="H124" s="143">
        <v>-5.8999999999999997E-2</v>
      </c>
    </row>
    <row r="125" spans="1:8" x14ac:dyDescent="0.2">
      <c r="A125" s="105">
        <v>44986.770833333336</v>
      </c>
      <c r="B125" s="105">
        <v>44986.75</v>
      </c>
      <c r="C125" s="106">
        <v>44986</v>
      </c>
      <c r="D125" s="107">
        <v>0.32100000000000001</v>
      </c>
      <c r="E125" s="107">
        <v>4.9989999999999997</v>
      </c>
      <c r="F125" s="107">
        <v>4.6779999999999999</v>
      </c>
      <c r="G125" s="143">
        <v>1.5660000000000001</v>
      </c>
      <c r="H125" s="143">
        <v>1.887</v>
      </c>
    </row>
    <row r="126" spans="1:8" x14ac:dyDescent="0.2">
      <c r="A126" s="105">
        <v>44987.770833333336</v>
      </c>
      <c r="B126" s="105">
        <v>44987.75</v>
      </c>
      <c r="C126" s="106">
        <v>44987</v>
      </c>
      <c r="D126" s="107">
        <v>0</v>
      </c>
      <c r="E126" s="107">
        <v>4.6870000000000003</v>
      </c>
      <c r="F126" s="107">
        <v>4.6870000000000003</v>
      </c>
      <c r="G126" s="143">
        <v>1.9830000000000001</v>
      </c>
      <c r="H126" s="143">
        <v>1.9830000000000001</v>
      </c>
    </row>
    <row r="127" spans="1:8" x14ac:dyDescent="0.2">
      <c r="A127" s="105">
        <v>44988.770833333336</v>
      </c>
      <c r="B127" s="105">
        <v>44988.75</v>
      </c>
      <c r="C127" s="106">
        <v>44988</v>
      </c>
      <c r="D127" s="107">
        <v>1.22</v>
      </c>
      <c r="E127" s="107">
        <v>6.12</v>
      </c>
      <c r="F127" s="107">
        <v>4.9000000000000004</v>
      </c>
      <c r="G127" s="143">
        <v>2.7890000000000001</v>
      </c>
      <c r="H127" s="143">
        <v>4.0090000000000003</v>
      </c>
    </row>
    <row r="128" spans="1:8" x14ac:dyDescent="0.2">
      <c r="A128" s="105">
        <v>44989.770833333336</v>
      </c>
      <c r="B128" s="105">
        <v>44989.75</v>
      </c>
      <c r="C128" s="106">
        <v>44989</v>
      </c>
      <c r="D128" s="107">
        <v>0</v>
      </c>
      <c r="E128" s="107">
        <v>5.5880000000000001</v>
      </c>
      <c r="F128" s="107">
        <v>5.5880000000000001</v>
      </c>
      <c r="G128" s="143">
        <v>4.0739999999999998</v>
      </c>
      <c r="H128" s="143">
        <v>4.0739999999999998</v>
      </c>
    </row>
    <row r="129" spans="1:8" x14ac:dyDescent="0.2">
      <c r="A129" s="105">
        <v>44990.770833333336</v>
      </c>
      <c r="B129" s="105">
        <v>44990.75</v>
      </c>
      <c r="C129" s="106">
        <v>44990</v>
      </c>
      <c r="D129" s="107">
        <v>0</v>
      </c>
      <c r="E129" s="107">
        <v>5.1319999999999997</v>
      </c>
      <c r="F129" s="107">
        <v>5.1319999999999997</v>
      </c>
      <c r="G129" s="143">
        <v>5.0869999999999997</v>
      </c>
      <c r="H129" s="143">
        <v>5.0869999999999997</v>
      </c>
    </row>
    <row r="130" spans="1:8" x14ac:dyDescent="0.2">
      <c r="A130" s="105">
        <v>44991.770833333336</v>
      </c>
      <c r="B130" s="105">
        <v>44991.75</v>
      </c>
      <c r="C130" s="106">
        <v>44991</v>
      </c>
      <c r="D130" s="107">
        <v>0</v>
      </c>
      <c r="E130" s="107">
        <v>6.5940000000000003</v>
      </c>
      <c r="F130" s="107">
        <v>6.5940000000000003</v>
      </c>
      <c r="G130" s="143">
        <v>0.36499999999999999</v>
      </c>
      <c r="H130" s="143">
        <v>0.36499999999999999</v>
      </c>
    </row>
    <row r="131" spans="1:8" x14ac:dyDescent="0.2">
      <c r="A131" s="105">
        <v>44992.791666666664</v>
      </c>
      <c r="B131" s="105">
        <v>44992.791666666664</v>
      </c>
      <c r="C131" s="106">
        <v>44992</v>
      </c>
      <c r="D131" s="107">
        <v>0</v>
      </c>
      <c r="E131" s="107">
        <v>1.9750000000000001</v>
      </c>
      <c r="F131" s="107">
        <v>1.9750000000000001</v>
      </c>
      <c r="G131" s="143">
        <v>2.2280000000000002</v>
      </c>
      <c r="H131" s="143">
        <v>2.2280000000000002</v>
      </c>
    </row>
    <row r="132" spans="1:8" x14ac:dyDescent="0.2">
      <c r="A132" s="105">
        <v>44993.770833333336</v>
      </c>
      <c r="B132" s="105">
        <v>44993.75</v>
      </c>
      <c r="C132" s="106">
        <v>44993</v>
      </c>
      <c r="D132" s="107">
        <v>0</v>
      </c>
      <c r="E132" s="107">
        <v>4.7030000000000003</v>
      </c>
      <c r="F132" s="107">
        <v>4.7030000000000003</v>
      </c>
      <c r="G132" s="143">
        <v>3.7</v>
      </c>
      <c r="H132" s="143">
        <v>3.7</v>
      </c>
    </row>
    <row r="133" spans="1:8" x14ac:dyDescent="0.2">
      <c r="A133" s="105">
        <v>44994.770833333336</v>
      </c>
      <c r="B133" s="105">
        <v>44994.75</v>
      </c>
      <c r="C133" s="106">
        <v>44994</v>
      </c>
      <c r="D133" s="107">
        <v>0</v>
      </c>
      <c r="E133" s="107">
        <v>9.3559999999999999</v>
      </c>
      <c r="F133" s="107">
        <v>9.3559999999999999</v>
      </c>
      <c r="G133" s="143">
        <v>1.2490000000000001</v>
      </c>
      <c r="H133" s="143">
        <v>1.2490000000000001</v>
      </c>
    </row>
    <row r="134" spans="1:8" x14ac:dyDescent="0.2">
      <c r="A134" s="105">
        <v>44995.791666666664</v>
      </c>
      <c r="B134" s="105">
        <v>44995.791666666664</v>
      </c>
      <c r="C134" s="106">
        <v>44995</v>
      </c>
      <c r="D134" s="107">
        <v>0</v>
      </c>
      <c r="E134" s="107">
        <v>8.6340000000000003</v>
      </c>
      <c r="F134" s="107">
        <v>8.6340000000000003</v>
      </c>
      <c r="G134" s="143">
        <v>5.141</v>
      </c>
      <c r="H134" s="143">
        <v>5.141</v>
      </c>
    </row>
    <row r="135" spans="1:8" x14ac:dyDescent="0.2">
      <c r="A135" s="105">
        <v>44996.791666666664</v>
      </c>
      <c r="B135" s="105">
        <v>44996.791666666664</v>
      </c>
      <c r="C135" s="106">
        <v>44996</v>
      </c>
      <c r="D135" s="107">
        <v>0</v>
      </c>
      <c r="E135" s="107">
        <v>11.436999999999999</v>
      </c>
      <c r="F135" s="107">
        <v>11.436999999999999</v>
      </c>
      <c r="G135" s="143">
        <v>5.9870000000000001</v>
      </c>
      <c r="H135" s="143">
        <v>5.9870000000000001</v>
      </c>
    </row>
    <row r="136" spans="1:8" x14ac:dyDescent="0.2">
      <c r="A136" s="105">
        <v>44997.770833333336</v>
      </c>
      <c r="B136" s="105">
        <v>44997.75</v>
      </c>
      <c r="C136" s="106">
        <v>44997</v>
      </c>
      <c r="D136" s="107">
        <v>0</v>
      </c>
      <c r="E136" s="107">
        <v>16.68</v>
      </c>
      <c r="F136" s="107">
        <v>16.68</v>
      </c>
      <c r="G136" s="143">
        <v>6.0380000000000003</v>
      </c>
      <c r="H136" s="143">
        <v>6.0380000000000003</v>
      </c>
    </row>
    <row r="137" spans="1:8" x14ac:dyDescent="0.2">
      <c r="A137" s="105">
        <v>44998.791666666664</v>
      </c>
      <c r="B137" s="105">
        <v>44998.791666666664</v>
      </c>
      <c r="C137" s="106">
        <v>44998</v>
      </c>
      <c r="D137" s="107">
        <v>0</v>
      </c>
      <c r="E137" s="107">
        <v>17.030999999999999</v>
      </c>
      <c r="F137" s="107">
        <v>17.030999999999999</v>
      </c>
      <c r="G137" s="143">
        <v>6.2009999999999996</v>
      </c>
      <c r="H137" s="143">
        <v>6.2009999999999996</v>
      </c>
    </row>
    <row r="138" spans="1:8" x14ac:dyDescent="0.2">
      <c r="A138" s="105">
        <v>44999.791666666664</v>
      </c>
      <c r="B138" s="105">
        <v>44999.791666666664</v>
      </c>
      <c r="C138" s="106">
        <v>44999</v>
      </c>
      <c r="D138" s="107">
        <v>0</v>
      </c>
      <c r="E138" s="107">
        <v>6.6180000000000003</v>
      </c>
      <c r="F138" s="107">
        <v>6.6180000000000003</v>
      </c>
      <c r="G138" s="143">
        <v>3.4510000000000001</v>
      </c>
      <c r="H138" s="143">
        <v>3.4510000000000001</v>
      </c>
    </row>
    <row r="139" spans="1:8" x14ac:dyDescent="0.2">
      <c r="A139" s="105">
        <v>45000.770833333336</v>
      </c>
      <c r="B139" s="105">
        <v>45000.75</v>
      </c>
      <c r="C139" s="106">
        <v>45000</v>
      </c>
      <c r="D139" s="107">
        <v>0</v>
      </c>
      <c r="E139" s="107">
        <v>7.1840000000000002</v>
      </c>
      <c r="F139" s="107">
        <v>7.1840000000000002</v>
      </c>
      <c r="G139" s="143">
        <v>2.8290000000000002</v>
      </c>
      <c r="H139" s="143">
        <v>2.8290000000000002</v>
      </c>
    </row>
    <row r="140" spans="1:8" x14ac:dyDescent="0.2">
      <c r="A140" s="105">
        <v>45001.791666666664</v>
      </c>
      <c r="B140" s="105">
        <v>45001.791666666664</v>
      </c>
      <c r="C140" s="106">
        <v>45001</v>
      </c>
      <c r="D140" s="107">
        <v>0</v>
      </c>
      <c r="E140" s="107">
        <v>14.801</v>
      </c>
      <c r="F140" s="107">
        <v>14.801</v>
      </c>
      <c r="G140" s="143">
        <v>4.7240000000000002</v>
      </c>
      <c r="H140" s="143">
        <v>4.7240000000000002</v>
      </c>
    </row>
    <row r="141" spans="1:8" x14ac:dyDescent="0.2">
      <c r="A141" s="105">
        <v>45002.791666666664</v>
      </c>
      <c r="B141" s="105">
        <v>45002.791666666664</v>
      </c>
      <c r="C141" s="106">
        <v>45002</v>
      </c>
      <c r="D141" s="107">
        <v>0</v>
      </c>
      <c r="E141" s="107">
        <v>8.1609999999999996</v>
      </c>
      <c r="F141" s="107">
        <v>8.1609999999999996</v>
      </c>
      <c r="G141" s="143">
        <v>5.1189999999999998</v>
      </c>
      <c r="H141" s="143">
        <v>5.1189999999999998</v>
      </c>
    </row>
    <row r="142" spans="1:8" x14ac:dyDescent="0.2">
      <c r="A142" s="105">
        <v>45003.791666666664</v>
      </c>
      <c r="B142" s="105">
        <v>45003.791666666664</v>
      </c>
      <c r="C142" s="106">
        <v>45003</v>
      </c>
      <c r="D142" s="107">
        <v>0</v>
      </c>
      <c r="E142" s="107">
        <v>11.833</v>
      </c>
      <c r="F142" s="107">
        <v>11.833</v>
      </c>
      <c r="G142" s="143">
        <v>3.5950000000000002</v>
      </c>
      <c r="H142" s="143">
        <v>3.5950000000000002</v>
      </c>
    </row>
    <row r="143" spans="1:8" x14ac:dyDescent="0.2">
      <c r="A143" s="105">
        <v>45004.8125</v>
      </c>
      <c r="B143" s="105">
        <v>45004.791666666664</v>
      </c>
      <c r="C143" s="106">
        <v>45004</v>
      </c>
      <c r="D143" s="107">
        <v>0</v>
      </c>
      <c r="E143" s="107">
        <v>10.66</v>
      </c>
      <c r="F143" s="107">
        <v>10.66</v>
      </c>
      <c r="G143" s="143">
        <v>4.3540000000000001</v>
      </c>
      <c r="H143" s="143">
        <v>4.3540000000000001</v>
      </c>
    </row>
    <row r="144" spans="1:8" x14ac:dyDescent="0.2">
      <c r="A144" s="105">
        <v>45005.791666666664</v>
      </c>
      <c r="B144" s="105">
        <v>45005.791666666664</v>
      </c>
      <c r="C144" s="106">
        <v>45005</v>
      </c>
      <c r="D144" s="107">
        <v>0</v>
      </c>
      <c r="E144" s="107">
        <v>7.2690000000000001</v>
      </c>
      <c r="F144" s="107">
        <v>7.2690000000000001</v>
      </c>
      <c r="G144" s="143">
        <v>1.6819999999999999</v>
      </c>
      <c r="H144" s="143">
        <v>1.6819999999999999</v>
      </c>
    </row>
    <row r="145" spans="1:8" x14ac:dyDescent="0.2">
      <c r="A145" s="105">
        <v>45006.791666666664</v>
      </c>
      <c r="B145" s="105">
        <v>45006.791666666664</v>
      </c>
      <c r="C145" s="106">
        <v>45006</v>
      </c>
      <c r="D145" s="107">
        <v>0</v>
      </c>
      <c r="E145" s="107">
        <v>14.792999999999999</v>
      </c>
      <c r="F145" s="107">
        <v>14.792999999999999</v>
      </c>
      <c r="G145" s="143">
        <v>2.6309999999999998</v>
      </c>
      <c r="H145" s="143">
        <v>2.6309999999999998</v>
      </c>
    </row>
    <row r="146" spans="1:8" x14ac:dyDescent="0.2">
      <c r="A146" s="105">
        <v>45007.791666666664</v>
      </c>
      <c r="B146" s="105">
        <v>45007.791666666664</v>
      </c>
      <c r="C146" s="106">
        <v>45007</v>
      </c>
      <c r="D146" s="107">
        <v>0</v>
      </c>
      <c r="E146" s="107">
        <v>18.164000000000001</v>
      </c>
      <c r="F146" s="107">
        <v>18.164000000000001</v>
      </c>
      <c r="G146" s="143">
        <v>6.0670000000000002</v>
      </c>
      <c r="H146" s="143">
        <v>6.0670000000000002</v>
      </c>
    </row>
    <row r="147" spans="1:8" x14ac:dyDescent="0.2">
      <c r="A147" s="105">
        <v>45008.791666666664</v>
      </c>
      <c r="B147" s="105">
        <v>45008.791666666664</v>
      </c>
      <c r="C147" s="106">
        <v>45008</v>
      </c>
      <c r="D147" s="107">
        <v>0</v>
      </c>
      <c r="E147" s="107">
        <v>16.047000000000001</v>
      </c>
      <c r="F147" s="107">
        <v>16.047000000000001</v>
      </c>
      <c r="G147" s="143">
        <v>5.0679999999999996</v>
      </c>
      <c r="H147" s="143">
        <v>5.0679999999999996</v>
      </c>
    </row>
    <row r="148" spans="1:8" x14ac:dyDescent="0.2">
      <c r="A148" s="105">
        <v>45009.8125</v>
      </c>
      <c r="B148" s="105">
        <v>45009.791666666664</v>
      </c>
      <c r="C148" s="106">
        <v>45009</v>
      </c>
      <c r="D148" s="107">
        <v>0</v>
      </c>
      <c r="E148" s="107">
        <v>18.321999999999999</v>
      </c>
      <c r="F148" s="107">
        <v>18.321999999999999</v>
      </c>
      <c r="G148" s="143">
        <v>6.5350000000000001</v>
      </c>
      <c r="H148" s="143">
        <v>6.5350000000000001</v>
      </c>
    </row>
    <row r="149" spans="1:8" x14ac:dyDescent="0.2">
      <c r="A149" s="105">
        <v>45010.791666666664</v>
      </c>
      <c r="B149" s="105">
        <v>45010.791666666664</v>
      </c>
      <c r="C149" s="106">
        <v>45010</v>
      </c>
      <c r="D149" s="107">
        <v>0</v>
      </c>
      <c r="E149" s="107">
        <v>11.465</v>
      </c>
      <c r="F149" s="107">
        <v>11.465</v>
      </c>
      <c r="G149" s="143">
        <v>6.2320000000000002</v>
      </c>
      <c r="H149" s="143">
        <v>6.2320000000000002</v>
      </c>
    </row>
    <row r="150" spans="1:8" x14ac:dyDescent="0.2">
      <c r="A150" s="97"/>
      <c r="B150" s="97"/>
      <c r="C150" s="41"/>
      <c r="D150" s="41"/>
      <c r="E150" s="41"/>
      <c r="F150" s="41"/>
    </row>
    <row r="151" spans="1:8" x14ac:dyDescent="0.2">
      <c r="A151" s="97"/>
      <c r="B151" s="97"/>
      <c r="C151" s="41"/>
      <c r="D151" s="41"/>
      <c r="E151" s="41"/>
      <c r="F151" s="41"/>
    </row>
    <row r="152" spans="1:8" x14ac:dyDescent="0.2">
      <c r="A152" s="97"/>
      <c r="B152" s="97"/>
      <c r="C152" s="41"/>
      <c r="D152" s="41"/>
      <c r="E152" s="41"/>
      <c r="F152" s="41"/>
    </row>
    <row r="153" spans="1:8" x14ac:dyDescent="0.2">
      <c r="A153" s="97"/>
      <c r="B153" s="97"/>
      <c r="C153" s="41"/>
      <c r="D153" s="41"/>
      <c r="E153" s="41"/>
      <c r="F153" s="41"/>
    </row>
    <row r="154" spans="1:8" x14ac:dyDescent="0.2">
      <c r="A154" s="97"/>
      <c r="B154" s="97"/>
      <c r="C154" s="41"/>
      <c r="D154" s="41"/>
      <c r="E154" s="41"/>
      <c r="F154" s="41"/>
    </row>
    <row r="155" spans="1:8" x14ac:dyDescent="0.2">
      <c r="A155" s="97"/>
      <c r="B155" s="97"/>
      <c r="C155" s="41"/>
      <c r="D155" s="41"/>
      <c r="E155" s="41"/>
      <c r="F155" s="41"/>
    </row>
    <row r="156" spans="1:8" x14ac:dyDescent="0.2">
      <c r="A156" s="97"/>
      <c r="B156" s="97"/>
      <c r="C156" s="41"/>
      <c r="D156" s="41"/>
      <c r="E156" s="41"/>
      <c r="F156" s="41"/>
    </row>
    <row r="157" spans="1:8" x14ac:dyDescent="0.2">
      <c r="A157" s="97"/>
      <c r="B157" s="97"/>
      <c r="C157" s="41"/>
      <c r="D157" s="41"/>
      <c r="E157" s="41"/>
      <c r="F157" s="41"/>
    </row>
    <row r="158" spans="1:8" x14ac:dyDescent="0.2">
      <c r="A158" s="97"/>
      <c r="B158" s="97"/>
      <c r="C158" s="41"/>
      <c r="D158" s="41"/>
      <c r="E158" s="41"/>
      <c r="F158" s="41"/>
    </row>
    <row r="159" spans="1:8" x14ac:dyDescent="0.2">
      <c r="A159" s="97"/>
      <c r="B159" s="97"/>
      <c r="C159" s="41"/>
      <c r="D159" s="41"/>
      <c r="E159" s="41"/>
      <c r="F159" s="41"/>
    </row>
    <row r="160" spans="1:8" x14ac:dyDescent="0.2">
      <c r="A160" s="97"/>
      <c r="B160" s="97"/>
      <c r="C160" s="41"/>
      <c r="D160" s="41"/>
      <c r="E160" s="41"/>
      <c r="F160" s="41"/>
    </row>
    <row r="161" spans="1:6" x14ac:dyDescent="0.2">
      <c r="A161" s="97"/>
      <c r="B161" s="97"/>
      <c r="C161" s="41"/>
      <c r="D161" s="41"/>
      <c r="E161" s="41"/>
      <c r="F161" s="41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F0DE7-9FE5-4A51-B76B-E56F42FD5255}">
  <sheetPr codeName="Sheet19"/>
  <dimension ref="A1:L129"/>
  <sheetViews>
    <sheetView workbookViewId="0"/>
  </sheetViews>
  <sheetFormatPr defaultRowHeight="14.25" x14ac:dyDescent="0.2"/>
  <cols>
    <col min="1" max="1" width="13.5" customWidth="1"/>
    <col min="2" max="2" width="21.75" customWidth="1"/>
  </cols>
  <sheetData>
    <row r="1" spans="1:12" s="2" customFormat="1" ht="15.75" x14ac:dyDescent="0.25">
      <c r="A1" s="7" t="s">
        <v>76</v>
      </c>
    </row>
    <row r="2" spans="1:12" ht="15" thickBot="1" x14ac:dyDescent="0.25"/>
    <row r="3" spans="1:12" ht="30.75" thickBot="1" x14ac:dyDescent="0.25">
      <c r="A3" s="20" t="s">
        <v>77</v>
      </c>
      <c r="B3" s="21" t="s">
        <v>78</v>
      </c>
      <c r="C3" s="21" t="s">
        <v>79</v>
      </c>
      <c r="D3" s="22" t="s">
        <v>80</v>
      </c>
      <c r="F3" s="43" t="s">
        <v>21</v>
      </c>
      <c r="G3" s="43" t="s">
        <v>32</v>
      </c>
      <c r="H3" s="43" t="s">
        <v>33</v>
      </c>
      <c r="I3" s="43" t="s">
        <v>30</v>
      </c>
      <c r="J3" s="43" t="s">
        <v>81</v>
      </c>
      <c r="K3" s="43" t="s">
        <v>39</v>
      </c>
      <c r="L3" s="43" t="s">
        <v>62</v>
      </c>
    </row>
    <row r="4" spans="1:12" ht="15" x14ac:dyDescent="0.2">
      <c r="A4" s="18">
        <v>44130</v>
      </c>
      <c r="B4" s="19" t="s">
        <v>32</v>
      </c>
      <c r="C4" s="19">
        <v>0</v>
      </c>
      <c r="D4" s="19">
        <v>4759.0140000000001</v>
      </c>
      <c r="F4" s="41">
        <v>44501</v>
      </c>
    </row>
    <row r="5" spans="1:12" ht="15" x14ac:dyDescent="0.2">
      <c r="A5" s="17">
        <v>44130</v>
      </c>
      <c r="B5" s="16" t="s">
        <v>74</v>
      </c>
      <c r="C5" s="16">
        <v>0</v>
      </c>
      <c r="D5" s="16">
        <v>4759.0140000000001</v>
      </c>
    </row>
    <row r="6" spans="1:12" ht="15" x14ac:dyDescent="0.2">
      <c r="A6" s="17">
        <v>44130</v>
      </c>
      <c r="B6" s="16" t="s">
        <v>81</v>
      </c>
      <c r="C6" s="16">
        <v>0</v>
      </c>
      <c r="D6" s="16">
        <v>4759.0140000000001</v>
      </c>
    </row>
    <row r="7" spans="1:12" ht="15" x14ac:dyDescent="0.2">
      <c r="A7" s="17">
        <v>44130</v>
      </c>
      <c r="B7" s="16" t="s">
        <v>75</v>
      </c>
      <c r="C7" s="16">
        <v>0</v>
      </c>
      <c r="D7" s="16">
        <v>4759.0140000000001</v>
      </c>
    </row>
    <row r="8" spans="1:12" ht="15" x14ac:dyDescent="0.2">
      <c r="A8" s="17">
        <v>44130</v>
      </c>
      <c r="B8" s="16" t="s">
        <v>62</v>
      </c>
      <c r="C8" s="16">
        <v>0</v>
      </c>
      <c r="D8" s="16">
        <v>4759.0140000000001</v>
      </c>
    </row>
    <row r="9" spans="1:12" ht="15" x14ac:dyDescent="0.2">
      <c r="A9" s="17">
        <v>44130</v>
      </c>
      <c r="B9" s="16" t="s">
        <v>39</v>
      </c>
      <c r="C9" s="16">
        <v>0</v>
      </c>
      <c r="D9" s="16">
        <v>4759.0140000000001</v>
      </c>
    </row>
    <row r="10" spans="1:12" ht="15" x14ac:dyDescent="0.2">
      <c r="A10" s="17">
        <v>44137</v>
      </c>
      <c r="B10" s="16" t="s">
        <v>32</v>
      </c>
      <c r="C10" s="16">
        <v>2001.67</v>
      </c>
      <c r="D10" s="16">
        <v>599.79600000000005</v>
      </c>
    </row>
    <row r="11" spans="1:12" ht="15" x14ac:dyDescent="0.2">
      <c r="A11" s="17">
        <v>44137</v>
      </c>
      <c r="B11" s="16" t="s">
        <v>74</v>
      </c>
      <c r="C11" s="16">
        <v>3838.2860000000001</v>
      </c>
      <c r="D11" s="16">
        <v>599.79600000000005</v>
      </c>
    </row>
    <row r="12" spans="1:12" ht="15" x14ac:dyDescent="0.2">
      <c r="A12" s="17">
        <v>44137</v>
      </c>
      <c r="B12" s="16" t="s">
        <v>81</v>
      </c>
      <c r="C12" s="16">
        <v>600</v>
      </c>
      <c r="D12" s="16">
        <v>599.79600000000005</v>
      </c>
    </row>
    <row r="13" spans="1:12" ht="15" x14ac:dyDescent="0.2">
      <c r="A13" s="17">
        <v>44137</v>
      </c>
      <c r="B13" s="16" t="s">
        <v>75</v>
      </c>
      <c r="C13" s="16">
        <v>0</v>
      </c>
      <c r="D13" s="16">
        <v>599.79600000000005</v>
      </c>
    </row>
    <row r="14" spans="1:12" ht="15" x14ac:dyDescent="0.2">
      <c r="A14" s="17">
        <v>44137</v>
      </c>
      <c r="B14" s="16" t="s">
        <v>62</v>
      </c>
      <c r="C14" s="16">
        <v>1848.3579999999999</v>
      </c>
      <c r="D14" s="16">
        <v>599.79600000000005</v>
      </c>
    </row>
    <row r="15" spans="1:12" ht="15" x14ac:dyDescent="0.2">
      <c r="A15" s="17">
        <v>44137</v>
      </c>
      <c r="B15" s="16" t="s">
        <v>39</v>
      </c>
      <c r="C15" s="16">
        <v>189</v>
      </c>
      <c r="D15" s="16">
        <v>599.79600000000005</v>
      </c>
    </row>
    <row r="16" spans="1:12" ht="15" x14ac:dyDescent="0.2">
      <c r="A16" s="17">
        <v>44144</v>
      </c>
      <c r="B16" s="16" t="s">
        <v>32</v>
      </c>
      <c r="C16" s="16">
        <v>2675.2640000000001</v>
      </c>
      <c r="D16" s="16">
        <v>1139.5640000000001</v>
      </c>
    </row>
    <row r="17" spans="1:4" ht="15" x14ac:dyDescent="0.2">
      <c r="A17" s="17">
        <v>44144</v>
      </c>
      <c r="B17" s="16" t="s">
        <v>74</v>
      </c>
      <c r="C17" s="16">
        <v>3614.87</v>
      </c>
      <c r="D17" s="16">
        <v>1139.5640000000001</v>
      </c>
    </row>
    <row r="18" spans="1:4" ht="15" x14ac:dyDescent="0.2">
      <c r="A18" s="17">
        <v>44144</v>
      </c>
      <c r="B18" s="16" t="s">
        <v>81</v>
      </c>
      <c r="C18" s="16">
        <v>600</v>
      </c>
      <c r="D18" s="16">
        <v>1139.5640000000001</v>
      </c>
    </row>
    <row r="19" spans="1:4" ht="15" x14ac:dyDescent="0.2">
      <c r="A19" s="17">
        <v>44144</v>
      </c>
      <c r="B19" s="16" t="s">
        <v>75</v>
      </c>
      <c r="C19" s="16">
        <v>0</v>
      </c>
      <c r="D19" s="16">
        <v>1139.5640000000001</v>
      </c>
    </row>
    <row r="20" spans="1:4" ht="15" x14ac:dyDescent="0.2">
      <c r="A20" s="17">
        <v>44144</v>
      </c>
      <c r="B20" s="16" t="s">
        <v>62</v>
      </c>
      <c r="C20" s="16">
        <v>2389.2159999999999</v>
      </c>
      <c r="D20" s="16">
        <v>1139.5640000000001</v>
      </c>
    </row>
    <row r="21" spans="1:4" ht="15" x14ac:dyDescent="0.2">
      <c r="A21" s="17">
        <v>44144</v>
      </c>
      <c r="B21" s="16" t="s">
        <v>39</v>
      </c>
      <c r="C21" s="16">
        <v>822</v>
      </c>
      <c r="D21" s="16">
        <v>1139.5640000000001</v>
      </c>
    </row>
    <row r="22" spans="1:4" ht="15" x14ac:dyDescent="0.2">
      <c r="A22" s="17">
        <v>44151</v>
      </c>
      <c r="B22" s="16" t="s">
        <v>32</v>
      </c>
      <c r="C22" s="16">
        <v>0</v>
      </c>
      <c r="D22" s="16">
        <v>4494.1180000000004</v>
      </c>
    </row>
    <row r="23" spans="1:4" ht="15" x14ac:dyDescent="0.2">
      <c r="A23" s="17">
        <v>44151</v>
      </c>
      <c r="B23" s="16" t="s">
        <v>74</v>
      </c>
      <c r="C23" s="16">
        <v>0</v>
      </c>
      <c r="D23" s="16">
        <v>4494.1180000000004</v>
      </c>
    </row>
    <row r="24" spans="1:4" ht="15" x14ac:dyDescent="0.2">
      <c r="A24" s="17">
        <v>44151</v>
      </c>
      <c r="B24" s="16" t="s">
        <v>81</v>
      </c>
      <c r="C24" s="16">
        <v>0</v>
      </c>
      <c r="D24" s="16">
        <v>4494.1180000000004</v>
      </c>
    </row>
    <row r="25" spans="1:4" ht="15" x14ac:dyDescent="0.2">
      <c r="A25" s="17">
        <v>44151</v>
      </c>
      <c r="B25" s="16" t="s">
        <v>75</v>
      </c>
      <c r="C25" s="16">
        <v>0</v>
      </c>
      <c r="D25" s="16">
        <v>4494.1180000000004</v>
      </c>
    </row>
    <row r="26" spans="1:4" ht="15" x14ac:dyDescent="0.2">
      <c r="A26" s="17">
        <v>44151</v>
      </c>
      <c r="B26" s="16" t="s">
        <v>62</v>
      </c>
      <c r="C26" s="16">
        <v>0</v>
      </c>
      <c r="D26" s="16">
        <v>4494.1180000000004</v>
      </c>
    </row>
    <row r="27" spans="1:4" ht="15" x14ac:dyDescent="0.2">
      <c r="A27" s="17">
        <v>44151</v>
      </c>
      <c r="B27" s="16" t="s">
        <v>39</v>
      </c>
      <c r="C27" s="16">
        <v>0</v>
      </c>
      <c r="D27" s="16">
        <v>4494.1180000000004</v>
      </c>
    </row>
    <row r="28" spans="1:4" ht="15" x14ac:dyDescent="0.2">
      <c r="A28" s="17">
        <v>44158</v>
      </c>
      <c r="B28" s="16" t="s">
        <v>32</v>
      </c>
      <c r="C28" s="16">
        <v>3516.54</v>
      </c>
      <c r="D28" s="16">
        <v>2426.96</v>
      </c>
    </row>
    <row r="29" spans="1:4" ht="15" x14ac:dyDescent="0.2">
      <c r="A29" s="17">
        <v>44158</v>
      </c>
      <c r="B29" s="16" t="s">
        <v>74</v>
      </c>
      <c r="C29" s="16">
        <v>2769.6660000000002</v>
      </c>
      <c r="D29" s="16">
        <v>2426.96</v>
      </c>
    </row>
    <row r="30" spans="1:4" ht="15" x14ac:dyDescent="0.2">
      <c r="A30" s="17">
        <v>44158</v>
      </c>
      <c r="B30" s="16" t="s">
        <v>81</v>
      </c>
      <c r="C30" s="16">
        <v>600</v>
      </c>
      <c r="D30" s="16">
        <v>2426.96</v>
      </c>
    </row>
    <row r="31" spans="1:4" ht="15" x14ac:dyDescent="0.2">
      <c r="A31" s="17">
        <v>44158</v>
      </c>
      <c r="B31" s="16" t="s">
        <v>75</v>
      </c>
      <c r="C31" s="16">
        <v>0</v>
      </c>
      <c r="D31" s="16">
        <v>2426.96</v>
      </c>
    </row>
    <row r="32" spans="1:4" ht="15" x14ac:dyDescent="0.2">
      <c r="A32" s="17">
        <v>44158</v>
      </c>
      <c r="B32" s="16" t="s">
        <v>62</v>
      </c>
      <c r="C32" s="16">
        <v>1388.586</v>
      </c>
      <c r="D32" s="16">
        <v>2426.96</v>
      </c>
    </row>
    <row r="33" spans="1:4" ht="15" x14ac:dyDescent="0.2">
      <c r="A33" s="17">
        <v>44158</v>
      </c>
      <c r="B33" s="16" t="s">
        <v>39</v>
      </c>
      <c r="C33" s="16">
        <v>606</v>
      </c>
      <c r="D33" s="16">
        <v>2426.96</v>
      </c>
    </row>
    <row r="34" spans="1:4" ht="15" x14ac:dyDescent="0.2">
      <c r="A34" s="17">
        <v>44165</v>
      </c>
      <c r="B34" s="16" t="s">
        <v>32</v>
      </c>
      <c r="C34" s="16">
        <v>1243.07</v>
      </c>
      <c r="D34" s="16">
        <v>1575.752</v>
      </c>
    </row>
    <row r="35" spans="1:4" ht="15" x14ac:dyDescent="0.2">
      <c r="A35" s="17">
        <v>44165</v>
      </c>
      <c r="B35" s="16" t="s">
        <v>74</v>
      </c>
      <c r="C35" s="16">
        <v>2989.654</v>
      </c>
      <c r="D35" s="16">
        <v>1575.752</v>
      </c>
    </row>
    <row r="36" spans="1:4" ht="15" x14ac:dyDescent="0.2">
      <c r="A36" s="17">
        <v>44165</v>
      </c>
      <c r="B36" s="16" t="s">
        <v>81</v>
      </c>
      <c r="C36" s="16">
        <v>600</v>
      </c>
      <c r="D36" s="16">
        <v>1575.752</v>
      </c>
    </row>
    <row r="37" spans="1:4" ht="15" x14ac:dyDescent="0.2">
      <c r="A37" s="17">
        <v>44165</v>
      </c>
      <c r="B37" s="16" t="s">
        <v>75</v>
      </c>
      <c r="C37" s="16">
        <v>0</v>
      </c>
      <c r="D37" s="16">
        <v>1575.752</v>
      </c>
    </row>
    <row r="38" spans="1:4" ht="15" x14ac:dyDescent="0.2">
      <c r="A38" s="17">
        <v>44165</v>
      </c>
      <c r="B38" s="16" t="s">
        <v>62</v>
      </c>
      <c r="C38" s="16">
        <v>963.82399999999996</v>
      </c>
      <c r="D38" s="16">
        <v>1575.752</v>
      </c>
    </row>
    <row r="39" spans="1:4" ht="15" x14ac:dyDescent="0.2">
      <c r="A39" s="17">
        <v>44165</v>
      </c>
      <c r="B39" s="16" t="s">
        <v>39</v>
      </c>
      <c r="C39" s="16">
        <v>1833</v>
      </c>
      <c r="D39" s="16">
        <v>1575.752</v>
      </c>
    </row>
    <row r="40" spans="1:4" ht="15" x14ac:dyDescent="0.2">
      <c r="A40" s="17">
        <v>44172</v>
      </c>
      <c r="B40" s="16" t="s">
        <v>32</v>
      </c>
      <c r="C40" s="16">
        <v>634.596</v>
      </c>
      <c r="D40" s="16">
        <v>1127.9639999999999</v>
      </c>
    </row>
    <row r="41" spans="1:4" ht="15" x14ac:dyDescent="0.2">
      <c r="A41" s="17">
        <v>44172</v>
      </c>
      <c r="B41" s="16" t="s">
        <v>74</v>
      </c>
      <c r="C41" s="16">
        <v>3565.6439999999998</v>
      </c>
      <c r="D41" s="16">
        <v>1127.9639999999999</v>
      </c>
    </row>
    <row r="42" spans="1:4" ht="15" x14ac:dyDescent="0.2">
      <c r="A42" s="17">
        <v>44172</v>
      </c>
      <c r="B42" s="16" t="s">
        <v>81</v>
      </c>
      <c r="C42" s="16">
        <v>1600</v>
      </c>
      <c r="D42" s="16">
        <v>1127.9639999999999</v>
      </c>
    </row>
    <row r="43" spans="1:4" ht="15" x14ac:dyDescent="0.2">
      <c r="A43" s="17">
        <v>44172</v>
      </c>
      <c r="B43" s="16" t="s">
        <v>75</v>
      </c>
      <c r="C43" s="16">
        <v>0</v>
      </c>
      <c r="D43" s="16">
        <v>1127.9639999999999</v>
      </c>
    </row>
    <row r="44" spans="1:4" ht="15" x14ac:dyDescent="0.2">
      <c r="A44" s="17">
        <v>44172</v>
      </c>
      <c r="B44" s="16" t="s">
        <v>62</v>
      </c>
      <c r="C44" s="16">
        <v>1930.752</v>
      </c>
      <c r="D44" s="16">
        <v>1127.9639999999999</v>
      </c>
    </row>
    <row r="45" spans="1:4" ht="15" x14ac:dyDescent="0.2">
      <c r="A45" s="17">
        <v>44172</v>
      </c>
      <c r="B45" s="16" t="s">
        <v>39</v>
      </c>
      <c r="C45" s="16">
        <v>0</v>
      </c>
      <c r="D45" s="16">
        <v>1127.9639999999999</v>
      </c>
    </row>
    <row r="46" spans="1:4" ht="15" x14ac:dyDescent="0.2">
      <c r="A46" s="17">
        <v>44179</v>
      </c>
      <c r="B46" s="16" t="s">
        <v>32</v>
      </c>
      <c r="C46" s="16">
        <v>4632.1040000000003</v>
      </c>
      <c r="D46" s="16">
        <v>2407.3159999999998</v>
      </c>
    </row>
    <row r="47" spans="1:4" ht="15" x14ac:dyDescent="0.2">
      <c r="A47" s="17">
        <v>44179</v>
      </c>
      <c r="B47" s="16" t="s">
        <v>74</v>
      </c>
      <c r="C47" s="16">
        <v>4517.1000000000004</v>
      </c>
      <c r="D47" s="16">
        <v>2407.3159999999998</v>
      </c>
    </row>
    <row r="48" spans="1:4" ht="15" x14ac:dyDescent="0.2">
      <c r="A48" s="17">
        <v>44179</v>
      </c>
      <c r="B48" s="16" t="s">
        <v>81</v>
      </c>
      <c r="C48" s="16">
        <v>1600</v>
      </c>
      <c r="D48" s="16">
        <v>2407.3159999999998</v>
      </c>
    </row>
    <row r="49" spans="1:4" ht="15" x14ac:dyDescent="0.2">
      <c r="A49" s="17">
        <v>44179</v>
      </c>
      <c r="B49" s="16" t="s">
        <v>75</v>
      </c>
      <c r="C49" s="16">
        <v>449.846</v>
      </c>
      <c r="D49" s="16">
        <v>2407.3159999999998</v>
      </c>
    </row>
    <row r="50" spans="1:4" ht="15" x14ac:dyDescent="0.2">
      <c r="A50" s="17">
        <v>44179</v>
      </c>
      <c r="B50" s="16" t="s">
        <v>62</v>
      </c>
      <c r="C50" s="16">
        <v>1584.248</v>
      </c>
      <c r="D50" s="16">
        <v>2407.3159999999998</v>
      </c>
    </row>
    <row r="51" spans="1:4" ht="15" x14ac:dyDescent="0.2">
      <c r="A51" s="17">
        <v>44179</v>
      </c>
      <c r="B51" s="16" t="s">
        <v>39</v>
      </c>
      <c r="C51" s="16">
        <v>0</v>
      </c>
      <c r="D51" s="16">
        <v>2407.3159999999998</v>
      </c>
    </row>
    <row r="52" spans="1:4" ht="15" x14ac:dyDescent="0.2">
      <c r="A52" s="17">
        <v>44186</v>
      </c>
      <c r="B52" s="16" t="s">
        <v>32</v>
      </c>
      <c r="C52" s="16">
        <v>0</v>
      </c>
      <c r="D52" s="16">
        <v>2463.134</v>
      </c>
    </row>
    <row r="53" spans="1:4" ht="15" x14ac:dyDescent="0.2">
      <c r="A53" s="17">
        <v>44186</v>
      </c>
      <c r="B53" s="16" t="s">
        <v>74</v>
      </c>
      <c r="C53" s="16">
        <v>0</v>
      </c>
      <c r="D53" s="16">
        <v>2463.134</v>
      </c>
    </row>
    <row r="54" spans="1:4" ht="15" x14ac:dyDescent="0.2">
      <c r="A54" s="17">
        <v>44186</v>
      </c>
      <c r="B54" s="16" t="s">
        <v>81</v>
      </c>
      <c r="C54" s="16">
        <v>0</v>
      </c>
      <c r="D54" s="16">
        <v>2463.134</v>
      </c>
    </row>
    <row r="55" spans="1:4" ht="15" x14ac:dyDescent="0.2">
      <c r="A55" s="17">
        <v>44186</v>
      </c>
      <c r="B55" s="16" t="s">
        <v>75</v>
      </c>
      <c r="C55" s="16">
        <v>0</v>
      </c>
      <c r="D55" s="16">
        <v>2463.134</v>
      </c>
    </row>
    <row r="56" spans="1:4" ht="15" x14ac:dyDescent="0.2">
      <c r="A56" s="17">
        <v>44186</v>
      </c>
      <c r="B56" s="16" t="s">
        <v>62</v>
      </c>
      <c r="C56" s="16">
        <v>0</v>
      </c>
      <c r="D56" s="16">
        <v>2463.134</v>
      </c>
    </row>
    <row r="57" spans="1:4" ht="15" x14ac:dyDescent="0.2">
      <c r="A57" s="17">
        <v>44186</v>
      </c>
      <c r="B57" s="16" t="s">
        <v>39</v>
      </c>
      <c r="C57" s="16">
        <v>0</v>
      </c>
      <c r="D57" s="16">
        <v>2463.134</v>
      </c>
    </row>
    <row r="58" spans="1:4" ht="15" x14ac:dyDescent="0.2">
      <c r="A58" s="17">
        <v>44193</v>
      </c>
      <c r="B58" s="16" t="s">
        <v>32</v>
      </c>
      <c r="C58" s="16">
        <v>0</v>
      </c>
      <c r="D58" s="16">
        <v>2400.1619999999998</v>
      </c>
    </row>
    <row r="59" spans="1:4" ht="15" x14ac:dyDescent="0.2">
      <c r="A59" s="17">
        <v>44193</v>
      </c>
      <c r="B59" s="16" t="s">
        <v>74</v>
      </c>
      <c r="C59" s="16">
        <v>0</v>
      </c>
      <c r="D59" s="16">
        <v>2400.1619999999998</v>
      </c>
    </row>
    <row r="60" spans="1:4" ht="15" x14ac:dyDescent="0.2">
      <c r="A60" s="17">
        <v>44193</v>
      </c>
      <c r="B60" s="16" t="s">
        <v>81</v>
      </c>
      <c r="C60" s="16">
        <v>0</v>
      </c>
      <c r="D60" s="16">
        <v>2400.1619999999998</v>
      </c>
    </row>
    <row r="61" spans="1:4" ht="15" x14ac:dyDescent="0.2">
      <c r="A61" s="17">
        <v>44193</v>
      </c>
      <c r="B61" s="16" t="s">
        <v>75</v>
      </c>
      <c r="C61" s="16">
        <v>0</v>
      </c>
      <c r="D61" s="16">
        <v>2400.1619999999998</v>
      </c>
    </row>
    <row r="62" spans="1:4" ht="15" x14ac:dyDescent="0.2">
      <c r="A62" s="17">
        <v>44193</v>
      </c>
      <c r="B62" s="16" t="s">
        <v>62</v>
      </c>
      <c r="C62" s="16">
        <v>0</v>
      </c>
      <c r="D62" s="16">
        <v>2400.1619999999998</v>
      </c>
    </row>
    <row r="63" spans="1:4" ht="15" x14ac:dyDescent="0.2">
      <c r="A63" s="17">
        <v>44193</v>
      </c>
      <c r="B63" s="16" t="s">
        <v>39</v>
      </c>
      <c r="C63" s="16">
        <v>0</v>
      </c>
      <c r="D63" s="16">
        <v>2400.1619999999998</v>
      </c>
    </row>
    <row r="64" spans="1:4" ht="15" x14ac:dyDescent="0.2">
      <c r="A64" s="17">
        <v>44200</v>
      </c>
      <c r="B64" s="16" t="s">
        <v>32</v>
      </c>
      <c r="C64" s="16">
        <v>2220.3040000000001</v>
      </c>
      <c r="D64" s="16">
        <v>864.23400000000004</v>
      </c>
    </row>
    <row r="65" spans="1:4" ht="15" x14ac:dyDescent="0.2">
      <c r="A65" s="17">
        <v>44200</v>
      </c>
      <c r="B65" s="16" t="s">
        <v>74</v>
      </c>
      <c r="C65" s="16">
        <v>2511.7660000000001</v>
      </c>
      <c r="D65" s="16">
        <v>864.23400000000004</v>
      </c>
    </row>
    <row r="66" spans="1:4" ht="15" x14ac:dyDescent="0.2">
      <c r="A66" s="17">
        <v>44200</v>
      </c>
      <c r="B66" s="16" t="s">
        <v>81</v>
      </c>
      <c r="C66" s="16">
        <v>1600</v>
      </c>
      <c r="D66" s="16">
        <v>864.23400000000004</v>
      </c>
    </row>
    <row r="67" spans="1:4" ht="15" x14ac:dyDescent="0.2">
      <c r="A67" s="17">
        <v>44200</v>
      </c>
      <c r="B67" s="16" t="s">
        <v>75</v>
      </c>
      <c r="C67" s="16">
        <v>1209.8679999999999</v>
      </c>
      <c r="D67" s="16">
        <v>864.23400000000004</v>
      </c>
    </row>
    <row r="68" spans="1:4" ht="15" x14ac:dyDescent="0.2">
      <c r="A68" s="17">
        <v>44200</v>
      </c>
      <c r="B68" s="16" t="s">
        <v>62</v>
      </c>
      <c r="C68" s="16">
        <v>1055.002</v>
      </c>
      <c r="D68" s="16">
        <v>864.23400000000004</v>
      </c>
    </row>
    <row r="69" spans="1:4" ht="15" x14ac:dyDescent="0.2">
      <c r="A69" s="17">
        <v>44200</v>
      </c>
      <c r="B69" s="16" t="s">
        <v>39</v>
      </c>
      <c r="C69" s="16">
        <v>0</v>
      </c>
      <c r="D69" s="16">
        <v>864.23400000000004</v>
      </c>
    </row>
    <row r="70" spans="1:4" ht="15" x14ac:dyDescent="0.2">
      <c r="A70" s="17">
        <v>44207</v>
      </c>
      <c r="B70" s="16" t="s">
        <v>32</v>
      </c>
      <c r="C70" s="16">
        <v>3841.2959999999998</v>
      </c>
      <c r="D70" s="16">
        <v>828.47400000000005</v>
      </c>
    </row>
    <row r="71" spans="1:4" ht="15" x14ac:dyDescent="0.2">
      <c r="A71" s="17">
        <v>44207</v>
      </c>
      <c r="B71" s="16" t="s">
        <v>74</v>
      </c>
      <c r="C71" s="16">
        <v>2874.6080000000002</v>
      </c>
      <c r="D71" s="16">
        <v>828.47400000000005</v>
      </c>
    </row>
    <row r="72" spans="1:4" ht="15" x14ac:dyDescent="0.2">
      <c r="A72" s="17">
        <v>44207</v>
      </c>
      <c r="B72" s="16" t="s">
        <v>81</v>
      </c>
      <c r="C72" s="16">
        <v>1600</v>
      </c>
      <c r="D72" s="16">
        <v>828.47400000000005</v>
      </c>
    </row>
    <row r="73" spans="1:4" ht="15" x14ac:dyDescent="0.2">
      <c r="A73" s="17">
        <v>44207</v>
      </c>
      <c r="B73" s="16" t="s">
        <v>75</v>
      </c>
      <c r="C73" s="16">
        <v>1000.65</v>
      </c>
      <c r="D73" s="16">
        <v>828.47400000000005</v>
      </c>
    </row>
    <row r="74" spans="1:4" ht="15" x14ac:dyDescent="0.2">
      <c r="A74" s="17">
        <v>44207</v>
      </c>
      <c r="B74" s="16" t="s">
        <v>62</v>
      </c>
      <c r="C74" s="16">
        <v>1396.146</v>
      </c>
      <c r="D74" s="16">
        <v>828.47400000000005</v>
      </c>
    </row>
    <row r="75" spans="1:4" ht="15" x14ac:dyDescent="0.2">
      <c r="A75" s="17">
        <v>44207</v>
      </c>
      <c r="B75" s="16" t="s">
        <v>39</v>
      </c>
      <c r="C75" s="16">
        <v>0</v>
      </c>
      <c r="D75" s="16">
        <v>828.47400000000005</v>
      </c>
    </row>
    <row r="76" spans="1:4" ht="15" x14ac:dyDescent="0.2">
      <c r="A76" s="17">
        <v>44214</v>
      </c>
      <c r="B76" s="16" t="s">
        <v>32</v>
      </c>
      <c r="C76" s="16">
        <v>4758.0339999999997</v>
      </c>
      <c r="D76" s="16">
        <v>2279.6779999999999</v>
      </c>
    </row>
    <row r="77" spans="1:4" ht="15" x14ac:dyDescent="0.2">
      <c r="A77" s="17">
        <v>44214</v>
      </c>
      <c r="B77" s="16" t="s">
        <v>74</v>
      </c>
      <c r="C77" s="16">
        <v>3583.4720000000002</v>
      </c>
      <c r="D77" s="16">
        <v>2279.6779999999999</v>
      </c>
    </row>
    <row r="78" spans="1:4" ht="15" x14ac:dyDescent="0.2">
      <c r="A78" s="17">
        <v>44214</v>
      </c>
      <c r="B78" s="16" t="s">
        <v>81</v>
      </c>
      <c r="C78" s="16">
        <v>600</v>
      </c>
      <c r="D78" s="16">
        <v>2279.6779999999999</v>
      </c>
    </row>
    <row r="79" spans="1:4" ht="15" x14ac:dyDescent="0.2">
      <c r="A79" s="17">
        <v>44214</v>
      </c>
      <c r="B79" s="16" t="s">
        <v>75</v>
      </c>
      <c r="C79" s="16">
        <v>1037.52</v>
      </c>
      <c r="D79" s="16">
        <v>2279.6779999999999</v>
      </c>
    </row>
    <row r="80" spans="1:4" ht="15" x14ac:dyDescent="0.2">
      <c r="A80" s="17">
        <v>44214</v>
      </c>
      <c r="B80" s="16" t="s">
        <v>62</v>
      </c>
      <c r="C80" s="16">
        <v>1015.58</v>
      </c>
      <c r="D80" s="16">
        <v>2279.6779999999999</v>
      </c>
    </row>
    <row r="81" spans="1:4" ht="15" x14ac:dyDescent="0.2">
      <c r="A81" s="17">
        <v>44214</v>
      </c>
      <c r="B81" s="16" t="s">
        <v>39</v>
      </c>
      <c r="C81" s="16">
        <v>0</v>
      </c>
      <c r="D81" s="16">
        <v>2279.6779999999999</v>
      </c>
    </row>
    <row r="82" spans="1:4" ht="15" x14ac:dyDescent="0.2">
      <c r="A82" s="17">
        <v>44221</v>
      </c>
      <c r="B82" s="16" t="s">
        <v>32</v>
      </c>
      <c r="C82" s="16">
        <v>3926.8620000000001</v>
      </c>
      <c r="D82" s="16">
        <v>2973.8780000000002</v>
      </c>
    </row>
    <row r="83" spans="1:4" ht="15" x14ac:dyDescent="0.2">
      <c r="A83" s="17">
        <v>44221</v>
      </c>
      <c r="B83" s="16" t="s">
        <v>74</v>
      </c>
      <c r="C83" s="16">
        <v>2244.0740000000001</v>
      </c>
      <c r="D83" s="16">
        <v>2973.8780000000002</v>
      </c>
    </row>
    <row r="84" spans="1:4" ht="15" x14ac:dyDescent="0.2">
      <c r="A84" s="17">
        <v>44221</v>
      </c>
      <c r="B84" s="16" t="s">
        <v>81</v>
      </c>
      <c r="C84" s="16">
        <v>600</v>
      </c>
      <c r="D84" s="16">
        <v>2973.8780000000002</v>
      </c>
    </row>
    <row r="85" spans="1:4" ht="15" x14ac:dyDescent="0.2">
      <c r="A85" s="17">
        <v>44221</v>
      </c>
      <c r="B85" s="16" t="s">
        <v>75</v>
      </c>
      <c r="C85" s="16">
        <v>117.248</v>
      </c>
      <c r="D85" s="16">
        <v>2973.8780000000002</v>
      </c>
    </row>
    <row r="86" spans="1:4" ht="15" x14ac:dyDescent="0.2">
      <c r="A86" s="17">
        <v>44221</v>
      </c>
      <c r="B86" s="16" t="s">
        <v>62</v>
      </c>
      <c r="C86" s="16">
        <v>1031.9380000000001</v>
      </c>
      <c r="D86" s="16">
        <v>2973.8780000000002</v>
      </c>
    </row>
    <row r="87" spans="1:4" ht="15" x14ac:dyDescent="0.2">
      <c r="A87" s="17">
        <v>44221</v>
      </c>
      <c r="B87" s="16" t="s">
        <v>39</v>
      </c>
      <c r="C87" s="16">
        <v>225</v>
      </c>
      <c r="D87" s="16">
        <v>2973.8780000000002</v>
      </c>
    </row>
    <row r="88" spans="1:4" ht="15" x14ac:dyDescent="0.2">
      <c r="A88" s="17">
        <v>44228</v>
      </c>
      <c r="B88" s="16" t="s">
        <v>32</v>
      </c>
      <c r="C88" s="16">
        <v>2578.9340000000002</v>
      </c>
      <c r="D88" s="16">
        <v>677.57</v>
      </c>
    </row>
    <row r="89" spans="1:4" ht="15" x14ac:dyDescent="0.2">
      <c r="A89" s="17">
        <v>44228</v>
      </c>
      <c r="B89" s="16" t="s">
        <v>74</v>
      </c>
      <c r="C89" s="16">
        <v>4386.866</v>
      </c>
      <c r="D89" s="16">
        <v>677.57</v>
      </c>
    </row>
    <row r="90" spans="1:4" ht="15" x14ac:dyDescent="0.2">
      <c r="A90" s="17">
        <v>44228</v>
      </c>
      <c r="B90" s="16" t="s">
        <v>81</v>
      </c>
      <c r="C90" s="16">
        <v>600</v>
      </c>
      <c r="D90" s="16">
        <v>677.57</v>
      </c>
    </row>
    <row r="91" spans="1:4" ht="15" x14ac:dyDescent="0.2">
      <c r="A91" s="17">
        <v>44228</v>
      </c>
      <c r="B91" s="16" t="s">
        <v>75</v>
      </c>
      <c r="C91" s="16">
        <v>1310.9880000000001</v>
      </c>
      <c r="D91" s="16">
        <v>677.57</v>
      </c>
    </row>
    <row r="92" spans="1:4" ht="15" x14ac:dyDescent="0.2">
      <c r="A92" s="17">
        <v>44228</v>
      </c>
      <c r="B92" s="16" t="s">
        <v>62</v>
      </c>
      <c r="C92" s="16">
        <v>947.53</v>
      </c>
      <c r="D92" s="16">
        <v>677.57</v>
      </c>
    </row>
    <row r="93" spans="1:4" ht="15" x14ac:dyDescent="0.2">
      <c r="A93" s="17">
        <v>44228</v>
      </c>
      <c r="B93" s="16" t="s">
        <v>39</v>
      </c>
      <c r="C93" s="16">
        <v>0</v>
      </c>
      <c r="D93" s="16">
        <v>677.57</v>
      </c>
    </row>
    <row r="94" spans="1:4" ht="15" x14ac:dyDescent="0.2">
      <c r="A94" s="17">
        <v>44235</v>
      </c>
      <c r="B94" s="16" t="s">
        <v>32</v>
      </c>
      <c r="C94" s="16">
        <v>3859.7759999999998</v>
      </c>
      <c r="D94" s="16">
        <v>2752.03</v>
      </c>
    </row>
    <row r="95" spans="1:4" ht="15" x14ac:dyDescent="0.2">
      <c r="A95" s="17">
        <v>44235</v>
      </c>
      <c r="B95" s="16" t="s">
        <v>74</v>
      </c>
      <c r="C95" s="16">
        <v>2015.43</v>
      </c>
      <c r="D95" s="16">
        <v>2752.03</v>
      </c>
    </row>
    <row r="96" spans="1:4" ht="15" x14ac:dyDescent="0.2">
      <c r="A96" s="17">
        <v>44235</v>
      </c>
      <c r="B96" s="16" t="s">
        <v>81</v>
      </c>
      <c r="C96" s="16">
        <v>0</v>
      </c>
      <c r="D96" s="16">
        <v>2752.03</v>
      </c>
    </row>
    <row r="97" spans="1:4" ht="15" x14ac:dyDescent="0.2">
      <c r="A97" s="17">
        <v>44235</v>
      </c>
      <c r="B97" s="16" t="s">
        <v>75</v>
      </c>
      <c r="C97" s="16">
        <v>1611.732</v>
      </c>
      <c r="D97" s="16">
        <v>2752.03</v>
      </c>
    </row>
    <row r="98" spans="1:4" ht="15" x14ac:dyDescent="0.2">
      <c r="A98" s="17">
        <v>44235</v>
      </c>
      <c r="B98" s="16" t="s">
        <v>62</v>
      </c>
      <c r="C98" s="16">
        <v>1211.2439999999999</v>
      </c>
      <c r="D98" s="16">
        <v>2752.03</v>
      </c>
    </row>
    <row r="99" spans="1:4" ht="15" x14ac:dyDescent="0.2">
      <c r="A99" s="17">
        <v>44235</v>
      </c>
      <c r="B99" s="16" t="s">
        <v>39</v>
      </c>
      <c r="C99" s="16">
        <v>0</v>
      </c>
      <c r="D99" s="16">
        <v>2752.03</v>
      </c>
    </row>
    <row r="100" spans="1:4" ht="15" x14ac:dyDescent="0.2">
      <c r="A100" s="17">
        <v>44242</v>
      </c>
      <c r="B100" s="16" t="s">
        <v>32</v>
      </c>
      <c r="C100" s="16">
        <v>0</v>
      </c>
      <c r="D100" s="16">
        <v>5823.3459999999995</v>
      </c>
    </row>
    <row r="101" spans="1:4" ht="15" x14ac:dyDescent="0.2">
      <c r="A101" s="17">
        <v>44242</v>
      </c>
      <c r="B101" s="16" t="s">
        <v>74</v>
      </c>
      <c r="C101" s="16">
        <v>0</v>
      </c>
      <c r="D101" s="16">
        <v>5823.3459999999995</v>
      </c>
    </row>
    <row r="102" spans="1:4" ht="15" x14ac:dyDescent="0.2">
      <c r="A102" s="17">
        <v>44242</v>
      </c>
      <c r="B102" s="16" t="s">
        <v>81</v>
      </c>
      <c r="C102" s="16">
        <v>0</v>
      </c>
      <c r="D102" s="16">
        <v>5823.3459999999995</v>
      </c>
    </row>
    <row r="103" spans="1:4" ht="15" x14ac:dyDescent="0.2">
      <c r="A103" s="17">
        <v>44242</v>
      </c>
      <c r="B103" s="16" t="s">
        <v>75</v>
      </c>
      <c r="C103" s="16">
        <v>0</v>
      </c>
      <c r="D103" s="16">
        <v>5823.3459999999995</v>
      </c>
    </row>
    <row r="104" spans="1:4" ht="15" x14ac:dyDescent="0.2">
      <c r="A104" s="17">
        <v>44242</v>
      </c>
      <c r="B104" s="16" t="s">
        <v>62</v>
      </c>
      <c r="C104" s="16">
        <v>0</v>
      </c>
      <c r="D104" s="16">
        <v>5823.3459999999995</v>
      </c>
    </row>
    <row r="105" spans="1:4" ht="15" x14ac:dyDescent="0.2">
      <c r="A105" s="17">
        <v>44242</v>
      </c>
      <c r="B105" s="16" t="s">
        <v>39</v>
      </c>
      <c r="C105" s="16">
        <v>0</v>
      </c>
      <c r="D105" s="16">
        <v>5823.3459999999995</v>
      </c>
    </row>
    <row r="106" spans="1:4" ht="15" x14ac:dyDescent="0.2">
      <c r="A106" s="17">
        <v>44249</v>
      </c>
      <c r="B106" s="16" t="s">
        <v>32</v>
      </c>
      <c r="C106" s="16">
        <v>0</v>
      </c>
      <c r="D106" s="16">
        <v>4604.1620000000003</v>
      </c>
    </row>
    <row r="107" spans="1:4" ht="15" x14ac:dyDescent="0.2">
      <c r="A107" s="17">
        <v>44249</v>
      </c>
      <c r="B107" s="16" t="s">
        <v>74</v>
      </c>
      <c r="C107" s="16">
        <v>0</v>
      </c>
      <c r="D107" s="16">
        <v>4604.1620000000003</v>
      </c>
    </row>
    <row r="108" spans="1:4" ht="15" x14ac:dyDescent="0.2">
      <c r="A108" s="17">
        <v>44249</v>
      </c>
      <c r="B108" s="16" t="s">
        <v>81</v>
      </c>
      <c r="C108" s="16">
        <v>0</v>
      </c>
      <c r="D108" s="16">
        <v>4604.1620000000003</v>
      </c>
    </row>
    <row r="109" spans="1:4" ht="15" x14ac:dyDescent="0.2">
      <c r="A109" s="17">
        <v>44249</v>
      </c>
      <c r="B109" s="16" t="s">
        <v>75</v>
      </c>
      <c r="C109" s="16">
        <v>0</v>
      </c>
      <c r="D109" s="16">
        <v>4604.1620000000003</v>
      </c>
    </row>
    <row r="110" spans="1:4" ht="15" x14ac:dyDescent="0.2">
      <c r="A110" s="17">
        <v>44249</v>
      </c>
      <c r="B110" s="16" t="s">
        <v>62</v>
      </c>
      <c r="C110" s="16">
        <v>0</v>
      </c>
      <c r="D110" s="16">
        <v>4604.1620000000003</v>
      </c>
    </row>
    <row r="111" spans="1:4" ht="15" x14ac:dyDescent="0.2">
      <c r="A111" s="17">
        <v>44249</v>
      </c>
      <c r="B111" s="16" t="s">
        <v>39</v>
      </c>
      <c r="C111" s="16">
        <v>0</v>
      </c>
      <c r="D111" s="16">
        <v>4604.1620000000003</v>
      </c>
    </row>
    <row r="112" spans="1:4" ht="15" x14ac:dyDescent="0.2">
      <c r="A112" s="17">
        <v>44256</v>
      </c>
      <c r="B112" s="16" t="s">
        <v>32</v>
      </c>
      <c r="C112" s="16">
        <v>2693.9079999999999</v>
      </c>
      <c r="D112" s="16">
        <v>1576.884</v>
      </c>
    </row>
    <row r="113" spans="1:4" ht="15" x14ac:dyDescent="0.2">
      <c r="A113" s="17">
        <v>44256</v>
      </c>
      <c r="B113" s="16" t="s">
        <v>74</v>
      </c>
      <c r="C113" s="16">
        <v>3379.3380000000002</v>
      </c>
      <c r="D113" s="16">
        <v>1576.884</v>
      </c>
    </row>
    <row r="114" spans="1:4" ht="15" x14ac:dyDescent="0.2">
      <c r="A114" s="17">
        <v>44256</v>
      </c>
      <c r="B114" s="16" t="s">
        <v>81</v>
      </c>
      <c r="C114" s="16">
        <v>0</v>
      </c>
      <c r="D114" s="16">
        <v>1576.884</v>
      </c>
    </row>
    <row r="115" spans="1:4" ht="15" x14ac:dyDescent="0.2">
      <c r="A115" s="17">
        <v>44256</v>
      </c>
      <c r="B115" s="16" t="s">
        <v>75</v>
      </c>
      <c r="C115" s="16">
        <v>2301.7959999999998</v>
      </c>
      <c r="D115" s="16">
        <v>1576.884</v>
      </c>
    </row>
    <row r="116" spans="1:4" ht="15" x14ac:dyDescent="0.2">
      <c r="A116" s="17">
        <v>44256</v>
      </c>
      <c r="B116" s="16" t="s">
        <v>62</v>
      </c>
      <c r="C116" s="16">
        <v>1362.45</v>
      </c>
      <c r="D116" s="16">
        <v>1576.884</v>
      </c>
    </row>
    <row r="117" spans="1:4" ht="15" x14ac:dyDescent="0.2">
      <c r="A117" s="17">
        <v>44256</v>
      </c>
      <c r="B117" s="16" t="s">
        <v>39</v>
      </c>
      <c r="C117" s="16">
        <v>431</v>
      </c>
      <c r="D117" s="16">
        <v>1576.884</v>
      </c>
    </row>
    <row r="118" spans="1:4" ht="15" x14ac:dyDescent="0.2">
      <c r="A118" s="17">
        <v>44263</v>
      </c>
      <c r="B118" s="16" t="s">
        <v>32</v>
      </c>
      <c r="C118" s="16">
        <v>0</v>
      </c>
      <c r="D118" s="16">
        <v>3248.482</v>
      </c>
    </row>
    <row r="119" spans="1:4" ht="15" x14ac:dyDescent="0.2">
      <c r="A119" s="17">
        <v>44263</v>
      </c>
      <c r="B119" s="16" t="s">
        <v>74</v>
      </c>
      <c r="C119" s="16">
        <v>0</v>
      </c>
      <c r="D119" s="16">
        <v>3248.482</v>
      </c>
    </row>
    <row r="120" spans="1:4" ht="15" x14ac:dyDescent="0.2">
      <c r="A120" s="17">
        <v>44263</v>
      </c>
      <c r="B120" s="16" t="s">
        <v>81</v>
      </c>
      <c r="C120" s="16">
        <v>0</v>
      </c>
      <c r="D120" s="16">
        <v>3248.482</v>
      </c>
    </row>
    <row r="121" spans="1:4" ht="15" x14ac:dyDescent="0.2">
      <c r="A121" s="17">
        <v>44263</v>
      </c>
      <c r="B121" s="16" t="s">
        <v>75</v>
      </c>
      <c r="C121" s="16">
        <v>0</v>
      </c>
      <c r="D121" s="16">
        <v>3248.482</v>
      </c>
    </row>
    <row r="122" spans="1:4" ht="15" x14ac:dyDescent="0.2">
      <c r="A122" s="17">
        <v>44263</v>
      </c>
      <c r="B122" s="16" t="s">
        <v>62</v>
      </c>
      <c r="C122" s="16">
        <v>0</v>
      </c>
      <c r="D122" s="16">
        <v>3248.482</v>
      </c>
    </row>
    <row r="123" spans="1:4" ht="15" x14ac:dyDescent="0.2">
      <c r="A123" s="17">
        <v>44263</v>
      </c>
      <c r="B123" s="16" t="s">
        <v>39</v>
      </c>
      <c r="C123" s="16">
        <v>0</v>
      </c>
      <c r="D123" s="16">
        <v>3248.482</v>
      </c>
    </row>
    <row r="124" spans="1:4" ht="15" x14ac:dyDescent="0.2">
      <c r="A124" s="17">
        <v>44270</v>
      </c>
      <c r="B124" s="16" t="s">
        <v>32</v>
      </c>
      <c r="C124" s="16">
        <v>0</v>
      </c>
      <c r="D124" s="16">
        <v>4283.8119999999999</v>
      </c>
    </row>
    <row r="125" spans="1:4" ht="15" x14ac:dyDescent="0.2">
      <c r="A125" s="17">
        <v>44270</v>
      </c>
      <c r="B125" s="16" t="s">
        <v>74</v>
      </c>
      <c r="C125" s="16">
        <v>0</v>
      </c>
      <c r="D125" s="16">
        <v>4283.8119999999999</v>
      </c>
    </row>
    <row r="126" spans="1:4" ht="15" x14ac:dyDescent="0.2">
      <c r="A126" s="17">
        <v>44270</v>
      </c>
      <c r="B126" s="16" t="s">
        <v>81</v>
      </c>
      <c r="C126" s="16">
        <v>0</v>
      </c>
      <c r="D126" s="16">
        <v>4283.8119999999999</v>
      </c>
    </row>
    <row r="127" spans="1:4" ht="15" x14ac:dyDescent="0.2">
      <c r="A127" s="17">
        <v>44270</v>
      </c>
      <c r="B127" s="16" t="s">
        <v>75</v>
      </c>
      <c r="C127" s="16">
        <v>0</v>
      </c>
      <c r="D127" s="16">
        <v>4283.8119999999999</v>
      </c>
    </row>
    <row r="128" spans="1:4" ht="15" x14ac:dyDescent="0.2">
      <c r="A128" s="17">
        <v>44270</v>
      </c>
      <c r="B128" s="16" t="s">
        <v>62</v>
      </c>
      <c r="C128" s="16">
        <v>0</v>
      </c>
      <c r="D128" s="16">
        <v>4283.8119999999999</v>
      </c>
    </row>
    <row r="129" spans="1:4" ht="15" x14ac:dyDescent="0.2">
      <c r="A129" s="17">
        <v>44270</v>
      </c>
      <c r="B129" s="16" t="s">
        <v>39</v>
      </c>
      <c r="C129" s="16">
        <v>0</v>
      </c>
      <c r="D129" s="16">
        <v>4283.8119999999999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81094-5A6B-4AFD-A191-274A3FC60635}">
  <sheetPr codeName="Sheet20"/>
  <dimension ref="A1:C155"/>
  <sheetViews>
    <sheetView zoomScale="70" zoomScaleNormal="70" workbookViewId="0"/>
  </sheetViews>
  <sheetFormatPr defaultRowHeight="14.25" x14ac:dyDescent="0.2"/>
  <cols>
    <col min="1" max="1" width="12" customWidth="1"/>
    <col min="2" max="2" width="16.375" style="33" customWidth="1"/>
    <col min="3" max="3" width="19" style="33" customWidth="1"/>
  </cols>
  <sheetData>
    <row r="1" spans="1:3" s="2" customFormat="1" ht="15.75" x14ac:dyDescent="0.25">
      <c r="A1" s="7" t="s">
        <v>82</v>
      </c>
      <c r="B1" s="32"/>
      <c r="C1" s="32"/>
    </row>
    <row r="2" spans="1:3" ht="15" thickBot="1" x14ac:dyDescent="0.25"/>
    <row r="3" spans="1:3" ht="54.6" customHeight="1" thickBot="1" x14ac:dyDescent="0.25">
      <c r="A3" s="36" t="s">
        <v>23</v>
      </c>
      <c r="B3" s="37" t="s">
        <v>83</v>
      </c>
      <c r="C3" s="38" t="s">
        <v>22</v>
      </c>
    </row>
    <row r="4" spans="1:3" x14ac:dyDescent="0.2">
      <c r="A4" s="15">
        <v>44130</v>
      </c>
      <c r="B4" s="34">
        <v>50628.502</v>
      </c>
      <c r="C4" s="34">
        <v>46003.442049427133</v>
      </c>
    </row>
    <row r="5" spans="1:3" x14ac:dyDescent="0.2">
      <c r="A5" s="14">
        <v>44131</v>
      </c>
      <c r="B5" s="35">
        <v>51587.798000000003</v>
      </c>
      <c r="C5" s="35">
        <v>46003.442049427133</v>
      </c>
    </row>
    <row r="6" spans="1:3" x14ac:dyDescent="0.2">
      <c r="A6" s="14">
        <v>44132</v>
      </c>
      <c r="B6" s="35">
        <v>52282.356</v>
      </c>
      <c r="C6" s="35">
        <v>46003.442049427133</v>
      </c>
    </row>
    <row r="7" spans="1:3" x14ac:dyDescent="0.2">
      <c r="A7" s="14">
        <v>44133</v>
      </c>
      <c r="B7" s="35">
        <v>53343.96</v>
      </c>
      <c r="C7" s="35">
        <v>46003.442049427133</v>
      </c>
    </row>
    <row r="8" spans="1:3" x14ac:dyDescent="0.2">
      <c r="A8" s="14">
        <v>44134</v>
      </c>
      <c r="B8" s="35">
        <v>46707.014000000003</v>
      </c>
      <c r="C8" s="35">
        <v>46003.442049427133</v>
      </c>
    </row>
    <row r="9" spans="1:3" x14ac:dyDescent="0.2">
      <c r="A9" s="14">
        <v>44135</v>
      </c>
      <c r="B9" s="35">
        <v>48351.517999999996</v>
      </c>
      <c r="C9" s="35">
        <v>46003.442049427133</v>
      </c>
    </row>
    <row r="10" spans="1:3" x14ac:dyDescent="0.2">
      <c r="A10" s="14">
        <v>44136</v>
      </c>
      <c r="B10" s="35">
        <v>51243.232000000004</v>
      </c>
      <c r="C10" s="35">
        <v>46003.442049427133</v>
      </c>
    </row>
    <row r="11" spans="1:3" x14ac:dyDescent="0.2">
      <c r="A11" s="14">
        <v>44137</v>
      </c>
      <c r="B11" s="35">
        <v>49804.2</v>
      </c>
      <c r="C11" s="35">
        <v>48133.164013000045</v>
      </c>
    </row>
    <row r="12" spans="1:3" x14ac:dyDescent="0.2">
      <c r="A12" s="14">
        <v>44138</v>
      </c>
      <c r="B12" s="35">
        <v>51000.207999999999</v>
      </c>
      <c r="C12" s="35">
        <v>48133.164013000045</v>
      </c>
    </row>
    <row r="13" spans="1:3" x14ac:dyDescent="0.2">
      <c r="A13" s="14">
        <v>44139</v>
      </c>
      <c r="B13" s="35">
        <v>46131.796000000002</v>
      </c>
      <c r="C13" s="35">
        <v>48133.164013000045</v>
      </c>
    </row>
    <row r="14" spans="1:3" x14ac:dyDescent="0.2">
      <c r="A14" s="14">
        <v>44140</v>
      </c>
      <c r="B14" s="35">
        <v>45580.394</v>
      </c>
      <c r="C14" s="35">
        <v>48133.164013000045</v>
      </c>
    </row>
    <row r="15" spans="1:3" x14ac:dyDescent="0.2">
      <c r="A15" s="14">
        <v>44141</v>
      </c>
      <c r="B15" s="35">
        <v>47413.072</v>
      </c>
      <c r="C15" s="35">
        <v>48133.164013000045</v>
      </c>
    </row>
    <row r="16" spans="1:3" x14ac:dyDescent="0.2">
      <c r="A16" s="14">
        <v>44143</v>
      </c>
      <c r="B16" s="35">
        <v>46068.656000000003</v>
      </c>
      <c r="C16" s="35">
        <v>48133.164013000045</v>
      </c>
    </row>
    <row r="17" spans="1:3" x14ac:dyDescent="0.2">
      <c r="A17" s="14">
        <v>44144</v>
      </c>
      <c r="B17" s="35">
        <v>45310.563999999998</v>
      </c>
      <c r="C17" s="35">
        <v>47909.074021729073</v>
      </c>
    </row>
    <row r="18" spans="1:3" x14ac:dyDescent="0.2">
      <c r="A18" s="14">
        <v>44145</v>
      </c>
      <c r="B18" s="35">
        <v>48487.347999999998</v>
      </c>
      <c r="C18" s="35">
        <v>47909.074021729073</v>
      </c>
    </row>
    <row r="19" spans="1:3" x14ac:dyDescent="0.2">
      <c r="A19" s="14">
        <v>44146</v>
      </c>
      <c r="B19" s="35">
        <v>52056.266000000003</v>
      </c>
      <c r="C19" s="35">
        <v>47909.074021729073</v>
      </c>
    </row>
    <row r="20" spans="1:3" x14ac:dyDescent="0.2">
      <c r="A20" s="14">
        <v>44147</v>
      </c>
      <c r="B20" s="35">
        <v>52113.374000000003</v>
      </c>
      <c r="C20" s="35">
        <v>47909.074021729073</v>
      </c>
    </row>
    <row r="21" spans="1:3" x14ac:dyDescent="0.2">
      <c r="A21" s="14">
        <v>44148</v>
      </c>
      <c r="B21" s="35">
        <v>49723.978000000003</v>
      </c>
      <c r="C21" s="35">
        <v>47909.074021729073</v>
      </c>
    </row>
    <row r="22" spans="1:3" x14ac:dyDescent="0.2">
      <c r="A22" s="14">
        <v>44149</v>
      </c>
      <c r="B22" s="35">
        <v>49471.8</v>
      </c>
      <c r="C22" s="35">
        <v>47909.074021729073</v>
      </c>
    </row>
    <row r="23" spans="1:3" x14ac:dyDescent="0.2">
      <c r="A23" s="14">
        <v>44150</v>
      </c>
      <c r="B23" s="35">
        <v>48161.18</v>
      </c>
      <c r="C23" s="35">
        <v>47909.074021729073</v>
      </c>
    </row>
    <row r="24" spans="1:3" x14ac:dyDescent="0.2">
      <c r="A24" s="14">
        <v>44151</v>
      </c>
      <c r="B24" s="35">
        <v>51457.116000000002</v>
      </c>
      <c r="C24" s="35">
        <v>48515.235887060408</v>
      </c>
    </row>
    <row r="25" spans="1:3" x14ac:dyDescent="0.2">
      <c r="A25" s="14">
        <v>44152</v>
      </c>
      <c r="B25" s="35">
        <v>52975.58</v>
      </c>
      <c r="C25" s="35">
        <v>48515.235887060408</v>
      </c>
    </row>
    <row r="26" spans="1:3" x14ac:dyDescent="0.2">
      <c r="A26" s="14">
        <v>44153</v>
      </c>
      <c r="B26" s="35">
        <v>54135.633999999998</v>
      </c>
      <c r="C26" s="35">
        <v>48515.235887060408</v>
      </c>
    </row>
    <row r="27" spans="1:3" x14ac:dyDescent="0.2">
      <c r="A27" s="14">
        <v>44154</v>
      </c>
      <c r="B27" s="35">
        <v>50026.118000000002</v>
      </c>
      <c r="C27" s="35">
        <v>48515.235887060408</v>
      </c>
    </row>
    <row r="28" spans="1:3" x14ac:dyDescent="0.2">
      <c r="A28" s="14">
        <v>44155</v>
      </c>
      <c r="B28" s="35">
        <v>51018.803999999996</v>
      </c>
      <c r="C28" s="35">
        <v>48515.235887060408</v>
      </c>
    </row>
    <row r="29" spans="1:3" x14ac:dyDescent="0.2">
      <c r="A29" s="14">
        <v>44156</v>
      </c>
      <c r="B29" s="35">
        <v>51382.836000000003</v>
      </c>
      <c r="C29" s="35">
        <v>48515.235887060408</v>
      </c>
    </row>
    <row r="30" spans="1:3" x14ac:dyDescent="0.2">
      <c r="A30" s="14">
        <v>44157</v>
      </c>
      <c r="B30" s="35">
        <v>50441.23</v>
      </c>
      <c r="C30" s="35">
        <v>48515.235887060408</v>
      </c>
    </row>
    <row r="31" spans="1:3" x14ac:dyDescent="0.2">
      <c r="A31" s="14">
        <v>44158</v>
      </c>
      <c r="B31" s="35">
        <v>54650.502</v>
      </c>
      <c r="C31" s="35">
        <v>48953.665041258384</v>
      </c>
    </row>
    <row r="32" spans="1:3" x14ac:dyDescent="0.2">
      <c r="A32" s="14">
        <v>44159</v>
      </c>
      <c r="B32" s="35">
        <v>54586.434000000001</v>
      </c>
      <c r="C32" s="35">
        <v>48953.665041258384</v>
      </c>
    </row>
    <row r="33" spans="1:3" x14ac:dyDescent="0.2">
      <c r="A33" s="14">
        <v>44161</v>
      </c>
      <c r="B33" s="35">
        <v>47638.555999999997</v>
      </c>
      <c r="C33" s="35">
        <v>48953.665041258384</v>
      </c>
    </row>
    <row r="34" spans="1:3" x14ac:dyDescent="0.2">
      <c r="A34" s="14">
        <v>44162</v>
      </c>
      <c r="B34" s="35">
        <v>47920.182000000001</v>
      </c>
      <c r="C34" s="35">
        <v>48953.665041258384</v>
      </c>
    </row>
    <row r="35" spans="1:3" x14ac:dyDescent="0.2">
      <c r="A35" s="14">
        <v>44163</v>
      </c>
      <c r="B35" s="35">
        <v>48025.9</v>
      </c>
      <c r="C35" s="35">
        <v>48953.665041258384</v>
      </c>
    </row>
    <row r="36" spans="1:3" x14ac:dyDescent="0.2">
      <c r="A36" s="14">
        <v>44164</v>
      </c>
      <c r="B36" s="35">
        <v>47086.96</v>
      </c>
      <c r="C36" s="35">
        <v>48953.665041258384</v>
      </c>
    </row>
    <row r="37" spans="1:3" x14ac:dyDescent="0.2">
      <c r="A37" s="14">
        <v>44165</v>
      </c>
      <c r="B37" s="35">
        <v>54538.67</v>
      </c>
      <c r="C37" s="35">
        <v>48593.742978742383</v>
      </c>
    </row>
    <row r="38" spans="1:3" x14ac:dyDescent="0.2">
      <c r="A38" s="14">
        <v>44166</v>
      </c>
      <c r="B38" s="35">
        <v>50494.813999999998</v>
      </c>
      <c r="C38" s="35">
        <v>48593.742978742383</v>
      </c>
    </row>
    <row r="39" spans="1:3" x14ac:dyDescent="0.2">
      <c r="A39" s="14">
        <v>44167</v>
      </c>
      <c r="B39" s="35">
        <v>49969.616000000002</v>
      </c>
      <c r="C39" s="35">
        <v>48593.742978742383</v>
      </c>
    </row>
    <row r="40" spans="1:3" x14ac:dyDescent="0.2">
      <c r="A40" s="14">
        <v>44168</v>
      </c>
      <c r="B40" s="35">
        <v>49750.131999999998</v>
      </c>
      <c r="C40" s="35">
        <v>48593.742978742383</v>
      </c>
    </row>
    <row r="41" spans="1:3" x14ac:dyDescent="0.2">
      <c r="A41" s="14">
        <v>44169</v>
      </c>
      <c r="B41" s="35">
        <v>53867.684000000001</v>
      </c>
      <c r="C41" s="35">
        <v>48593.742978742383</v>
      </c>
    </row>
    <row r="42" spans="1:3" x14ac:dyDescent="0.2">
      <c r="A42" s="14">
        <v>44170</v>
      </c>
      <c r="B42" s="35">
        <v>47034.976000000002</v>
      </c>
      <c r="C42" s="35">
        <v>48593.742978742383</v>
      </c>
    </row>
    <row r="43" spans="1:3" x14ac:dyDescent="0.2">
      <c r="A43" s="14">
        <v>44171</v>
      </c>
      <c r="B43" s="35">
        <v>47566.752</v>
      </c>
      <c r="C43" s="35">
        <v>48593.742978742383</v>
      </c>
    </row>
    <row r="44" spans="1:3" x14ac:dyDescent="0.2">
      <c r="A44" s="14">
        <v>44172</v>
      </c>
      <c r="B44" s="35">
        <v>50769.294000000002</v>
      </c>
      <c r="C44" s="35">
        <v>47816.718828984413</v>
      </c>
    </row>
    <row r="45" spans="1:3" x14ac:dyDescent="0.2">
      <c r="A45" s="14">
        <v>44173</v>
      </c>
      <c r="B45" s="35">
        <v>49115.964</v>
      </c>
      <c r="C45" s="35">
        <v>47816.718828984413</v>
      </c>
    </row>
    <row r="46" spans="1:3" x14ac:dyDescent="0.2">
      <c r="A46" s="14">
        <v>44174</v>
      </c>
      <c r="B46" s="35">
        <v>50022.252</v>
      </c>
      <c r="C46" s="35">
        <v>47816.718828984413</v>
      </c>
    </row>
    <row r="47" spans="1:3" x14ac:dyDescent="0.2">
      <c r="A47" s="14">
        <v>44175</v>
      </c>
      <c r="B47" s="35">
        <v>51678.733999999997</v>
      </c>
      <c r="C47" s="35">
        <v>47816.718828984413</v>
      </c>
    </row>
    <row r="48" spans="1:3" x14ac:dyDescent="0.2">
      <c r="A48" s="14">
        <v>44176</v>
      </c>
      <c r="B48" s="35">
        <v>49104.37</v>
      </c>
      <c r="C48" s="35">
        <v>47816.718828984413</v>
      </c>
    </row>
    <row r="49" spans="1:3" x14ac:dyDescent="0.2">
      <c r="A49" s="14">
        <v>44177</v>
      </c>
      <c r="B49" s="35">
        <v>47891.716</v>
      </c>
      <c r="C49" s="35">
        <v>47816.718828984413</v>
      </c>
    </row>
    <row r="50" spans="1:3" x14ac:dyDescent="0.2">
      <c r="A50" s="14">
        <v>44178</v>
      </c>
      <c r="B50" s="35">
        <v>53148.531999999999</v>
      </c>
      <c r="C50" s="35">
        <v>47816.718828984413</v>
      </c>
    </row>
    <row r="51" spans="1:3" x14ac:dyDescent="0.2">
      <c r="A51" s="14">
        <v>44179</v>
      </c>
      <c r="B51" s="35">
        <v>51742.273999999998</v>
      </c>
      <c r="C51" s="35">
        <v>48661.630441336281</v>
      </c>
    </row>
    <row r="52" spans="1:3" x14ac:dyDescent="0.2">
      <c r="A52" s="14">
        <v>44180</v>
      </c>
      <c r="B52" s="35">
        <v>48750.315999999999</v>
      </c>
      <c r="C52" s="35">
        <v>48661.630441336281</v>
      </c>
    </row>
    <row r="53" spans="1:3" x14ac:dyDescent="0.2">
      <c r="A53" s="14">
        <v>44181</v>
      </c>
      <c r="B53" s="35">
        <v>52030.896000000001</v>
      </c>
      <c r="C53" s="35">
        <v>48661.630441336281</v>
      </c>
    </row>
    <row r="54" spans="1:3" x14ac:dyDescent="0.2">
      <c r="A54" s="14">
        <v>44182</v>
      </c>
      <c r="B54" s="35">
        <v>51971.084000000003</v>
      </c>
      <c r="C54" s="35">
        <v>48661.630441336281</v>
      </c>
    </row>
    <row r="55" spans="1:3" x14ac:dyDescent="0.2">
      <c r="A55" s="14">
        <v>44183</v>
      </c>
      <c r="B55" s="35">
        <v>53501.565999999999</v>
      </c>
      <c r="C55" s="35">
        <v>48661.630441336281</v>
      </c>
    </row>
    <row r="56" spans="1:3" x14ac:dyDescent="0.2">
      <c r="A56" s="14">
        <v>44184</v>
      </c>
      <c r="B56" s="35">
        <v>50755.864000000001</v>
      </c>
      <c r="C56" s="35">
        <v>48661.630441336281</v>
      </c>
    </row>
    <row r="57" spans="1:3" x14ac:dyDescent="0.2">
      <c r="A57" s="14">
        <v>44185</v>
      </c>
      <c r="B57" s="35">
        <v>52527.83</v>
      </c>
      <c r="C57" s="35">
        <v>48661.630441336281</v>
      </c>
    </row>
    <row r="58" spans="1:3" x14ac:dyDescent="0.2">
      <c r="A58" s="14">
        <v>44186</v>
      </c>
      <c r="B58" s="35">
        <v>50616.35</v>
      </c>
      <c r="C58" s="35">
        <v>50077.664482041771</v>
      </c>
    </row>
    <row r="59" spans="1:3" x14ac:dyDescent="0.2">
      <c r="A59" s="14">
        <v>44187</v>
      </c>
      <c r="B59" s="35">
        <v>47827.133999999998</v>
      </c>
      <c r="C59" s="35">
        <v>50077.664482041771</v>
      </c>
    </row>
    <row r="60" spans="1:3" x14ac:dyDescent="0.2">
      <c r="A60" s="14">
        <v>44188</v>
      </c>
      <c r="B60" s="35">
        <v>52291.214</v>
      </c>
      <c r="C60" s="35">
        <v>50077.664482041771</v>
      </c>
    </row>
    <row r="61" spans="1:3" x14ac:dyDescent="0.2">
      <c r="A61" s="14">
        <v>44189</v>
      </c>
      <c r="B61" s="35">
        <v>53146.58</v>
      </c>
      <c r="C61" s="35">
        <v>50077.664482041771</v>
      </c>
    </row>
    <row r="62" spans="1:3" x14ac:dyDescent="0.2">
      <c r="A62" s="14">
        <v>44190</v>
      </c>
      <c r="B62" s="35">
        <v>51579.868000000002</v>
      </c>
      <c r="C62" s="35">
        <v>50077.664482041771</v>
      </c>
    </row>
    <row r="63" spans="1:3" x14ac:dyDescent="0.2">
      <c r="A63" s="14">
        <v>44191</v>
      </c>
      <c r="B63" s="35">
        <v>54482.622000000003</v>
      </c>
      <c r="C63" s="35">
        <v>50077.664482041771</v>
      </c>
    </row>
    <row r="64" spans="1:3" x14ac:dyDescent="0.2">
      <c r="A64" s="14">
        <v>44192</v>
      </c>
      <c r="B64" s="35">
        <v>49924.222000000002</v>
      </c>
      <c r="C64" s="35">
        <v>50077.664482041771</v>
      </c>
    </row>
    <row r="65" spans="1:3" x14ac:dyDescent="0.2">
      <c r="A65" s="14">
        <v>44193</v>
      </c>
      <c r="B65" s="35">
        <v>45881.055999999997</v>
      </c>
      <c r="C65" s="35">
        <v>50126.324023533729</v>
      </c>
    </row>
    <row r="66" spans="1:3" x14ac:dyDescent="0.2">
      <c r="A66" s="14">
        <v>44194</v>
      </c>
      <c r="B66" s="35">
        <v>48589.813999999998</v>
      </c>
      <c r="C66" s="35">
        <v>50126.324023533729</v>
      </c>
    </row>
    <row r="67" spans="1:3" x14ac:dyDescent="0.2">
      <c r="A67" s="14">
        <v>44195</v>
      </c>
      <c r="B67" s="35">
        <v>47320.161999999997</v>
      </c>
      <c r="C67" s="35">
        <v>50126.324023533729</v>
      </c>
    </row>
    <row r="68" spans="1:3" x14ac:dyDescent="0.2">
      <c r="A68" s="14">
        <v>44196</v>
      </c>
      <c r="B68" s="35">
        <v>50973.004000000001</v>
      </c>
      <c r="C68" s="35">
        <v>50126.324023533729</v>
      </c>
    </row>
    <row r="69" spans="1:3" x14ac:dyDescent="0.2">
      <c r="A69" s="14">
        <v>44197</v>
      </c>
      <c r="B69" s="35">
        <v>49633.112000000001</v>
      </c>
      <c r="C69" s="35">
        <v>50126.324023533729</v>
      </c>
    </row>
    <row r="70" spans="1:3" x14ac:dyDescent="0.2">
      <c r="A70" s="14">
        <v>44198</v>
      </c>
      <c r="B70" s="35">
        <v>47778.171999999999</v>
      </c>
      <c r="C70" s="35">
        <v>50126.324023533729</v>
      </c>
    </row>
    <row r="71" spans="1:3" x14ac:dyDescent="0.2">
      <c r="A71" s="14">
        <v>44199</v>
      </c>
      <c r="B71" s="35">
        <v>51857.5</v>
      </c>
      <c r="C71" s="35">
        <v>50126.324023533729</v>
      </c>
    </row>
    <row r="72" spans="1:3" x14ac:dyDescent="0.2">
      <c r="A72" s="14">
        <v>44200</v>
      </c>
      <c r="B72" s="35">
        <v>52533.466</v>
      </c>
      <c r="C72" s="35">
        <v>50215.109099727721</v>
      </c>
    </row>
    <row r="73" spans="1:3" x14ac:dyDescent="0.2">
      <c r="A73" s="14">
        <v>44201</v>
      </c>
      <c r="B73" s="35">
        <v>49949.982000000004</v>
      </c>
      <c r="C73" s="35">
        <v>50215.109099727721</v>
      </c>
    </row>
    <row r="74" spans="1:3" x14ac:dyDescent="0.2">
      <c r="A74" s="14">
        <v>44202</v>
      </c>
      <c r="B74" s="35">
        <v>49208.548000000003</v>
      </c>
      <c r="C74" s="35">
        <v>50215.109099727721</v>
      </c>
    </row>
    <row r="75" spans="1:3" x14ac:dyDescent="0.2">
      <c r="A75" s="14">
        <v>44203</v>
      </c>
      <c r="B75" s="35">
        <v>49299.233999999997</v>
      </c>
      <c r="C75" s="35">
        <v>50215.109099727721</v>
      </c>
    </row>
    <row r="76" spans="1:3" x14ac:dyDescent="0.2">
      <c r="A76" s="14">
        <v>44204</v>
      </c>
      <c r="B76" s="35">
        <v>48215.364000000001</v>
      </c>
      <c r="C76" s="35">
        <v>50215.109099727721</v>
      </c>
    </row>
    <row r="77" spans="1:3" x14ac:dyDescent="0.2">
      <c r="A77" s="14">
        <v>44205</v>
      </c>
      <c r="B77" s="35">
        <v>48611.792000000001</v>
      </c>
      <c r="C77" s="35">
        <v>50215.109099727721</v>
      </c>
    </row>
    <row r="78" spans="1:3" x14ac:dyDescent="0.2">
      <c r="A78" s="14">
        <v>44206</v>
      </c>
      <c r="B78" s="35">
        <v>47760.947999999997</v>
      </c>
      <c r="C78" s="35">
        <v>50215.109099727721</v>
      </c>
    </row>
    <row r="79" spans="1:3" x14ac:dyDescent="0.2">
      <c r="A79" s="14">
        <v>44207</v>
      </c>
      <c r="B79" s="35">
        <v>50740.834000000003</v>
      </c>
      <c r="C79" s="35">
        <v>50278.014324809788</v>
      </c>
    </row>
    <row r="80" spans="1:3" x14ac:dyDescent="0.2">
      <c r="A80" s="14">
        <v>44208</v>
      </c>
      <c r="B80" s="35">
        <v>47523.474000000002</v>
      </c>
      <c r="C80" s="35">
        <v>50278.014324809788</v>
      </c>
    </row>
    <row r="81" spans="1:3" x14ac:dyDescent="0.2">
      <c r="A81" s="14">
        <v>44209</v>
      </c>
      <c r="B81" s="35">
        <v>47907.633999999998</v>
      </c>
      <c r="C81" s="35">
        <v>50278.014324809788</v>
      </c>
    </row>
    <row r="82" spans="1:3" x14ac:dyDescent="0.2">
      <c r="A82" s="14">
        <v>44210</v>
      </c>
      <c r="B82" s="35">
        <v>50399.046000000002</v>
      </c>
      <c r="C82" s="35">
        <v>50278.014324809788</v>
      </c>
    </row>
    <row r="83" spans="1:3" x14ac:dyDescent="0.2">
      <c r="A83" s="14">
        <v>44211</v>
      </c>
      <c r="B83" s="35">
        <v>49767.868000000002</v>
      </c>
      <c r="C83" s="35">
        <v>50278.014324809788</v>
      </c>
    </row>
    <row r="84" spans="1:3" x14ac:dyDescent="0.2">
      <c r="A84" s="14">
        <v>44212</v>
      </c>
      <c r="B84" s="35">
        <v>50261.998</v>
      </c>
      <c r="C84" s="35">
        <v>50278.014324809788</v>
      </c>
    </row>
    <row r="85" spans="1:3" x14ac:dyDescent="0.2">
      <c r="A85" s="14">
        <v>44213</v>
      </c>
      <c r="B85" s="35">
        <v>49205.1</v>
      </c>
      <c r="C85" s="35">
        <v>50278.014324809788</v>
      </c>
    </row>
    <row r="86" spans="1:3" x14ac:dyDescent="0.2">
      <c r="A86" s="14">
        <v>44214</v>
      </c>
      <c r="B86" s="35">
        <v>51534.45</v>
      </c>
      <c r="C86" s="35">
        <v>49592.510649941934</v>
      </c>
    </row>
    <row r="87" spans="1:3" x14ac:dyDescent="0.2">
      <c r="A87" s="14">
        <v>44215</v>
      </c>
      <c r="B87" s="35">
        <v>49092.245999999999</v>
      </c>
      <c r="C87" s="35">
        <v>49592.510649941934</v>
      </c>
    </row>
    <row r="88" spans="1:3" x14ac:dyDescent="0.2">
      <c r="A88" s="14">
        <v>44216</v>
      </c>
      <c r="B88" s="35">
        <v>48242.802000000003</v>
      </c>
      <c r="C88" s="35">
        <v>49592.510649941934</v>
      </c>
    </row>
    <row r="89" spans="1:3" x14ac:dyDescent="0.2">
      <c r="A89" s="14">
        <v>44217</v>
      </c>
      <c r="B89" s="35">
        <v>51841.599999999999</v>
      </c>
      <c r="C89" s="35">
        <v>49592.510649941934</v>
      </c>
    </row>
    <row r="90" spans="1:3" x14ac:dyDescent="0.2">
      <c r="A90" s="14">
        <v>44218</v>
      </c>
      <c r="B90" s="35">
        <v>47662.678</v>
      </c>
      <c r="C90" s="35">
        <v>49592.510649941934</v>
      </c>
    </row>
    <row r="91" spans="1:3" x14ac:dyDescent="0.2">
      <c r="A91" s="14">
        <v>44219</v>
      </c>
      <c r="B91" s="35">
        <v>48213.440000000002</v>
      </c>
      <c r="C91" s="35">
        <v>49592.510649941934</v>
      </c>
    </row>
    <row r="92" spans="1:3" x14ac:dyDescent="0.2">
      <c r="A92" s="14">
        <v>44220</v>
      </c>
      <c r="B92" s="35">
        <v>49090.446000000004</v>
      </c>
      <c r="C92" s="35">
        <v>49592.510649941934</v>
      </c>
    </row>
    <row r="93" spans="1:3" x14ac:dyDescent="0.2">
      <c r="A93" s="14">
        <v>44221</v>
      </c>
      <c r="B93" s="35">
        <v>52861.663999999997</v>
      </c>
      <c r="C93" s="35">
        <v>49116.802738452476</v>
      </c>
    </row>
    <row r="94" spans="1:3" x14ac:dyDescent="0.2">
      <c r="A94" s="14">
        <v>44222</v>
      </c>
      <c r="B94" s="35">
        <v>50056.565999999999</v>
      </c>
      <c r="C94" s="35">
        <v>49116.802738452476</v>
      </c>
    </row>
    <row r="95" spans="1:3" x14ac:dyDescent="0.2">
      <c r="A95" s="14">
        <v>44223</v>
      </c>
      <c r="B95" s="35">
        <v>48851.877999999997</v>
      </c>
      <c r="C95" s="35">
        <v>49116.802738452476</v>
      </c>
    </row>
    <row r="96" spans="1:3" x14ac:dyDescent="0.2">
      <c r="A96" s="14">
        <v>44224</v>
      </c>
      <c r="B96" s="35">
        <v>50188.904000000002</v>
      </c>
      <c r="C96" s="35">
        <v>49116.802738452476</v>
      </c>
    </row>
    <row r="97" spans="1:3" x14ac:dyDescent="0.2">
      <c r="A97" s="14">
        <v>44225</v>
      </c>
      <c r="B97" s="35">
        <v>48846.146000000001</v>
      </c>
      <c r="C97" s="35">
        <v>49116.802738452476</v>
      </c>
    </row>
    <row r="98" spans="1:3" x14ac:dyDescent="0.2">
      <c r="A98" s="14">
        <v>44226</v>
      </c>
      <c r="B98" s="35">
        <v>50610.928</v>
      </c>
      <c r="C98" s="35">
        <v>49116.802738452476</v>
      </c>
    </row>
    <row r="99" spans="1:3" x14ac:dyDescent="0.2">
      <c r="A99" s="14">
        <v>44227</v>
      </c>
      <c r="B99" s="35">
        <v>50339.542000000001</v>
      </c>
      <c r="C99" s="35">
        <v>49116.802738452476</v>
      </c>
    </row>
    <row r="100" spans="1:3" x14ac:dyDescent="0.2">
      <c r="A100" s="14">
        <v>44228</v>
      </c>
      <c r="B100" s="35">
        <v>47379.57</v>
      </c>
      <c r="C100" s="35">
        <v>49438.735340533378</v>
      </c>
    </row>
    <row r="101" spans="1:3" x14ac:dyDescent="0.2">
      <c r="A101" s="14">
        <v>44229</v>
      </c>
      <c r="B101" s="35">
        <v>52584.1</v>
      </c>
      <c r="C101" s="35">
        <v>49438.735340533378</v>
      </c>
    </row>
    <row r="102" spans="1:3" x14ac:dyDescent="0.2">
      <c r="A102" s="14">
        <v>44230</v>
      </c>
      <c r="B102" s="35">
        <v>51863.843999999997</v>
      </c>
      <c r="C102" s="35">
        <v>49438.735340533378</v>
      </c>
    </row>
    <row r="103" spans="1:3" x14ac:dyDescent="0.2">
      <c r="A103" s="14">
        <v>44231</v>
      </c>
      <c r="B103" s="35">
        <v>53059.063999999998</v>
      </c>
      <c r="C103" s="35">
        <v>49438.735340533378</v>
      </c>
    </row>
    <row r="104" spans="1:3" x14ac:dyDescent="0.2">
      <c r="A104" s="14">
        <v>44232</v>
      </c>
      <c r="B104" s="35">
        <v>51056.631999999998</v>
      </c>
      <c r="C104" s="35">
        <v>49438.735340533378</v>
      </c>
    </row>
    <row r="105" spans="1:3" x14ac:dyDescent="0.2">
      <c r="A105" s="14">
        <v>44233</v>
      </c>
      <c r="B105" s="35">
        <v>52114.879999999997</v>
      </c>
      <c r="C105" s="35">
        <v>49438.735340533378</v>
      </c>
    </row>
    <row r="106" spans="1:3" x14ac:dyDescent="0.2">
      <c r="A106" s="14">
        <v>44234</v>
      </c>
      <c r="B106" s="35">
        <v>52225.101999999999</v>
      </c>
      <c r="C106" s="35">
        <v>49438.735340533378</v>
      </c>
    </row>
    <row r="107" spans="1:3" x14ac:dyDescent="0.2">
      <c r="A107" s="14">
        <v>44235</v>
      </c>
      <c r="B107" s="35">
        <v>52825.358</v>
      </c>
      <c r="C107" s="35">
        <v>49664.099352707191</v>
      </c>
    </row>
    <row r="108" spans="1:3" x14ac:dyDescent="0.2">
      <c r="A108" s="14">
        <v>44236</v>
      </c>
      <c r="B108" s="35">
        <v>51265.718000000001</v>
      </c>
      <c r="C108" s="35">
        <v>49664.099352707191</v>
      </c>
    </row>
    <row r="109" spans="1:3" x14ac:dyDescent="0.2">
      <c r="A109" s="14">
        <v>44237</v>
      </c>
      <c r="B109" s="35">
        <v>50933.03</v>
      </c>
      <c r="C109" s="35">
        <v>49664.099352707191</v>
      </c>
    </row>
    <row r="110" spans="1:3" x14ac:dyDescent="0.2">
      <c r="A110" s="14">
        <v>44238</v>
      </c>
      <c r="B110" s="35">
        <v>51321.995999999999</v>
      </c>
      <c r="C110" s="35">
        <v>49664.099352707191</v>
      </c>
    </row>
    <row r="111" spans="1:3" x14ac:dyDescent="0.2">
      <c r="A111" s="14">
        <v>44239</v>
      </c>
      <c r="B111" s="35">
        <v>54295.048000000003</v>
      </c>
      <c r="C111" s="35">
        <v>49664.099352707191</v>
      </c>
    </row>
    <row r="112" spans="1:3" x14ac:dyDescent="0.2">
      <c r="A112" s="14">
        <v>44240</v>
      </c>
      <c r="B112" s="35">
        <v>52978.65</v>
      </c>
      <c r="C112" s="35">
        <v>49664.099352707191</v>
      </c>
    </row>
    <row r="113" spans="1:3" x14ac:dyDescent="0.2">
      <c r="A113" s="14">
        <v>44241</v>
      </c>
      <c r="B113" s="35">
        <v>53966.767999999996</v>
      </c>
      <c r="C113" s="35">
        <v>49664.099352707191</v>
      </c>
    </row>
    <row r="114" spans="1:3" x14ac:dyDescent="0.2">
      <c r="A114" s="14">
        <v>44242</v>
      </c>
      <c r="B114" s="35">
        <v>51142.964</v>
      </c>
      <c r="C114" s="35">
        <v>50111.878589963067</v>
      </c>
    </row>
    <row r="115" spans="1:3" x14ac:dyDescent="0.2">
      <c r="A115" s="14">
        <v>44243</v>
      </c>
      <c r="B115" s="35">
        <v>52908.597999999998</v>
      </c>
      <c r="C115" s="35">
        <v>50111.878589963067</v>
      </c>
    </row>
    <row r="116" spans="1:3" x14ac:dyDescent="0.2">
      <c r="A116" s="14">
        <v>44244</v>
      </c>
      <c r="B116" s="35">
        <v>52709.184000000001</v>
      </c>
      <c r="C116" s="35">
        <v>50111.878589963067</v>
      </c>
    </row>
    <row r="117" spans="1:3" x14ac:dyDescent="0.2">
      <c r="A117" s="14">
        <v>44245</v>
      </c>
      <c r="B117" s="35">
        <v>52530.226000000002</v>
      </c>
      <c r="C117" s="35">
        <v>50111.878589963067</v>
      </c>
    </row>
    <row r="118" spans="1:3" x14ac:dyDescent="0.2">
      <c r="A118" s="14">
        <v>44246</v>
      </c>
      <c r="B118" s="35">
        <v>50898.483999999997</v>
      </c>
      <c r="C118" s="35">
        <v>50111.878589963067</v>
      </c>
    </row>
    <row r="119" spans="1:3" x14ac:dyDescent="0.2">
      <c r="A119" s="14">
        <v>44247</v>
      </c>
      <c r="B119" s="35">
        <v>47646.298000000003</v>
      </c>
      <c r="C119" s="35">
        <v>50111.878589963067</v>
      </c>
    </row>
    <row r="120" spans="1:3" x14ac:dyDescent="0.2">
      <c r="A120" s="14">
        <v>44248</v>
      </c>
      <c r="B120" s="35">
        <v>46693.345999999998</v>
      </c>
      <c r="C120" s="35">
        <v>50111.878589963067</v>
      </c>
    </row>
    <row r="121" spans="1:3" x14ac:dyDescent="0.2">
      <c r="A121" s="14">
        <v>44249</v>
      </c>
      <c r="B121" s="35">
        <v>49551.214</v>
      </c>
      <c r="C121" s="35">
        <v>49110.144498423841</v>
      </c>
    </row>
    <row r="122" spans="1:3" x14ac:dyDescent="0.2">
      <c r="A122" s="14">
        <v>44250</v>
      </c>
      <c r="B122" s="35">
        <v>52317.766000000003</v>
      </c>
      <c r="C122" s="35">
        <v>49110.144498423841</v>
      </c>
    </row>
    <row r="123" spans="1:3" x14ac:dyDescent="0.2">
      <c r="A123" s="14">
        <v>44251</v>
      </c>
      <c r="B123" s="35">
        <v>51721.697999999997</v>
      </c>
      <c r="C123" s="35">
        <v>49110.144498423841</v>
      </c>
    </row>
    <row r="124" spans="1:3" x14ac:dyDescent="0.2">
      <c r="A124" s="14">
        <v>44252</v>
      </c>
      <c r="B124" s="35">
        <v>48369.567999999999</v>
      </c>
      <c r="C124" s="35">
        <v>49110.144498423841</v>
      </c>
    </row>
    <row r="125" spans="1:3" x14ac:dyDescent="0.2">
      <c r="A125" s="14">
        <v>44253</v>
      </c>
      <c r="B125" s="35">
        <v>48033.097999999998</v>
      </c>
      <c r="C125" s="35">
        <v>49110.144498423841</v>
      </c>
    </row>
    <row r="126" spans="1:3" x14ac:dyDescent="0.2">
      <c r="A126" s="14">
        <v>44254</v>
      </c>
      <c r="B126" s="35">
        <v>44529.161999999997</v>
      </c>
      <c r="C126" s="35">
        <v>49110.144498423841</v>
      </c>
    </row>
    <row r="127" spans="1:3" x14ac:dyDescent="0.2">
      <c r="A127" s="14">
        <v>44255</v>
      </c>
      <c r="B127" s="35">
        <v>45368.798000000003</v>
      </c>
      <c r="C127" s="35">
        <v>49110.144498423841</v>
      </c>
    </row>
    <row r="128" spans="1:3" x14ac:dyDescent="0.2">
      <c r="A128" s="14">
        <v>44256</v>
      </c>
      <c r="B128" s="35">
        <v>45398.883999999998</v>
      </c>
      <c r="C128" s="35">
        <v>47971.877069435905</v>
      </c>
    </row>
    <row r="129" spans="1:3" x14ac:dyDescent="0.2">
      <c r="A129" s="14">
        <v>44257</v>
      </c>
      <c r="B129" s="35">
        <v>46140.5</v>
      </c>
      <c r="C129" s="35">
        <v>47971.877069435905</v>
      </c>
    </row>
    <row r="130" spans="1:3" x14ac:dyDescent="0.2">
      <c r="A130" s="14">
        <v>44258</v>
      </c>
      <c r="B130" s="35">
        <v>46458.608</v>
      </c>
      <c r="C130" s="35">
        <v>47971.877069435905</v>
      </c>
    </row>
    <row r="131" spans="1:3" x14ac:dyDescent="0.2">
      <c r="A131" s="14">
        <v>44259</v>
      </c>
      <c r="B131" s="35">
        <v>50246.781999999999</v>
      </c>
      <c r="C131" s="35">
        <v>47971.877069435905</v>
      </c>
    </row>
    <row r="132" spans="1:3" x14ac:dyDescent="0.2">
      <c r="A132" s="14">
        <v>44260</v>
      </c>
      <c r="B132" s="35">
        <v>45457.343999999997</v>
      </c>
      <c r="C132" s="35">
        <v>47971.877069435905</v>
      </c>
    </row>
    <row r="133" spans="1:3" x14ac:dyDescent="0.2">
      <c r="A133" s="14">
        <v>44261</v>
      </c>
      <c r="B133" s="35">
        <v>43137.631999999998</v>
      </c>
      <c r="C133" s="35">
        <v>47971.877069435905</v>
      </c>
    </row>
    <row r="134" spans="1:3" x14ac:dyDescent="0.2">
      <c r="A134" s="14">
        <v>44262</v>
      </c>
      <c r="B134" s="35">
        <v>44229.813999999998</v>
      </c>
      <c r="C134" s="35">
        <v>47971.877069435905</v>
      </c>
    </row>
    <row r="135" spans="1:3" x14ac:dyDescent="0.2">
      <c r="A135" s="14">
        <v>44263</v>
      </c>
      <c r="B135" s="35">
        <v>47249.482000000004</v>
      </c>
      <c r="C135" s="35">
        <v>48047.645149578348</v>
      </c>
    </row>
    <row r="136" spans="1:3" x14ac:dyDescent="0.2">
      <c r="A136" s="14">
        <v>44264</v>
      </c>
      <c r="B136" s="35">
        <v>46631.517999999996</v>
      </c>
      <c r="C136" s="35">
        <v>48047.645149578348</v>
      </c>
    </row>
    <row r="137" spans="1:3" x14ac:dyDescent="0.2">
      <c r="A137" s="14">
        <v>44265</v>
      </c>
      <c r="B137" s="35">
        <v>50652.152000000002</v>
      </c>
      <c r="C137" s="35">
        <v>48047.645149578348</v>
      </c>
    </row>
    <row r="138" spans="1:3" x14ac:dyDescent="0.2">
      <c r="A138" s="14">
        <v>44266</v>
      </c>
      <c r="B138" s="35">
        <v>50490.114000000001</v>
      </c>
      <c r="C138" s="35">
        <v>48047.645149578348</v>
      </c>
    </row>
    <row r="139" spans="1:3" x14ac:dyDescent="0.2">
      <c r="A139" s="14">
        <v>44267</v>
      </c>
      <c r="B139" s="35">
        <v>49461.834000000003</v>
      </c>
      <c r="C139" s="35">
        <v>48047.645149578348</v>
      </c>
    </row>
    <row r="140" spans="1:3" x14ac:dyDescent="0.2">
      <c r="A140" s="14">
        <v>44268</v>
      </c>
      <c r="B140" s="35">
        <v>48746.080000000002</v>
      </c>
      <c r="C140" s="35">
        <v>48047.645149578348</v>
      </c>
    </row>
    <row r="141" spans="1:3" x14ac:dyDescent="0.2">
      <c r="A141" s="14">
        <v>44269</v>
      </c>
      <c r="B141" s="35">
        <v>51456.1</v>
      </c>
      <c r="C141" s="35">
        <v>48047.645149578348</v>
      </c>
    </row>
    <row r="142" spans="1:3" x14ac:dyDescent="0.2">
      <c r="A142" s="14">
        <v>44270</v>
      </c>
      <c r="B142" s="35">
        <v>47249.811999999998</v>
      </c>
      <c r="C142" s="35">
        <v>48179.970148944056</v>
      </c>
    </row>
    <row r="143" spans="1:3" x14ac:dyDescent="0.2">
      <c r="A143" s="14">
        <v>44271</v>
      </c>
      <c r="B143" s="35">
        <v>50841.216</v>
      </c>
      <c r="C143" s="35">
        <v>48179.970148944056</v>
      </c>
    </row>
    <row r="144" spans="1:3" x14ac:dyDescent="0.2">
      <c r="A144" s="14">
        <v>44272</v>
      </c>
      <c r="B144" s="35">
        <v>47684.998</v>
      </c>
      <c r="C144" s="35">
        <v>48179.970148944056</v>
      </c>
    </row>
    <row r="145" spans="1:3" x14ac:dyDescent="0.2">
      <c r="A145" s="14">
        <v>44273</v>
      </c>
      <c r="B145" s="35">
        <v>47554.313999999998</v>
      </c>
      <c r="C145" s="35">
        <v>48179.970148944056</v>
      </c>
    </row>
    <row r="146" spans="1:3" x14ac:dyDescent="0.2">
      <c r="A146" s="14">
        <v>44274</v>
      </c>
      <c r="B146" s="35">
        <v>47452.23</v>
      </c>
      <c r="C146" s="35">
        <v>48179.970148944056</v>
      </c>
    </row>
    <row r="147" spans="1:3" x14ac:dyDescent="0.2">
      <c r="A147" s="14">
        <v>44275</v>
      </c>
      <c r="B147" s="35">
        <v>48496.934000000001</v>
      </c>
      <c r="C147" s="35">
        <v>48179.970148944056</v>
      </c>
    </row>
    <row r="148" spans="1:3" x14ac:dyDescent="0.2">
      <c r="A148" s="14">
        <v>44276</v>
      </c>
      <c r="B148" s="35">
        <v>47120.053999999996</v>
      </c>
      <c r="C148" s="35">
        <v>48179.970148944056</v>
      </c>
    </row>
    <row r="149" spans="1:3" x14ac:dyDescent="0.2">
      <c r="A149" s="14">
        <v>44277</v>
      </c>
      <c r="B149" s="35">
        <v>47294.468000000001</v>
      </c>
      <c r="C149" s="35">
        <v>48582.200373391839</v>
      </c>
    </row>
    <row r="150" spans="1:3" x14ac:dyDescent="0.2">
      <c r="A150" s="14">
        <v>44278</v>
      </c>
      <c r="B150" s="35">
        <v>52714.87</v>
      </c>
      <c r="C150" s="35">
        <v>48582.200373391839</v>
      </c>
    </row>
    <row r="151" spans="1:3" x14ac:dyDescent="0.2">
      <c r="A151" s="14">
        <v>44279</v>
      </c>
      <c r="B151" s="35">
        <v>51587.741999999998</v>
      </c>
      <c r="C151" s="35">
        <v>48582.200373391839</v>
      </c>
    </row>
    <row r="152" spans="1:3" x14ac:dyDescent="0.2">
      <c r="A152" s="14">
        <v>44280</v>
      </c>
      <c r="B152" s="35">
        <v>53631.73</v>
      </c>
      <c r="C152" s="35">
        <v>48582.200373391839</v>
      </c>
    </row>
    <row r="153" spans="1:3" x14ac:dyDescent="0.2">
      <c r="A153" s="14">
        <v>44281</v>
      </c>
      <c r="B153" s="35">
        <v>50694.667999999998</v>
      </c>
      <c r="C153" s="35">
        <v>48582.200373391839</v>
      </c>
    </row>
    <row r="154" spans="1:3" x14ac:dyDescent="0.2">
      <c r="A154" s="14">
        <v>44282</v>
      </c>
      <c r="B154" s="35">
        <v>51982.031999999999</v>
      </c>
      <c r="C154" s="35">
        <v>48582.200373391839</v>
      </c>
    </row>
    <row r="155" spans="1:3" x14ac:dyDescent="0.2">
      <c r="A155" s="14">
        <v>44283</v>
      </c>
      <c r="B155" s="35">
        <v>53199.548000000003</v>
      </c>
      <c r="C155" s="35">
        <v>48582.200373391839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B3D12-F300-4B9C-82D5-CBF3310FDB9A}">
  <sheetPr codeName="Sheet3">
    <tabColor theme="9"/>
  </sheetPr>
  <dimension ref="A1:FA156"/>
  <sheetViews>
    <sheetView zoomScale="80" zoomScaleNormal="80" workbookViewId="0"/>
  </sheetViews>
  <sheetFormatPr defaultRowHeight="14.25" x14ac:dyDescent="0.2"/>
  <cols>
    <col min="1" max="1" width="11" customWidth="1"/>
    <col min="2" max="3" width="14.125" style="75" customWidth="1"/>
    <col min="4" max="4" width="14.125" customWidth="1"/>
    <col min="5" max="5" width="14.125" style="75" customWidth="1"/>
    <col min="6" max="10" width="14.125" customWidth="1"/>
    <col min="12" max="12" width="9" customWidth="1"/>
    <col min="13" max="13" width="9" style="75"/>
  </cols>
  <sheetData>
    <row r="1" spans="1:157" s="31" customFormat="1" ht="18" x14ac:dyDescent="0.25">
      <c r="A1" s="48" t="s">
        <v>5</v>
      </c>
      <c r="B1" s="48" t="s">
        <v>88</v>
      </c>
      <c r="C1" s="48"/>
      <c r="D1" s="40"/>
      <c r="E1" s="48"/>
      <c r="F1" s="48"/>
      <c r="G1" s="69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</row>
    <row r="2" spans="1:157" s="31" customFormat="1" ht="15.75" x14ac:dyDescent="0.25">
      <c r="A2" s="8"/>
      <c r="B2" s="8"/>
      <c r="C2" s="8"/>
      <c r="E2" s="8"/>
    </row>
    <row r="3" spans="1:157" ht="135" x14ac:dyDescent="0.2">
      <c r="A3" s="121" t="s">
        <v>21</v>
      </c>
      <c r="B3" s="121" t="s">
        <v>117</v>
      </c>
      <c r="C3" s="121" t="s">
        <v>113</v>
      </c>
      <c r="D3" s="121" t="s">
        <v>118</v>
      </c>
      <c r="E3" s="121" t="s">
        <v>114</v>
      </c>
      <c r="F3" s="121" t="s">
        <v>24</v>
      </c>
      <c r="G3" s="121" t="s">
        <v>115</v>
      </c>
      <c r="H3" s="121" t="s">
        <v>116</v>
      </c>
      <c r="I3" s="121" t="s">
        <v>26</v>
      </c>
      <c r="J3" s="121" t="s">
        <v>27</v>
      </c>
    </row>
    <row r="4" spans="1:157" x14ac:dyDescent="0.2">
      <c r="A4" s="78">
        <v>44865</v>
      </c>
      <c r="B4" s="77">
        <v>40664</v>
      </c>
      <c r="C4" s="77">
        <v>1500</v>
      </c>
      <c r="D4" s="101">
        <f>B4+C4</f>
        <v>42164</v>
      </c>
      <c r="E4" s="77"/>
      <c r="F4" s="101">
        <v>46860.016000000003</v>
      </c>
      <c r="G4" s="101">
        <v>35222</v>
      </c>
      <c r="H4" s="101">
        <v>1600</v>
      </c>
      <c r="I4" s="101">
        <v>36822</v>
      </c>
      <c r="J4" s="101">
        <v>10038.016000000003</v>
      </c>
    </row>
    <row r="5" spans="1:157" x14ac:dyDescent="0.2">
      <c r="A5" s="78">
        <v>44866</v>
      </c>
      <c r="B5" s="77">
        <v>40786</v>
      </c>
      <c r="C5" s="77">
        <v>1500</v>
      </c>
      <c r="D5" s="101">
        <f t="shared" ref="D5:D68" si="0">B5+C5</f>
        <v>42286</v>
      </c>
      <c r="E5" s="77"/>
      <c r="F5" s="101">
        <v>52345.714</v>
      </c>
      <c r="G5" s="101">
        <v>36998</v>
      </c>
      <c r="H5" s="101">
        <v>1600</v>
      </c>
      <c r="I5" s="101">
        <v>38598</v>
      </c>
      <c r="J5" s="101">
        <v>13747.714</v>
      </c>
      <c r="L5" s="1"/>
      <c r="M5" s="1"/>
      <c r="N5" s="1"/>
    </row>
    <row r="6" spans="1:157" x14ac:dyDescent="0.2">
      <c r="A6" s="78">
        <v>44867</v>
      </c>
      <c r="B6" s="77">
        <v>40932</v>
      </c>
      <c r="C6" s="77">
        <v>1500</v>
      </c>
      <c r="D6" s="101">
        <f t="shared" si="0"/>
        <v>42432</v>
      </c>
      <c r="E6" s="77"/>
      <c r="F6" s="101">
        <v>50237.133999999998</v>
      </c>
      <c r="G6" s="101">
        <v>35092</v>
      </c>
      <c r="H6" s="101">
        <v>1880</v>
      </c>
      <c r="I6" s="101">
        <v>36972</v>
      </c>
      <c r="J6" s="101">
        <v>13265.133999999998</v>
      </c>
      <c r="K6" s="75"/>
      <c r="L6" s="1"/>
      <c r="M6" s="1"/>
    </row>
    <row r="7" spans="1:157" x14ac:dyDescent="0.2">
      <c r="A7" s="78">
        <v>44868</v>
      </c>
      <c r="B7" s="77">
        <v>41024</v>
      </c>
      <c r="C7" s="77">
        <v>1500</v>
      </c>
      <c r="D7" s="101">
        <f t="shared" si="0"/>
        <v>42524</v>
      </c>
      <c r="E7" s="77"/>
      <c r="F7" s="101">
        <v>45458.813999999998</v>
      </c>
      <c r="G7" s="101">
        <v>38557</v>
      </c>
      <c r="H7" s="101">
        <v>1300</v>
      </c>
      <c r="I7" s="101">
        <v>39857</v>
      </c>
      <c r="J7" s="101">
        <v>5601.8139999999985</v>
      </c>
      <c r="K7" s="75"/>
      <c r="L7" s="1"/>
      <c r="M7" s="1"/>
    </row>
    <row r="8" spans="1:157" x14ac:dyDescent="0.2">
      <c r="A8" s="78">
        <v>44869</v>
      </c>
      <c r="B8" s="77">
        <v>39661</v>
      </c>
      <c r="C8" s="77">
        <v>1500</v>
      </c>
      <c r="D8" s="101">
        <f t="shared" si="0"/>
        <v>41161</v>
      </c>
      <c r="E8" s="77"/>
      <c r="F8" s="101">
        <v>46226.936000000002</v>
      </c>
      <c r="G8" s="101">
        <v>37235</v>
      </c>
      <c r="H8" s="101">
        <v>1500</v>
      </c>
      <c r="I8" s="101">
        <v>38735</v>
      </c>
      <c r="J8" s="101">
        <v>7491.9360000000015</v>
      </c>
      <c r="K8" s="75"/>
      <c r="L8" s="1"/>
      <c r="M8" s="1"/>
    </row>
    <row r="9" spans="1:157" x14ac:dyDescent="0.2">
      <c r="A9" s="78">
        <v>44870</v>
      </c>
      <c r="B9" s="77">
        <v>36460</v>
      </c>
      <c r="C9" s="77">
        <v>1500</v>
      </c>
      <c r="D9" s="101">
        <f t="shared" si="0"/>
        <v>37960</v>
      </c>
      <c r="E9" s="77"/>
      <c r="F9" s="101">
        <v>47640.18</v>
      </c>
      <c r="G9" s="101">
        <v>34358</v>
      </c>
      <c r="H9" s="101">
        <v>1540</v>
      </c>
      <c r="I9" s="101">
        <v>35898</v>
      </c>
      <c r="J9" s="101">
        <v>11742.18</v>
      </c>
      <c r="K9" s="75"/>
      <c r="L9" s="1"/>
      <c r="M9" s="1"/>
    </row>
    <row r="10" spans="1:157" x14ac:dyDescent="0.2">
      <c r="A10" s="78">
        <v>44871</v>
      </c>
      <c r="B10" s="77">
        <v>37576</v>
      </c>
      <c r="C10" s="77">
        <v>1500</v>
      </c>
      <c r="D10" s="101">
        <f t="shared" si="0"/>
        <v>39076</v>
      </c>
      <c r="E10" s="77"/>
      <c r="F10" s="101">
        <v>52367.182000000001</v>
      </c>
      <c r="G10" s="101">
        <v>34525</v>
      </c>
      <c r="H10" s="101">
        <v>1600</v>
      </c>
      <c r="I10" s="101">
        <v>36125</v>
      </c>
      <c r="J10" s="101">
        <v>16242.182000000001</v>
      </c>
      <c r="L10" s="1"/>
      <c r="M10" s="1"/>
    </row>
    <row r="11" spans="1:157" x14ac:dyDescent="0.2">
      <c r="A11" s="78">
        <v>44872</v>
      </c>
      <c r="B11" s="77">
        <v>41552</v>
      </c>
      <c r="C11" s="77">
        <v>1500</v>
      </c>
      <c r="D11" s="101">
        <f t="shared" si="0"/>
        <v>43052</v>
      </c>
      <c r="E11" s="77"/>
      <c r="F11" s="101">
        <v>50550.616000000002</v>
      </c>
      <c r="G11" s="101">
        <v>36342</v>
      </c>
      <c r="H11" s="101">
        <v>1880</v>
      </c>
      <c r="I11" s="101">
        <v>38222</v>
      </c>
      <c r="J11" s="101">
        <v>12328.616000000002</v>
      </c>
      <c r="L11" s="1"/>
      <c r="M11" s="1"/>
    </row>
    <row r="12" spans="1:157" x14ac:dyDescent="0.2">
      <c r="A12" s="78">
        <v>44873</v>
      </c>
      <c r="B12" s="77">
        <v>41654</v>
      </c>
      <c r="C12" s="77">
        <v>1500</v>
      </c>
      <c r="D12" s="101">
        <f t="shared" si="0"/>
        <v>43154</v>
      </c>
      <c r="E12" s="77"/>
      <c r="F12" s="101">
        <v>50981.046000000002</v>
      </c>
      <c r="G12" s="101">
        <v>36125</v>
      </c>
      <c r="H12" s="101">
        <v>1740</v>
      </c>
      <c r="I12" s="101">
        <v>37865</v>
      </c>
      <c r="J12" s="101">
        <v>13116.046000000002</v>
      </c>
      <c r="L12" s="1"/>
      <c r="M12" s="1"/>
    </row>
    <row r="13" spans="1:157" x14ac:dyDescent="0.2">
      <c r="A13" s="78">
        <v>44874</v>
      </c>
      <c r="B13" s="77">
        <v>41842</v>
      </c>
      <c r="C13" s="77">
        <v>1500</v>
      </c>
      <c r="D13" s="101">
        <f t="shared" si="0"/>
        <v>43342</v>
      </c>
      <c r="E13" s="77"/>
      <c r="F13" s="101">
        <v>48655.647999999899</v>
      </c>
      <c r="G13" s="101">
        <v>36749</v>
      </c>
      <c r="H13" s="101">
        <v>1740</v>
      </c>
      <c r="I13" s="101">
        <v>38489</v>
      </c>
      <c r="J13" s="101">
        <v>10166.647999999899</v>
      </c>
      <c r="L13" s="1"/>
      <c r="M13" s="1"/>
    </row>
    <row r="14" spans="1:157" x14ac:dyDescent="0.2">
      <c r="A14" s="78">
        <v>44875</v>
      </c>
      <c r="B14" s="77">
        <v>41928</v>
      </c>
      <c r="C14" s="77">
        <v>1500</v>
      </c>
      <c r="D14" s="101">
        <f t="shared" si="0"/>
        <v>43428</v>
      </c>
      <c r="E14" s="77"/>
      <c r="F14" s="101">
        <v>50073.165999999997</v>
      </c>
      <c r="G14" s="101">
        <v>35002</v>
      </c>
      <c r="H14" s="101">
        <v>1880</v>
      </c>
      <c r="I14" s="101">
        <v>36882</v>
      </c>
      <c r="J14" s="101">
        <v>13191.165999999997</v>
      </c>
      <c r="L14" s="1"/>
      <c r="M14" s="1"/>
    </row>
    <row r="15" spans="1:157" x14ac:dyDescent="0.2">
      <c r="A15" s="78">
        <v>44876</v>
      </c>
      <c r="B15" s="77">
        <v>40410</v>
      </c>
      <c r="C15" s="77">
        <v>1500</v>
      </c>
      <c r="D15" s="101">
        <f t="shared" si="0"/>
        <v>41910</v>
      </c>
      <c r="E15" s="77"/>
      <c r="F15" s="101">
        <v>47540.262000000002</v>
      </c>
      <c r="G15" s="101">
        <v>34656</v>
      </c>
      <c r="H15" s="101">
        <v>1740</v>
      </c>
      <c r="I15" s="101">
        <v>36396</v>
      </c>
      <c r="J15" s="101">
        <v>11144.262000000002</v>
      </c>
      <c r="L15" s="1"/>
      <c r="M15" s="1"/>
    </row>
    <row r="16" spans="1:157" x14ac:dyDescent="0.2">
      <c r="A16" s="78">
        <v>44877</v>
      </c>
      <c r="B16" s="77">
        <v>37194</v>
      </c>
      <c r="C16" s="77">
        <v>1500</v>
      </c>
      <c r="D16" s="101">
        <f t="shared" si="0"/>
        <v>38694</v>
      </c>
      <c r="E16" s="77"/>
      <c r="F16" s="101">
        <v>40182.894</v>
      </c>
      <c r="G16" s="101">
        <v>32926</v>
      </c>
      <c r="H16" s="101">
        <v>1500</v>
      </c>
      <c r="I16" s="101">
        <v>34426</v>
      </c>
      <c r="J16" s="101">
        <v>5756.8940000000002</v>
      </c>
      <c r="L16" s="1"/>
      <c r="M16" s="1"/>
    </row>
    <row r="17" spans="1:13" x14ac:dyDescent="0.2">
      <c r="A17" s="78">
        <v>44878</v>
      </c>
      <c r="B17" s="77">
        <v>38307</v>
      </c>
      <c r="C17" s="77">
        <v>1500</v>
      </c>
      <c r="D17" s="101">
        <f t="shared" si="0"/>
        <v>39807</v>
      </c>
      <c r="E17" s="77"/>
      <c r="F17" s="101">
        <v>42535.98</v>
      </c>
      <c r="G17" s="101">
        <v>34361</v>
      </c>
      <c r="H17" s="101">
        <v>1540</v>
      </c>
      <c r="I17" s="101">
        <v>35901</v>
      </c>
      <c r="J17" s="101">
        <v>6634.9800000000032</v>
      </c>
      <c r="L17" s="1"/>
      <c r="M17" s="1"/>
    </row>
    <row r="18" spans="1:13" x14ac:dyDescent="0.2">
      <c r="A18" s="78">
        <v>44879</v>
      </c>
      <c r="B18" s="77">
        <v>42161</v>
      </c>
      <c r="C18" s="77">
        <v>1500</v>
      </c>
      <c r="D18" s="101">
        <f t="shared" si="0"/>
        <v>43661</v>
      </c>
      <c r="E18" s="77"/>
      <c r="F18" s="101">
        <v>45848.941999999995</v>
      </c>
      <c r="G18" s="101">
        <v>38793</v>
      </c>
      <c r="H18" s="101">
        <v>1500</v>
      </c>
      <c r="I18" s="101">
        <v>40293</v>
      </c>
      <c r="J18" s="101">
        <v>5555.9419999999955</v>
      </c>
      <c r="L18" s="1"/>
      <c r="M18" s="1"/>
    </row>
    <row r="19" spans="1:13" x14ac:dyDescent="0.2">
      <c r="A19" s="78">
        <v>44880</v>
      </c>
      <c r="B19" s="77">
        <v>42285</v>
      </c>
      <c r="C19" s="77">
        <v>1500</v>
      </c>
      <c r="D19" s="101">
        <f t="shared" si="0"/>
        <v>43785</v>
      </c>
      <c r="E19" s="77"/>
      <c r="F19" s="101">
        <v>45531.432000000001</v>
      </c>
      <c r="G19" s="101">
        <v>38628</v>
      </c>
      <c r="H19" s="101">
        <v>1540</v>
      </c>
      <c r="I19" s="101">
        <v>40168</v>
      </c>
      <c r="J19" s="101">
        <v>5363.4320000000007</v>
      </c>
      <c r="L19" s="1"/>
      <c r="M19" s="1"/>
    </row>
    <row r="20" spans="1:13" x14ac:dyDescent="0.2">
      <c r="A20" s="78">
        <v>44881</v>
      </c>
      <c r="B20" s="77">
        <v>42441</v>
      </c>
      <c r="C20" s="77">
        <v>1500</v>
      </c>
      <c r="D20" s="101">
        <f t="shared" si="0"/>
        <v>43941</v>
      </c>
      <c r="E20" s="77"/>
      <c r="F20" s="101">
        <v>47233</v>
      </c>
      <c r="G20" s="101">
        <v>38214</v>
      </c>
      <c r="H20" s="101">
        <v>1600</v>
      </c>
      <c r="I20" s="101">
        <v>39814</v>
      </c>
      <c r="J20" s="101">
        <v>7419</v>
      </c>
      <c r="L20" s="1"/>
      <c r="M20" s="1"/>
    </row>
    <row r="21" spans="1:13" x14ac:dyDescent="0.2">
      <c r="A21" s="78">
        <v>44882</v>
      </c>
      <c r="B21" s="77">
        <v>42652</v>
      </c>
      <c r="C21" s="77">
        <v>1500</v>
      </c>
      <c r="D21" s="101">
        <f t="shared" si="0"/>
        <v>44152</v>
      </c>
      <c r="E21" s="77"/>
      <c r="F21" s="101">
        <v>45601.381999999998</v>
      </c>
      <c r="G21" s="101">
        <v>37337</v>
      </c>
      <c r="H21" s="101">
        <v>1600</v>
      </c>
      <c r="I21" s="101">
        <v>38937</v>
      </c>
      <c r="J21" s="101">
        <v>6664.3819999999978</v>
      </c>
      <c r="L21" s="1"/>
      <c r="M21" s="1"/>
    </row>
    <row r="22" spans="1:13" x14ac:dyDescent="0.2">
      <c r="A22" s="78">
        <v>44883</v>
      </c>
      <c r="B22" s="77">
        <v>41317</v>
      </c>
      <c r="C22" s="77">
        <v>1500</v>
      </c>
      <c r="D22" s="101">
        <f t="shared" si="0"/>
        <v>42817</v>
      </c>
      <c r="E22" s="77"/>
      <c r="F22" s="101">
        <v>43923.301999999996</v>
      </c>
      <c r="G22" s="101">
        <v>36971</v>
      </c>
      <c r="H22" s="101">
        <v>1540</v>
      </c>
      <c r="I22" s="101">
        <v>38511</v>
      </c>
      <c r="J22" s="101">
        <v>5412.301999999996</v>
      </c>
      <c r="L22" s="1"/>
      <c r="M22" s="1"/>
    </row>
    <row r="23" spans="1:13" x14ac:dyDescent="0.2">
      <c r="A23" s="78">
        <v>44884</v>
      </c>
      <c r="B23" s="77">
        <v>38165</v>
      </c>
      <c r="C23" s="77">
        <v>1500</v>
      </c>
      <c r="D23" s="101">
        <f t="shared" si="0"/>
        <v>39665</v>
      </c>
      <c r="E23" s="77"/>
      <c r="F23" s="101">
        <v>42285.13</v>
      </c>
      <c r="G23" s="101">
        <v>35560</v>
      </c>
      <c r="H23" s="101">
        <v>1500</v>
      </c>
      <c r="I23" s="101">
        <v>37060</v>
      </c>
      <c r="J23" s="101">
        <v>5225.1299999999974</v>
      </c>
      <c r="L23" s="1"/>
      <c r="M23" s="1"/>
    </row>
    <row r="24" spans="1:13" x14ac:dyDescent="0.2">
      <c r="A24" s="78">
        <v>44885</v>
      </c>
      <c r="B24" s="77">
        <v>39387</v>
      </c>
      <c r="C24" s="77">
        <v>1500</v>
      </c>
      <c r="D24" s="101">
        <f t="shared" si="0"/>
        <v>40887</v>
      </c>
      <c r="E24" s="77"/>
      <c r="F24" s="101">
        <v>41388.498</v>
      </c>
      <c r="G24" s="101">
        <v>36807</v>
      </c>
      <c r="H24" s="101">
        <v>1540</v>
      </c>
      <c r="I24" s="101">
        <v>38347</v>
      </c>
      <c r="J24" s="101">
        <v>3041.4979999999996</v>
      </c>
      <c r="L24" s="1"/>
      <c r="M24" s="1"/>
    </row>
    <row r="25" spans="1:13" x14ac:dyDescent="0.2">
      <c r="A25" s="78">
        <v>44886</v>
      </c>
      <c r="B25" s="77">
        <v>43359</v>
      </c>
      <c r="C25" s="77">
        <v>1500</v>
      </c>
      <c r="D25" s="101">
        <f t="shared" si="0"/>
        <v>44859</v>
      </c>
      <c r="E25" s="77"/>
      <c r="F25" s="101">
        <v>48618.315999999999</v>
      </c>
      <c r="G25" s="101">
        <v>40532</v>
      </c>
      <c r="H25" s="101">
        <v>1740</v>
      </c>
      <c r="I25" s="101">
        <v>42272</v>
      </c>
      <c r="J25" s="101">
        <v>6346.3159999999989</v>
      </c>
      <c r="L25" s="1"/>
      <c r="M25" s="1"/>
    </row>
    <row r="26" spans="1:13" x14ac:dyDescent="0.2">
      <c r="A26" s="78">
        <v>44887</v>
      </c>
      <c r="B26" s="77">
        <v>43457</v>
      </c>
      <c r="C26" s="77">
        <v>1500</v>
      </c>
      <c r="D26" s="101">
        <f t="shared" si="0"/>
        <v>44957</v>
      </c>
      <c r="E26" s="77"/>
      <c r="F26" s="101">
        <v>45951.048000000003</v>
      </c>
      <c r="G26" s="101">
        <v>40430</v>
      </c>
      <c r="H26" s="101">
        <v>1500</v>
      </c>
      <c r="I26" s="101">
        <v>41930</v>
      </c>
      <c r="J26" s="101">
        <v>4021.0480000000025</v>
      </c>
      <c r="L26" s="1"/>
      <c r="M26" s="1"/>
    </row>
    <row r="27" spans="1:13" x14ac:dyDescent="0.2">
      <c r="A27" s="78">
        <v>44888</v>
      </c>
      <c r="B27" s="77">
        <v>43425</v>
      </c>
      <c r="C27" s="77">
        <v>1500</v>
      </c>
      <c r="D27" s="101">
        <f t="shared" si="0"/>
        <v>44925</v>
      </c>
      <c r="E27" s="77"/>
      <c r="F27" s="101">
        <v>50789.464000000007</v>
      </c>
      <c r="G27" s="101">
        <v>39241</v>
      </c>
      <c r="H27" s="101">
        <v>1740</v>
      </c>
      <c r="I27" s="101">
        <v>40981</v>
      </c>
      <c r="J27" s="101">
        <v>9808.4640000000072</v>
      </c>
      <c r="L27" s="1"/>
      <c r="M27" s="1"/>
    </row>
    <row r="28" spans="1:13" x14ac:dyDescent="0.2">
      <c r="A28" s="78">
        <v>44889</v>
      </c>
      <c r="B28" s="77">
        <v>43406</v>
      </c>
      <c r="C28" s="77">
        <v>1500</v>
      </c>
      <c r="D28" s="101">
        <f t="shared" si="0"/>
        <v>44906</v>
      </c>
      <c r="E28" s="77"/>
      <c r="F28" s="101">
        <v>48461.112000000001</v>
      </c>
      <c r="G28" s="101">
        <v>38320</v>
      </c>
      <c r="H28" s="101">
        <v>1740</v>
      </c>
      <c r="I28" s="101">
        <v>40060</v>
      </c>
      <c r="J28" s="101">
        <v>8401.112000000001</v>
      </c>
      <c r="L28" s="1"/>
      <c r="M28" s="1"/>
    </row>
    <row r="29" spans="1:13" x14ac:dyDescent="0.2">
      <c r="A29" s="78">
        <v>44890</v>
      </c>
      <c r="B29" s="77">
        <v>41871</v>
      </c>
      <c r="C29" s="77">
        <v>1500</v>
      </c>
      <c r="D29" s="101">
        <f t="shared" si="0"/>
        <v>43371</v>
      </c>
      <c r="E29" s="77"/>
      <c r="F29" s="101">
        <v>47592.928</v>
      </c>
      <c r="G29" s="101">
        <v>37904</v>
      </c>
      <c r="H29" s="101">
        <v>1600</v>
      </c>
      <c r="I29" s="101">
        <v>39504</v>
      </c>
      <c r="J29" s="101">
        <v>8088.9279999999999</v>
      </c>
      <c r="L29" s="1"/>
      <c r="M29" s="1"/>
    </row>
    <row r="30" spans="1:13" x14ac:dyDescent="0.2">
      <c r="A30" s="78">
        <v>44891</v>
      </c>
      <c r="B30" s="77">
        <v>38575</v>
      </c>
      <c r="C30" s="77">
        <v>1500</v>
      </c>
      <c r="D30" s="101">
        <f t="shared" si="0"/>
        <v>40075</v>
      </c>
      <c r="E30" s="77"/>
      <c r="F30" s="101">
        <v>47232.5</v>
      </c>
      <c r="G30" s="101">
        <v>33189</v>
      </c>
      <c r="H30" s="101">
        <v>1880</v>
      </c>
      <c r="I30" s="101">
        <v>35069</v>
      </c>
      <c r="J30" s="101">
        <v>12163.5</v>
      </c>
      <c r="L30" s="1"/>
      <c r="M30" s="1"/>
    </row>
    <row r="31" spans="1:13" x14ac:dyDescent="0.2">
      <c r="A31" s="78">
        <v>44892</v>
      </c>
      <c r="B31" s="77">
        <v>39624</v>
      </c>
      <c r="C31" s="77">
        <v>1500</v>
      </c>
      <c r="D31" s="101">
        <f t="shared" si="0"/>
        <v>41124</v>
      </c>
      <c r="E31" s="77"/>
      <c r="F31" s="101">
        <v>43011.457999999999</v>
      </c>
      <c r="G31" s="101">
        <v>36873</v>
      </c>
      <c r="H31" s="101">
        <v>1500</v>
      </c>
      <c r="I31" s="101">
        <v>38373</v>
      </c>
      <c r="J31" s="101">
        <v>4638.4579999999987</v>
      </c>
      <c r="L31" s="1"/>
      <c r="M31" s="1"/>
    </row>
    <row r="32" spans="1:13" x14ac:dyDescent="0.2">
      <c r="A32" s="78">
        <v>44893</v>
      </c>
      <c r="B32" s="77">
        <v>43515</v>
      </c>
      <c r="C32" s="77">
        <v>1500</v>
      </c>
      <c r="D32" s="101">
        <f t="shared" si="0"/>
        <v>45015</v>
      </c>
      <c r="E32" s="77">
        <v>48200</v>
      </c>
      <c r="F32" s="101">
        <v>42844.445999999996</v>
      </c>
      <c r="G32" s="101">
        <v>40088</v>
      </c>
      <c r="H32" s="101">
        <v>1100</v>
      </c>
      <c r="I32" s="101">
        <v>41188</v>
      </c>
      <c r="J32" s="101">
        <v>1656.4459999999963</v>
      </c>
      <c r="L32" s="1"/>
      <c r="M32" s="1"/>
    </row>
    <row r="33" spans="1:13" x14ac:dyDescent="0.2">
      <c r="A33" s="78">
        <v>44894</v>
      </c>
      <c r="B33" s="77">
        <v>43613</v>
      </c>
      <c r="C33" s="77">
        <v>1500</v>
      </c>
      <c r="D33" s="101">
        <f t="shared" si="0"/>
        <v>45113</v>
      </c>
      <c r="E33" s="77">
        <v>48200</v>
      </c>
      <c r="F33" s="101">
        <v>44278.078000000001</v>
      </c>
      <c r="G33" s="101">
        <v>41116</v>
      </c>
      <c r="H33" s="101">
        <v>1200</v>
      </c>
      <c r="I33" s="101">
        <v>42316</v>
      </c>
      <c r="J33" s="101">
        <v>1962.0780000000013</v>
      </c>
      <c r="L33" s="1"/>
      <c r="M33" s="1"/>
    </row>
    <row r="34" spans="1:13" x14ac:dyDescent="0.2">
      <c r="A34" s="78">
        <v>44895</v>
      </c>
      <c r="B34" s="77">
        <v>43698</v>
      </c>
      <c r="C34" s="77">
        <v>1500</v>
      </c>
      <c r="D34" s="101">
        <f t="shared" si="0"/>
        <v>45198</v>
      </c>
      <c r="E34" s="77">
        <v>48200</v>
      </c>
      <c r="F34" s="101">
        <v>44163.178</v>
      </c>
      <c r="G34" s="101">
        <v>40959</v>
      </c>
      <c r="H34" s="101">
        <v>1300</v>
      </c>
      <c r="I34" s="101">
        <v>42259</v>
      </c>
      <c r="J34" s="101">
        <v>1904.1779999999999</v>
      </c>
      <c r="L34" s="1"/>
      <c r="M34" s="1"/>
    </row>
    <row r="35" spans="1:13" x14ac:dyDescent="0.2">
      <c r="A35" s="78">
        <v>44896</v>
      </c>
      <c r="B35" s="77">
        <v>43741</v>
      </c>
      <c r="C35" s="77">
        <v>1500</v>
      </c>
      <c r="D35" s="101">
        <f t="shared" si="0"/>
        <v>45241</v>
      </c>
      <c r="E35" s="77">
        <v>48200</v>
      </c>
      <c r="F35" s="101">
        <v>44841.337999999996</v>
      </c>
      <c r="G35" s="101">
        <v>41509</v>
      </c>
      <c r="H35" s="101">
        <v>1300</v>
      </c>
      <c r="I35" s="101">
        <v>42809</v>
      </c>
      <c r="J35" s="101">
        <v>2032.3379999999961</v>
      </c>
      <c r="L35" s="1"/>
      <c r="M35" s="1"/>
    </row>
    <row r="36" spans="1:13" x14ac:dyDescent="0.2">
      <c r="A36" s="78">
        <v>44897</v>
      </c>
      <c r="B36" s="77">
        <v>42300</v>
      </c>
      <c r="C36" s="77">
        <v>1500</v>
      </c>
      <c r="D36" s="101">
        <f t="shared" si="0"/>
        <v>43800</v>
      </c>
      <c r="E36" s="77">
        <v>48200</v>
      </c>
      <c r="F36" s="101">
        <v>48594.248000000007</v>
      </c>
      <c r="G36" s="101">
        <v>41296</v>
      </c>
      <c r="H36" s="101">
        <v>1540</v>
      </c>
      <c r="I36" s="101">
        <v>42836</v>
      </c>
      <c r="J36" s="101">
        <v>5758.2480000000069</v>
      </c>
      <c r="L36" s="1"/>
      <c r="M36" s="1"/>
    </row>
    <row r="37" spans="1:13" x14ac:dyDescent="0.2">
      <c r="A37" s="78">
        <v>44898</v>
      </c>
      <c r="B37" s="77">
        <v>39055</v>
      </c>
      <c r="C37" s="77">
        <v>1500</v>
      </c>
      <c r="D37" s="101">
        <f t="shared" si="0"/>
        <v>40555</v>
      </c>
      <c r="E37" s="77"/>
      <c r="F37" s="101">
        <v>44420.096000000005</v>
      </c>
      <c r="G37" s="101">
        <v>37314</v>
      </c>
      <c r="H37" s="101">
        <v>1540</v>
      </c>
      <c r="I37" s="101">
        <v>38854</v>
      </c>
      <c r="J37" s="101">
        <v>5566.096000000005</v>
      </c>
      <c r="L37" s="1"/>
      <c r="M37" s="1"/>
    </row>
    <row r="38" spans="1:13" x14ac:dyDescent="0.2">
      <c r="A38" s="78">
        <v>44899</v>
      </c>
      <c r="B38" s="77">
        <v>40128</v>
      </c>
      <c r="C38" s="77">
        <v>1500</v>
      </c>
      <c r="D38" s="101">
        <f t="shared" si="0"/>
        <v>41628</v>
      </c>
      <c r="E38" s="77"/>
      <c r="F38" s="101">
        <v>49776.95</v>
      </c>
      <c r="G38" s="101">
        <v>39085</v>
      </c>
      <c r="H38" s="101">
        <v>1540</v>
      </c>
      <c r="I38" s="101">
        <v>40625</v>
      </c>
      <c r="J38" s="101">
        <v>9151.9499999999971</v>
      </c>
      <c r="L38" s="1"/>
      <c r="M38" s="1"/>
    </row>
    <row r="39" spans="1:13" x14ac:dyDescent="0.2">
      <c r="A39" s="78">
        <v>44900</v>
      </c>
      <c r="B39" s="77">
        <v>43967</v>
      </c>
      <c r="C39" s="77">
        <v>1500</v>
      </c>
      <c r="D39" s="101">
        <f t="shared" si="0"/>
        <v>45467</v>
      </c>
      <c r="E39" s="77">
        <v>48200</v>
      </c>
      <c r="F39" s="101">
        <v>47167.447999999997</v>
      </c>
      <c r="G39" s="101">
        <v>42136</v>
      </c>
      <c r="H39" s="101">
        <v>1540</v>
      </c>
      <c r="I39" s="101">
        <v>43676</v>
      </c>
      <c r="J39" s="101">
        <v>3491.4479999999967</v>
      </c>
      <c r="L39" s="1"/>
      <c r="M39" s="1"/>
    </row>
    <row r="40" spans="1:13" x14ac:dyDescent="0.2">
      <c r="A40" s="78">
        <v>44901</v>
      </c>
      <c r="B40" s="77">
        <v>44024</v>
      </c>
      <c r="C40" s="77">
        <v>1500</v>
      </c>
      <c r="D40" s="101">
        <f t="shared" si="0"/>
        <v>45524</v>
      </c>
      <c r="E40" s="77">
        <v>48200</v>
      </c>
      <c r="F40" s="101">
        <v>47343.113999999994</v>
      </c>
      <c r="G40" s="101">
        <v>42556</v>
      </c>
      <c r="H40" s="101">
        <v>1500</v>
      </c>
      <c r="I40" s="101">
        <v>44056</v>
      </c>
      <c r="J40" s="101">
        <v>3287.1139999999941</v>
      </c>
      <c r="L40" s="1"/>
      <c r="M40" s="1"/>
    </row>
    <row r="41" spans="1:13" x14ac:dyDescent="0.2">
      <c r="A41" s="78">
        <v>44902</v>
      </c>
      <c r="B41" s="77">
        <v>44061</v>
      </c>
      <c r="C41" s="77">
        <v>1500</v>
      </c>
      <c r="D41" s="101">
        <f t="shared" si="0"/>
        <v>45561</v>
      </c>
      <c r="E41" s="77">
        <v>48200</v>
      </c>
      <c r="F41" s="101">
        <v>48159.347999999998</v>
      </c>
      <c r="G41" s="101">
        <v>43540</v>
      </c>
      <c r="H41" s="101">
        <v>1500</v>
      </c>
      <c r="I41" s="101">
        <v>45040</v>
      </c>
      <c r="J41" s="101">
        <v>3119.3479999999981</v>
      </c>
      <c r="L41" s="1"/>
      <c r="M41" s="1"/>
    </row>
    <row r="42" spans="1:13" x14ac:dyDescent="0.2">
      <c r="A42" s="78">
        <v>44903</v>
      </c>
      <c r="B42" s="77">
        <v>44096</v>
      </c>
      <c r="C42" s="77">
        <v>1500</v>
      </c>
      <c r="D42" s="101">
        <f t="shared" si="0"/>
        <v>45596</v>
      </c>
      <c r="E42" s="77">
        <v>48200</v>
      </c>
      <c r="F42" s="101">
        <v>48826.05000000001</v>
      </c>
      <c r="G42" s="101">
        <v>44005</v>
      </c>
      <c r="H42" s="101">
        <v>1500</v>
      </c>
      <c r="I42" s="101">
        <v>45505</v>
      </c>
      <c r="J42" s="101">
        <v>3321.0500000000102</v>
      </c>
      <c r="L42" s="1"/>
      <c r="M42" s="1"/>
    </row>
    <row r="43" spans="1:13" x14ac:dyDescent="0.2">
      <c r="A43" s="78">
        <v>44904</v>
      </c>
      <c r="B43" s="77">
        <v>42587</v>
      </c>
      <c r="C43" s="77">
        <v>1500</v>
      </c>
      <c r="D43" s="101">
        <f t="shared" si="0"/>
        <v>44087</v>
      </c>
      <c r="E43" s="77">
        <v>48200</v>
      </c>
      <c r="F43" s="101">
        <v>46381.853999999999</v>
      </c>
      <c r="G43" s="101">
        <v>43501</v>
      </c>
      <c r="H43" s="101">
        <v>1500</v>
      </c>
      <c r="I43" s="101">
        <v>45001</v>
      </c>
      <c r="J43" s="101">
        <v>1380.8539999999994</v>
      </c>
      <c r="L43" s="1"/>
      <c r="M43" s="1"/>
    </row>
    <row r="44" spans="1:13" x14ac:dyDescent="0.2">
      <c r="A44" s="78">
        <v>44905</v>
      </c>
      <c r="B44" s="77">
        <v>39319</v>
      </c>
      <c r="C44" s="77">
        <v>1500</v>
      </c>
      <c r="D44" s="101">
        <f t="shared" si="0"/>
        <v>40819</v>
      </c>
      <c r="E44" s="77"/>
      <c r="F44" s="101">
        <v>46745.98</v>
      </c>
      <c r="G44" s="101">
        <v>42119</v>
      </c>
      <c r="H44" s="101">
        <v>1300</v>
      </c>
      <c r="I44" s="101">
        <v>43419</v>
      </c>
      <c r="J44" s="101">
        <v>3326.9800000000032</v>
      </c>
      <c r="L44" s="1"/>
      <c r="M44" s="1"/>
    </row>
    <row r="45" spans="1:13" x14ac:dyDescent="0.2">
      <c r="A45" s="78">
        <v>44906</v>
      </c>
      <c r="B45" s="77">
        <v>40322</v>
      </c>
      <c r="C45" s="77">
        <v>1500</v>
      </c>
      <c r="D45" s="101">
        <f t="shared" si="0"/>
        <v>41822</v>
      </c>
      <c r="E45" s="77"/>
      <c r="F45" s="101">
        <v>46046.184000000001</v>
      </c>
      <c r="G45" s="101">
        <v>43021</v>
      </c>
      <c r="H45" s="101">
        <v>1100</v>
      </c>
      <c r="I45" s="101">
        <v>44121</v>
      </c>
      <c r="J45" s="101">
        <v>1925.1840000000011</v>
      </c>
      <c r="L45" s="1"/>
      <c r="M45" s="1"/>
    </row>
    <row r="46" spans="1:13" x14ac:dyDescent="0.2">
      <c r="A46" s="78">
        <v>44907</v>
      </c>
      <c r="B46" s="77">
        <v>44123</v>
      </c>
      <c r="C46" s="77">
        <v>1500</v>
      </c>
      <c r="D46" s="101">
        <f t="shared" si="0"/>
        <v>45623</v>
      </c>
      <c r="E46" s="77">
        <v>48200</v>
      </c>
      <c r="F46" s="101">
        <v>47705.718000000008</v>
      </c>
      <c r="G46" s="101">
        <v>45995</v>
      </c>
      <c r="H46" s="101">
        <v>1300</v>
      </c>
      <c r="I46" s="101">
        <v>47295</v>
      </c>
      <c r="J46" s="101">
        <v>410.71800000000803</v>
      </c>
      <c r="L46" s="1"/>
      <c r="M46" s="1"/>
    </row>
    <row r="47" spans="1:13" x14ac:dyDescent="0.2">
      <c r="A47" s="78">
        <v>44908</v>
      </c>
      <c r="B47" s="77">
        <v>44140</v>
      </c>
      <c r="C47" s="77">
        <v>1500</v>
      </c>
      <c r="D47" s="101">
        <f t="shared" si="0"/>
        <v>45640</v>
      </c>
      <c r="E47" s="77">
        <v>48200</v>
      </c>
      <c r="F47" s="101">
        <v>47572.901999999995</v>
      </c>
      <c r="G47" s="101">
        <v>45985</v>
      </c>
      <c r="H47" s="101">
        <v>1300</v>
      </c>
      <c r="I47" s="101">
        <v>47285</v>
      </c>
      <c r="J47" s="101">
        <v>287.90199999999459</v>
      </c>
      <c r="L47" s="1"/>
      <c r="M47" s="1"/>
    </row>
    <row r="48" spans="1:13" x14ac:dyDescent="0.2">
      <c r="A48" s="78">
        <v>44909</v>
      </c>
      <c r="B48" s="77">
        <v>44193</v>
      </c>
      <c r="C48" s="77">
        <v>1500</v>
      </c>
      <c r="D48" s="101">
        <f t="shared" si="0"/>
        <v>45693</v>
      </c>
      <c r="E48" s="77">
        <v>48200</v>
      </c>
      <c r="F48" s="101">
        <v>50189.248</v>
      </c>
      <c r="G48" s="101">
        <v>45467</v>
      </c>
      <c r="H48" s="101">
        <v>1500</v>
      </c>
      <c r="I48" s="101">
        <v>46967</v>
      </c>
      <c r="J48" s="101">
        <v>3222.2479999999996</v>
      </c>
      <c r="L48" s="1"/>
      <c r="M48" s="1"/>
    </row>
    <row r="49" spans="1:13" x14ac:dyDescent="0.2">
      <c r="A49" s="78">
        <v>44910</v>
      </c>
      <c r="B49" s="77">
        <v>44262</v>
      </c>
      <c r="C49" s="77">
        <v>1500</v>
      </c>
      <c r="D49" s="101">
        <f t="shared" si="0"/>
        <v>45762</v>
      </c>
      <c r="E49" s="77">
        <v>48200</v>
      </c>
      <c r="F49" s="101">
        <v>50133.401999999995</v>
      </c>
      <c r="G49" s="101">
        <v>46747</v>
      </c>
      <c r="H49" s="101">
        <v>1500</v>
      </c>
      <c r="I49" s="101">
        <v>48247</v>
      </c>
      <c r="J49" s="101">
        <v>1886.4019999999946</v>
      </c>
      <c r="L49" s="1"/>
      <c r="M49" s="1"/>
    </row>
    <row r="50" spans="1:13" x14ac:dyDescent="0.2">
      <c r="A50" s="78">
        <v>44911</v>
      </c>
      <c r="B50" s="77">
        <v>42808</v>
      </c>
      <c r="C50" s="77">
        <v>1500</v>
      </c>
      <c r="D50" s="101">
        <f t="shared" si="0"/>
        <v>44308</v>
      </c>
      <c r="E50" s="77">
        <v>48200</v>
      </c>
      <c r="F50" s="101">
        <v>49229.485999999997</v>
      </c>
      <c r="G50" s="101">
        <v>44399</v>
      </c>
      <c r="H50" s="101">
        <v>1500</v>
      </c>
      <c r="I50" s="101">
        <v>45899</v>
      </c>
      <c r="J50" s="101">
        <v>3330.4859999999971</v>
      </c>
      <c r="L50" s="1"/>
      <c r="M50" s="1"/>
    </row>
    <row r="51" spans="1:13" x14ac:dyDescent="0.2">
      <c r="A51" s="78">
        <v>44912</v>
      </c>
      <c r="B51" s="77">
        <v>39545</v>
      </c>
      <c r="C51" s="77">
        <v>1500</v>
      </c>
      <c r="D51" s="101">
        <f t="shared" si="0"/>
        <v>41045</v>
      </c>
      <c r="E51" s="77"/>
      <c r="F51" s="101">
        <v>52717.101999999999</v>
      </c>
      <c r="G51" s="101">
        <v>41424</v>
      </c>
      <c r="H51" s="101">
        <v>1540</v>
      </c>
      <c r="I51" s="101">
        <v>42964</v>
      </c>
      <c r="J51" s="101">
        <v>9753.101999999999</v>
      </c>
      <c r="L51" s="1"/>
      <c r="M51" s="1"/>
    </row>
    <row r="52" spans="1:13" x14ac:dyDescent="0.2">
      <c r="A52" s="78">
        <v>44913</v>
      </c>
      <c r="B52" s="77">
        <v>40590</v>
      </c>
      <c r="C52" s="77">
        <v>1500</v>
      </c>
      <c r="D52" s="101">
        <f t="shared" si="0"/>
        <v>42090</v>
      </c>
      <c r="E52" s="77"/>
      <c r="F52" s="101">
        <v>60748.520000000004</v>
      </c>
      <c r="G52" s="101">
        <v>40952</v>
      </c>
      <c r="H52" s="101">
        <v>1880</v>
      </c>
      <c r="I52" s="101">
        <v>42832</v>
      </c>
      <c r="J52" s="101">
        <v>17916.520000000004</v>
      </c>
      <c r="L52" s="1"/>
      <c r="M52" s="1"/>
    </row>
    <row r="53" spans="1:13" x14ac:dyDescent="0.2">
      <c r="A53" s="78">
        <v>44914</v>
      </c>
      <c r="B53" s="77">
        <v>44485</v>
      </c>
      <c r="C53" s="77">
        <v>1500</v>
      </c>
      <c r="D53" s="101">
        <f t="shared" si="0"/>
        <v>45985</v>
      </c>
      <c r="E53" s="77"/>
      <c r="F53" s="101">
        <v>56193.896000000001</v>
      </c>
      <c r="G53" s="101">
        <v>38840</v>
      </c>
      <c r="H53" s="101">
        <v>1740</v>
      </c>
      <c r="I53" s="101">
        <v>40580</v>
      </c>
      <c r="J53" s="101">
        <v>15613.896000000001</v>
      </c>
      <c r="L53" s="1"/>
      <c r="M53" s="1"/>
    </row>
    <row r="54" spans="1:13" x14ac:dyDescent="0.2">
      <c r="A54" s="78">
        <v>44915</v>
      </c>
      <c r="B54" s="77">
        <v>44581</v>
      </c>
      <c r="C54" s="77">
        <v>1500</v>
      </c>
      <c r="D54" s="101">
        <f t="shared" si="0"/>
        <v>46081</v>
      </c>
      <c r="E54" s="77"/>
      <c r="F54" s="101">
        <v>55773.343999999997</v>
      </c>
      <c r="G54" s="101">
        <v>39479</v>
      </c>
      <c r="H54" s="101">
        <v>1600</v>
      </c>
      <c r="I54" s="101">
        <v>41079</v>
      </c>
      <c r="J54" s="101">
        <v>14694.343999999997</v>
      </c>
      <c r="L54" s="1"/>
      <c r="M54" s="1"/>
    </row>
    <row r="55" spans="1:13" x14ac:dyDescent="0.2">
      <c r="A55" s="78">
        <v>44916</v>
      </c>
      <c r="B55" s="77">
        <v>44607</v>
      </c>
      <c r="C55" s="77">
        <v>1500</v>
      </c>
      <c r="D55" s="101">
        <f t="shared" si="0"/>
        <v>46107</v>
      </c>
      <c r="E55" s="77"/>
      <c r="F55" s="101">
        <v>54890.496000000006</v>
      </c>
      <c r="G55" s="101">
        <v>39426</v>
      </c>
      <c r="H55" s="101">
        <v>1600</v>
      </c>
      <c r="I55" s="101">
        <v>41026</v>
      </c>
      <c r="J55" s="101">
        <v>13864.496000000006</v>
      </c>
      <c r="L55" s="1"/>
      <c r="M55" s="1"/>
    </row>
    <row r="56" spans="1:13" x14ac:dyDescent="0.2">
      <c r="A56" s="78">
        <v>44917</v>
      </c>
      <c r="B56" s="77">
        <v>42176</v>
      </c>
      <c r="C56" s="77">
        <v>1500</v>
      </c>
      <c r="D56" s="101">
        <f t="shared" si="0"/>
        <v>43676</v>
      </c>
      <c r="E56" s="77"/>
      <c r="F56" s="101">
        <v>46033.096000000005</v>
      </c>
      <c r="G56" s="101">
        <v>40473</v>
      </c>
      <c r="H56" s="101">
        <v>1500</v>
      </c>
      <c r="I56" s="101">
        <v>41973</v>
      </c>
      <c r="J56" s="101">
        <v>4060.096000000005</v>
      </c>
      <c r="L56" s="1"/>
      <c r="M56" s="1"/>
    </row>
    <row r="57" spans="1:13" x14ac:dyDescent="0.2">
      <c r="A57" s="78">
        <v>44918</v>
      </c>
      <c r="B57" s="77">
        <v>39149</v>
      </c>
      <c r="C57" s="77">
        <v>1500</v>
      </c>
      <c r="D57" s="101">
        <f t="shared" si="0"/>
        <v>40649</v>
      </c>
      <c r="E57" s="77"/>
      <c r="F57" s="101">
        <v>52170.031999999999</v>
      </c>
      <c r="G57" s="101">
        <v>35988</v>
      </c>
      <c r="H57" s="101">
        <v>1600</v>
      </c>
      <c r="I57" s="101">
        <v>37588</v>
      </c>
      <c r="J57" s="101">
        <v>14582.031999999999</v>
      </c>
      <c r="L57" s="1"/>
      <c r="M57" s="1"/>
    </row>
    <row r="58" spans="1:13" x14ac:dyDescent="0.2">
      <c r="A58" s="78">
        <v>44919</v>
      </c>
      <c r="B58" s="77">
        <v>36101</v>
      </c>
      <c r="C58" s="77">
        <v>1500</v>
      </c>
      <c r="D58" s="101">
        <f t="shared" si="0"/>
        <v>37601</v>
      </c>
      <c r="E58" s="77"/>
      <c r="F58" s="101">
        <v>55186.748</v>
      </c>
      <c r="G58" s="101">
        <v>32539</v>
      </c>
      <c r="H58" s="101">
        <v>1600</v>
      </c>
      <c r="I58" s="101">
        <v>34139</v>
      </c>
      <c r="J58" s="101">
        <v>21047.748</v>
      </c>
      <c r="L58" s="1"/>
      <c r="M58" s="1"/>
    </row>
    <row r="59" spans="1:13" x14ac:dyDescent="0.2">
      <c r="A59" s="78">
        <v>44920</v>
      </c>
      <c r="B59" s="77">
        <v>30564</v>
      </c>
      <c r="C59" s="77">
        <v>1500</v>
      </c>
      <c r="D59" s="101">
        <f t="shared" si="0"/>
        <v>32064</v>
      </c>
      <c r="E59" s="77"/>
      <c r="F59" s="101">
        <v>52680.661999999997</v>
      </c>
      <c r="G59" s="101">
        <v>31508</v>
      </c>
      <c r="H59" s="101">
        <v>1540</v>
      </c>
      <c r="I59" s="101">
        <v>33048</v>
      </c>
      <c r="J59" s="101">
        <v>19632.661999999997</v>
      </c>
      <c r="L59" s="1"/>
      <c r="M59" s="1"/>
    </row>
    <row r="60" spans="1:13" x14ac:dyDescent="0.2">
      <c r="A60" s="78">
        <v>44921</v>
      </c>
      <c r="B60" s="77">
        <v>32611</v>
      </c>
      <c r="C60" s="77">
        <v>1500</v>
      </c>
      <c r="D60" s="101">
        <f t="shared" si="0"/>
        <v>34111</v>
      </c>
      <c r="E60" s="77"/>
      <c r="F60" s="101">
        <v>58190.080000000002</v>
      </c>
      <c r="G60" s="101">
        <v>31158</v>
      </c>
      <c r="H60" s="101">
        <v>1740</v>
      </c>
      <c r="I60" s="101">
        <v>32898</v>
      </c>
      <c r="J60" s="101">
        <v>25292.080000000002</v>
      </c>
      <c r="L60" s="1"/>
      <c r="M60" s="1"/>
    </row>
    <row r="61" spans="1:13" x14ac:dyDescent="0.2">
      <c r="A61" s="78">
        <v>44922</v>
      </c>
      <c r="B61" s="77">
        <v>35900</v>
      </c>
      <c r="C61" s="77">
        <v>1500</v>
      </c>
      <c r="D61" s="101">
        <f t="shared" si="0"/>
        <v>37400</v>
      </c>
      <c r="E61" s="77"/>
      <c r="F61" s="101">
        <v>57420.483999999997</v>
      </c>
      <c r="G61" s="101">
        <v>34043</v>
      </c>
      <c r="H61" s="101">
        <v>1740</v>
      </c>
      <c r="I61" s="101">
        <v>35783</v>
      </c>
      <c r="J61" s="101">
        <v>21637.483999999997</v>
      </c>
      <c r="L61" s="1"/>
      <c r="M61" s="1"/>
    </row>
    <row r="62" spans="1:13" x14ac:dyDescent="0.2">
      <c r="A62" s="78">
        <v>44923</v>
      </c>
      <c r="B62" s="77">
        <v>38898</v>
      </c>
      <c r="C62" s="77">
        <v>1500</v>
      </c>
      <c r="D62" s="101">
        <f t="shared" si="0"/>
        <v>40398</v>
      </c>
      <c r="E62" s="77"/>
      <c r="F62" s="101">
        <v>55659.297999999995</v>
      </c>
      <c r="G62" s="101">
        <v>34616</v>
      </c>
      <c r="H62" s="101">
        <v>1740</v>
      </c>
      <c r="I62" s="101">
        <v>36356</v>
      </c>
      <c r="J62" s="101">
        <v>19303.297999999995</v>
      </c>
      <c r="L62" s="1"/>
      <c r="M62" s="1"/>
    </row>
    <row r="63" spans="1:13" x14ac:dyDescent="0.2">
      <c r="A63" s="78">
        <v>44924</v>
      </c>
      <c r="B63" s="77">
        <v>39088</v>
      </c>
      <c r="C63" s="77">
        <v>1500</v>
      </c>
      <c r="D63" s="101">
        <f t="shared" si="0"/>
        <v>40588</v>
      </c>
      <c r="E63" s="77"/>
      <c r="F63" s="101">
        <v>55224.815999999992</v>
      </c>
      <c r="G63" s="101">
        <v>35300</v>
      </c>
      <c r="H63" s="101">
        <v>1740</v>
      </c>
      <c r="I63" s="101">
        <v>37040</v>
      </c>
      <c r="J63" s="101">
        <v>18184.815999999992</v>
      </c>
      <c r="L63" s="1"/>
      <c r="M63" s="1"/>
    </row>
    <row r="64" spans="1:13" x14ac:dyDescent="0.2">
      <c r="A64" s="78">
        <v>44925</v>
      </c>
      <c r="B64" s="77">
        <v>38334</v>
      </c>
      <c r="C64" s="77">
        <v>1500</v>
      </c>
      <c r="D64" s="101">
        <f t="shared" si="0"/>
        <v>39834</v>
      </c>
      <c r="E64" s="77"/>
      <c r="F64" s="101">
        <v>56888.718000000001</v>
      </c>
      <c r="G64" s="101">
        <v>33764</v>
      </c>
      <c r="H64" s="101">
        <v>1880</v>
      </c>
      <c r="I64" s="101">
        <v>35644</v>
      </c>
      <c r="J64" s="101">
        <v>21244.718000000001</v>
      </c>
      <c r="L64" s="1"/>
      <c r="M64" s="1"/>
    </row>
    <row r="65" spans="1:13" x14ac:dyDescent="0.2">
      <c r="A65" s="78">
        <v>44926</v>
      </c>
      <c r="B65" s="77">
        <v>36689</v>
      </c>
      <c r="C65" s="77">
        <v>1500</v>
      </c>
      <c r="D65" s="101">
        <f t="shared" si="0"/>
        <v>38189</v>
      </c>
      <c r="E65" s="77"/>
      <c r="F65" s="101">
        <v>51909.836000000003</v>
      </c>
      <c r="G65" s="101">
        <v>34029</v>
      </c>
      <c r="H65" s="101">
        <v>1540</v>
      </c>
      <c r="I65" s="101">
        <v>35569</v>
      </c>
      <c r="J65" s="101">
        <v>16340.836000000003</v>
      </c>
      <c r="L65" s="1"/>
      <c r="M65" s="1"/>
    </row>
    <row r="66" spans="1:13" x14ac:dyDescent="0.2">
      <c r="A66" s="78">
        <v>44927</v>
      </c>
      <c r="B66" s="77">
        <v>33026</v>
      </c>
      <c r="C66" s="77">
        <v>1500</v>
      </c>
      <c r="D66" s="101">
        <f t="shared" si="0"/>
        <v>34526</v>
      </c>
      <c r="E66" s="77"/>
      <c r="F66" s="101">
        <v>48630.864000000001</v>
      </c>
      <c r="G66" s="101">
        <v>33228</v>
      </c>
      <c r="H66" s="101">
        <v>1500</v>
      </c>
      <c r="I66" s="101">
        <v>34728</v>
      </c>
      <c r="J66" s="101">
        <v>13902.864000000001</v>
      </c>
      <c r="L66" s="1"/>
      <c r="M66" s="1"/>
    </row>
    <row r="67" spans="1:13" x14ac:dyDescent="0.2">
      <c r="A67" s="78">
        <v>44928</v>
      </c>
      <c r="B67" s="77">
        <v>38558</v>
      </c>
      <c r="C67" s="77">
        <v>1500</v>
      </c>
      <c r="D67" s="101">
        <f t="shared" si="0"/>
        <v>40058</v>
      </c>
      <c r="E67" s="77">
        <v>48200</v>
      </c>
      <c r="F67" s="101">
        <v>49535.03</v>
      </c>
      <c r="G67" s="101">
        <v>38635</v>
      </c>
      <c r="H67" s="101">
        <v>1500</v>
      </c>
      <c r="I67" s="101">
        <v>40135</v>
      </c>
      <c r="J67" s="101">
        <v>9400.0299999999988</v>
      </c>
      <c r="L67" s="1"/>
      <c r="M67" s="1"/>
    </row>
    <row r="68" spans="1:13" x14ac:dyDescent="0.2">
      <c r="A68" s="78">
        <v>44929</v>
      </c>
      <c r="B68" s="77">
        <v>43811</v>
      </c>
      <c r="C68" s="77">
        <v>1500</v>
      </c>
      <c r="D68" s="101">
        <f t="shared" si="0"/>
        <v>45311</v>
      </c>
      <c r="E68" s="77">
        <v>48200</v>
      </c>
      <c r="F68" s="101">
        <v>54127.633999999998</v>
      </c>
      <c r="G68" s="101">
        <v>38690</v>
      </c>
      <c r="H68" s="101">
        <v>1740</v>
      </c>
      <c r="I68" s="101">
        <v>40430</v>
      </c>
      <c r="J68" s="101">
        <v>13697.633999999998</v>
      </c>
      <c r="L68" s="1"/>
      <c r="M68" s="1"/>
    </row>
    <row r="69" spans="1:13" x14ac:dyDescent="0.2">
      <c r="A69" s="78">
        <v>44930</v>
      </c>
      <c r="B69" s="77">
        <v>44649</v>
      </c>
      <c r="C69" s="77">
        <v>1500</v>
      </c>
      <c r="D69" s="101">
        <f t="shared" ref="D69:D132" si="1">B69+C69</f>
        <v>46149</v>
      </c>
      <c r="E69" s="77">
        <v>48200</v>
      </c>
      <c r="F69" s="101">
        <v>54683.662000000004</v>
      </c>
      <c r="G69" s="101">
        <v>37477</v>
      </c>
      <c r="H69" s="101">
        <v>1740</v>
      </c>
      <c r="I69" s="101">
        <v>39217</v>
      </c>
      <c r="J69" s="101">
        <v>15466.662000000004</v>
      </c>
      <c r="L69" s="1"/>
      <c r="M69" s="1"/>
    </row>
    <row r="70" spans="1:13" x14ac:dyDescent="0.2">
      <c r="A70" s="78">
        <v>44931</v>
      </c>
      <c r="B70" s="77">
        <v>44577</v>
      </c>
      <c r="C70" s="77">
        <v>1500</v>
      </c>
      <c r="D70" s="101">
        <f t="shared" si="1"/>
        <v>46077</v>
      </c>
      <c r="E70" s="77">
        <v>48200</v>
      </c>
      <c r="F70" s="101">
        <v>50513.534</v>
      </c>
      <c r="G70" s="101">
        <v>37440</v>
      </c>
      <c r="H70" s="101">
        <v>1740</v>
      </c>
      <c r="I70" s="101">
        <v>39180</v>
      </c>
      <c r="J70" s="101">
        <v>11333.534</v>
      </c>
      <c r="L70" s="1"/>
      <c r="M70" s="1"/>
    </row>
    <row r="71" spans="1:13" x14ac:dyDescent="0.2">
      <c r="A71" s="78">
        <v>44932</v>
      </c>
      <c r="B71" s="77">
        <v>42935</v>
      </c>
      <c r="C71" s="77">
        <v>1500</v>
      </c>
      <c r="D71" s="101">
        <f t="shared" si="1"/>
        <v>44435</v>
      </c>
      <c r="E71" s="77">
        <v>48200</v>
      </c>
      <c r="F71" s="101">
        <v>52308.267999999996</v>
      </c>
      <c r="G71" s="101">
        <v>37847</v>
      </c>
      <c r="H71" s="101">
        <v>1600</v>
      </c>
      <c r="I71" s="101">
        <v>39447</v>
      </c>
      <c r="J71" s="101">
        <v>12861.267999999996</v>
      </c>
      <c r="L71" s="1"/>
      <c r="M71" s="1"/>
    </row>
    <row r="72" spans="1:13" x14ac:dyDescent="0.2">
      <c r="A72" s="78">
        <v>44933</v>
      </c>
      <c r="B72" s="77">
        <v>39549</v>
      </c>
      <c r="C72" s="77">
        <v>1500</v>
      </c>
      <c r="D72" s="101">
        <f t="shared" si="1"/>
        <v>41049</v>
      </c>
      <c r="E72" s="77"/>
      <c r="F72" s="101">
        <v>55817.198000000004</v>
      </c>
      <c r="G72" s="101">
        <v>34047</v>
      </c>
      <c r="H72" s="101">
        <v>1880</v>
      </c>
      <c r="I72" s="101">
        <v>35927</v>
      </c>
      <c r="J72" s="101">
        <v>19890.198000000004</v>
      </c>
      <c r="L72" s="1"/>
      <c r="M72" s="1"/>
    </row>
    <row r="73" spans="1:13" x14ac:dyDescent="0.2">
      <c r="A73" s="78">
        <v>44934</v>
      </c>
      <c r="B73" s="77">
        <v>40475</v>
      </c>
      <c r="C73" s="77">
        <v>1500</v>
      </c>
      <c r="D73" s="101">
        <f t="shared" si="1"/>
        <v>41975</v>
      </c>
      <c r="E73" s="77"/>
      <c r="F73" s="101">
        <v>55115.199999999997</v>
      </c>
      <c r="G73" s="101">
        <v>37809</v>
      </c>
      <c r="H73" s="101">
        <v>1740</v>
      </c>
      <c r="I73" s="101">
        <v>39549</v>
      </c>
      <c r="J73" s="101">
        <v>15566.199999999997</v>
      </c>
      <c r="L73" s="1"/>
      <c r="M73" s="1"/>
    </row>
    <row r="74" spans="1:13" x14ac:dyDescent="0.2">
      <c r="A74" s="78">
        <v>44935</v>
      </c>
      <c r="B74" s="77">
        <v>44189</v>
      </c>
      <c r="C74" s="77">
        <v>1500</v>
      </c>
      <c r="D74" s="101">
        <f t="shared" si="1"/>
        <v>45689</v>
      </c>
      <c r="E74" s="77">
        <v>48200</v>
      </c>
      <c r="F74" s="101">
        <v>57210.031999999992</v>
      </c>
      <c r="G74" s="101">
        <v>40062</v>
      </c>
      <c r="H74" s="101">
        <v>1740</v>
      </c>
      <c r="I74" s="101">
        <v>41802</v>
      </c>
      <c r="J74" s="101">
        <v>15408.031999999992</v>
      </c>
      <c r="L74" s="1"/>
      <c r="M74" s="1"/>
    </row>
    <row r="75" spans="1:13" x14ac:dyDescent="0.2">
      <c r="A75" s="78">
        <v>44936</v>
      </c>
      <c r="B75" s="77">
        <v>44085</v>
      </c>
      <c r="C75" s="77">
        <v>1500</v>
      </c>
      <c r="D75" s="101">
        <f t="shared" si="1"/>
        <v>45585</v>
      </c>
      <c r="E75" s="77">
        <v>48200</v>
      </c>
      <c r="F75" s="101">
        <v>57431.75</v>
      </c>
      <c r="G75" s="101">
        <v>39028</v>
      </c>
      <c r="H75" s="101">
        <v>1880</v>
      </c>
      <c r="I75" s="101">
        <v>40908</v>
      </c>
      <c r="J75" s="101">
        <v>16523.75</v>
      </c>
      <c r="L75" s="1"/>
      <c r="M75" s="1"/>
    </row>
    <row r="76" spans="1:13" x14ac:dyDescent="0.2">
      <c r="A76" s="78">
        <v>44937</v>
      </c>
      <c r="B76" s="77">
        <v>43953</v>
      </c>
      <c r="C76" s="77">
        <v>1500</v>
      </c>
      <c r="D76" s="101">
        <f t="shared" si="1"/>
        <v>45453</v>
      </c>
      <c r="E76" s="77">
        <v>48200</v>
      </c>
      <c r="F76" s="101">
        <v>57236.399999999994</v>
      </c>
      <c r="G76" s="101">
        <v>39736</v>
      </c>
      <c r="H76" s="101">
        <v>1880</v>
      </c>
      <c r="I76" s="101">
        <v>41616</v>
      </c>
      <c r="J76" s="101">
        <v>15620.399999999994</v>
      </c>
      <c r="L76" s="1"/>
      <c r="M76" s="1"/>
    </row>
    <row r="77" spans="1:13" x14ac:dyDescent="0.2">
      <c r="A77" s="78">
        <v>44938</v>
      </c>
      <c r="B77" s="77">
        <v>43824</v>
      </c>
      <c r="C77" s="77">
        <v>1500</v>
      </c>
      <c r="D77" s="101">
        <f t="shared" si="1"/>
        <v>45324</v>
      </c>
      <c r="E77" s="77">
        <v>48200</v>
      </c>
      <c r="F77" s="101">
        <v>54750.548000000003</v>
      </c>
      <c r="G77" s="101">
        <v>38292</v>
      </c>
      <c r="H77" s="101">
        <v>1880</v>
      </c>
      <c r="I77" s="101">
        <v>40172</v>
      </c>
      <c r="J77" s="101">
        <v>14578.548000000003</v>
      </c>
      <c r="L77" s="1"/>
      <c r="M77" s="1"/>
    </row>
    <row r="78" spans="1:13" x14ac:dyDescent="0.2">
      <c r="A78" s="78">
        <v>44939</v>
      </c>
      <c r="B78" s="77">
        <v>42312</v>
      </c>
      <c r="C78" s="77">
        <v>1500</v>
      </c>
      <c r="D78" s="101">
        <f t="shared" si="1"/>
        <v>43812</v>
      </c>
      <c r="E78" s="77">
        <v>48200</v>
      </c>
      <c r="F78" s="101">
        <v>52589.229999999996</v>
      </c>
      <c r="G78" s="101">
        <v>38536</v>
      </c>
      <c r="H78" s="101">
        <v>1600</v>
      </c>
      <c r="I78" s="101">
        <v>40136</v>
      </c>
      <c r="J78" s="101">
        <v>12453.229999999996</v>
      </c>
      <c r="L78" s="1"/>
      <c r="M78" s="1"/>
    </row>
    <row r="79" spans="1:13" x14ac:dyDescent="0.2">
      <c r="A79" s="78">
        <v>44940</v>
      </c>
      <c r="B79" s="77">
        <v>38986</v>
      </c>
      <c r="C79" s="77">
        <v>1500</v>
      </c>
      <c r="D79" s="101">
        <f t="shared" si="1"/>
        <v>40486</v>
      </c>
      <c r="E79" s="77"/>
      <c r="F79" s="101">
        <v>53034.885999999999</v>
      </c>
      <c r="G79" s="101">
        <v>34793</v>
      </c>
      <c r="H79" s="101">
        <v>1740</v>
      </c>
      <c r="I79" s="101">
        <v>36533</v>
      </c>
      <c r="J79" s="101">
        <v>16501.885999999999</v>
      </c>
      <c r="L79" s="1"/>
      <c r="M79" s="1"/>
    </row>
    <row r="80" spans="1:13" x14ac:dyDescent="0.2">
      <c r="A80" s="78">
        <v>44941</v>
      </c>
      <c r="B80" s="77">
        <v>40067</v>
      </c>
      <c r="C80" s="77">
        <v>1500</v>
      </c>
      <c r="D80" s="101">
        <f t="shared" si="1"/>
        <v>41567</v>
      </c>
      <c r="E80" s="77"/>
      <c r="F80" s="101">
        <v>49010.950000000004</v>
      </c>
      <c r="G80" s="101">
        <v>39364</v>
      </c>
      <c r="H80" s="101">
        <v>1500</v>
      </c>
      <c r="I80" s="101">
        <v>40864</v>
      </c>
      <c r="J80" s="101">
        <v>8146.9500000000044</v>
      </c>
      <c r="L80" s="1"/>
      <c r="M80" s="1"/>
    </row>
    <row r="81" spans="1:13" x14ac:dyDescent="0.2">
      <c r="A81" s="78">
        <v>44942</v>
      </c>
      <c r="B81" s="77">
        <v>43885</v>
      </c>
      <c r="C81" s="77">
        <v>1500</v>
      </c>
      <c r="D81" s="101">
        <f t="shared" si="1"/>
        <v>45385</v>
      </c>
      <c r="E81" s="77">
        <v>48200</v>
      </c>
      <c r="F81" s="101">
        <v>52958.362000000001</v>
      </c>
      <c r="G81" s="101">
        <v>44271</v>
      </c>
      <c r="H81" s="101">
        <v>1600</v>
      </c>
      <c r="I81" s="101">
        <v>45871</v>
      </c>
      <c r="J81" s="101">
        <v>7087.362000000001</v>
      </c>
      <c r="L81" s="1"/>
      <c r="M81" s="1"/>
    </row>
    <row r="82" spans="1:13" x14ac:dyDescent="0.2">
      <c r="A82" s="78">
        <v>44943</v>
      </c>
      <c r="B82" s="77">
        <v>43964</v>
      </c>
      <c r="C82" s="77">
        <v>1500</v>
      </c>
      <c r="D82" s="101">
        <f t="shared" si="1"/>
        <v>45464</v>
      </c>
      <c r="E82" s="77">
        <v>48200</v>
      </c>
      <c r="F82" s="101">
        <v>50444.667999999998</v>
      </c>
      <c r="G82" s="101">
        <v>44537</v>
      </c>
      <c r="H82" s="101">
        <v>1540</v>
      </c>
      <c r="I82" s="101">
        <v>46077</v>
      </c>
      <c r="J82" s="101">
        <v>4367.6679999999978</v>
      </c>
      <c r="L82" s="1"/>
      <c r="M82" s="1"/>
    </row>
    <row r="83" spans="1:13" x14ac:dyDescent="0.2">
      <c r="A83" s="78">
        <v>44944</v>
      </c>
      <c r="B83" s="77">
        <v>43992</v>
      </c>
      <c r="C83" s="77">
        <v>1500</v>
      </c>
      <c r="D83" s="101">
        <f t="shared" si="1"/>
        <v>45492</v>
      </c>
      <c r="E83" s="77">
        <v>48200</v>
      </c>
      <c r="F83" s="101">
        <v>51059.977999999996</v>
      </c>
      <c r="G83" s="101">
        <v>43874</v>
      </c>
      <c r="H83" s="101">
        <v>1600</v>
      </c>
      <c r="I83" s="101">
        <v>45474</v>
      </c>
      <c r="J83" s="101">
        <v>5585.9779999999955</v>
      </c>
      <c r="L83" s="1"/>
      <c r="M83" s="1"/>
    </row>
    <row r="84" spans="1:13" x14ac:dyDescent="0.2">
      <c r="A84" s="78">
        <v>44945</v>
      </c>
      <c r="B84" s="77">
        <v>43997</v>
      </c>
      <c r="C84" s="77">
        <v>1500</v>
      </c>
      <c r="D84" s="101">
        <f t="shared" si="1"/>
        <v>45497</v>
      </c>
      <c r="E84" s="77">
        <v>48200</v>
      </c>
      <c r="F84" s="101">
        <v>47889.679999999993</v>
      </c>
      <c r="G84" s="101">
        <v>43672</v>
      </c>
      <c r="H84" s="101">
        <v>1540</v>
      </c>
      <c r="I84" s="101">
        <v>45212</v>
      </c>
      <c r="J84" s="101">
        <v>2677.679999999993</v>
      </c>
      <c r="L84" s="1"/>
      <c r="M84" s="1"/>
    </row>
    <row r="85" spans="1:13" x14ac:dyDescent="0.2">
      <c r="A85" s="78">
        <v>44946</v>
      </c>
      <c r="B85" s="77">
        <v>42559</v>
      </c>
      <c r="C85" s="77">
        <v>1500</v>
      </c>
      <c r="D85" s="101">
        <f t="shared" si="1"/>
        <v>44059</v>
      </c>
      <c r="E85" s="77">
        <v>48200</v>
      </c>
      <c r="F85" s="101">
        <v>49755.828000000001</v>
      </c>
      <c r="G85" s="101">
        <v>43257</v>
      </c>
      <c r="H85" s="101">
        <v>1500</v>
      </c>
      <c r="I85" s="101">
        <v>44757</v>
      </c>
      <c r="J85" s="101">
        <v>4998.8280000000013</v>
      </c>
      <c r="L85" s="1"/>
      <c r="M85" s="1"/>
    </row>
    <row r="86" spans="1:13" x14ac:dyDescent="0.2">
      <c r="A86" s="78">
        <v>44947</v>
      </c>
      <c r="B86" s="77">
        <v>39273</v>
      </c>
      <c r="C86" s="77">
        <v>1500</v>
      </c>
      <c r="D86" s="101">
        <f t="shared" si="1"/>
        <v>40773</v>
      </c>
      <c r="E86" s="77"/>
      <c r="F86" s="101">
        <v>51334.083999999995</v>
      </c>
      <c r="G86" s="101">
        <v>40627</v>
      </c>
      <c r="H86" s="101">
        <v>1500</v>
      </c>
      <c r="I86" s="101">
        <v>42127</v>
      </c>
      <c r="J86" s="101">
        <v>9207.0839999999953</v>
      </c>
      <c r="L86" s="1"/>
      <c r="M86" s="1"/>
    </row>
    <row r="87" spans="1:13" x14ac:dyDescent="0.2">
      <c r="A87" s="78">
        <v>44948</v>
      </c>
      <c r="B87" s="77">
        <v>40348</v>
      </c>
      <c r="C87" s="77">
        <v>1500</v>
      </c>
      <c r="D87" s="101">
        <f t="shared" si="1"/>
        <v>41848</v>
      </c>
      <c r="E87" s="77"/>
      <c r="F87" s="101">
        <v>49422.366000000002</v>
      </c>
      <c r="G87" s="101">
        <v>41726</v>
      </c>
      <c r="H87" s="101">
        <v>1500</v>
      </c>
      <c r="I87" s="101">
        <v>43226</v>
      </c>
      <c r="J87" s="101">
        <v>6196.3660000000018</v>
      </c>
      <c r="L87" s="1"/>
      <c r="M87" s="1"/>
    </row>
    <row r="88" spans="1:13" x14ac:dyDescent="0.2">
      <c r="A88" s="78">
        <v>44949</v>
      </c>
      <c r="B88" s="77">
        <v>44123</v>
      </c>
      <c r="C88" s="77">
        <v>1500</v>
      </c>
      <c r="D88" s="101">
        <f t="shared" si="1"/>
        <v>45623</v>
      </c>
      <c r="E88" s="77">
        <v>48200</v>
      </c>
      <c r="F88" s="101">
        <v>48180.38</v>
      </c>
      <c r="G88" s="101">
        <v>44709</v>
      </c>
      <c r="H88" s="101">
        <v>1500</v>
      </c>
      <c r="I88" s="101">
        <v>46209</v>
      </c>
      <c r="J88" s="101">
        <v>1971.3799999999974</v>
      </c>
      <c r="L88" s="1"/>
      <c r="M88" s="1"/>
    </row>
    <row r="89" spans="1:13" x14ac:dyDescent="0.2">
      <c r="A89" s="78">
        <v>44950</v>
      </c>
      <c r="B89" s="77">
        <v>44052</v>
      </c>
      <c r="C89" s="77">
        <v>1500</v>
      </c>
      <c r="D89" s="101">
        <f t="shared" si="1"/>
        <v>45552</v>
      </c>
      <c r="E89" s="77">
        <v>48200</v>
      </c>
      <c r="F89" s="101">
        <v>47945.563999999998</v>
      </c>
      <c r="G89" s="101">
        <v>43846</v>
      </c>
      <c r="H89" s="101">
        <v>1500</v>
      </c>
      <c r="I89" s="101">
        <v>45346</v>
      </c>
      <c r="J89" s="101">
        <v>2599.5639999999985</v>
      </c>
      <c r="L89" s="1"/>
      <c r="M89" s="1"/>
    </row>
    <row r="90" spans="1:13" x14ac:dyDescent="0.2">
      <c r="A90" s="78">
        <v>44951</v>
      </c>
      <c r="B90" s="77">
        <v>44018</v>
      </c>
      <c r="C90" s="77">
        <v>1500</v>
      </c>
      <c r="D90" s="101">
        <f t="shared" si="1"/>
        <v>45518</v>
      </c>
      <c r="E90" s="77">
        <v>48200</v>
      </c>
      <c r="F90" s="101">
        <v>49043.624000000003</v>
      </c>
      <c r="G90" s="101">
        <v>42733</v>
      </c>
      <c r="H90" s="101">
        <v>1540</v>
      </c>
      <c r="I90" s="101">
        <v>44273</v>
      </c>
      <c r="J90" s="101">
        <v>4770.6240000000034</v>
      </c>
      <c r="L90" s="1"/>
      <c r="M90" s="1"/>
    </row>
    <row r="91" spans="1:13" x14ac:dyDescent="0.2">
      <c r="A91" s="78">
        <v>44952</v>
      </c>
      <c r="B91" s="77">
        <v>43919</v>
      </c>
      <c r="C91" s="77">
        <v>1500</v>
      </c>
      <c r="D91" s="101">
        <f t="shared" si="1"/>
        <v>45419</v>
      </c>
      <c r="E91" s="77">
        <v>48200</v>
      </c>
      <c r="F91" s="101">
        <v>49851.060000000005</v>
      </c>
      <c r="G91" s="101">
        <v>43358</v>
      </c>
      <c r="H91" s="101">
        <v>1500</v>
      </c>
      <c r="I91" s="101">
        <v>44858</v>
      </c>
      <c r="J91" s="101">
        <v>4993.0600000000049</v>
      </c>
      <c r="L91" s="1"/>
      <c r="M91" s="1"/>
    </row>
    <row r="92" spans="1:13" x14ac:dyDescent="0.2">
      <c r="A92" s="78">
        <v>44953</v>
      </c>
      <c r="B92" s="77">
        <v>42352</v>
      </c>
      <c r="C92" s="77">
        <v>1500</v>
      </c>
      <c r="D92" s="101">
        <f t="shared" si="1"/>
        <v>43852</v>
      </c>
      <c r="E92" s="77">
        <v>48200</v>
      </c>
      <c r="F92" s="101">
        <v>49295.348000000005</v>
      </c>
      <c r="G92" s="101">
        <v>42670</v>
      </c>
      <c r="H92" s="101">
        <v>1500</v>
      </c>
      <c r="I92" s="101">
        <v>44170</v>
      </c>
      <c r="J92" s="101">
        <v>5125.3480000000054</v>
      </c>
      <c r="L92" s="1"/>
      <c r="M92" s="1"/>
    </row>
    <row r="93" spans="1:13" x14ac:dyDescent="0.2">
      <c r="A93" s="78">
        <v>44954</v>
      </c>
      <c r="B93" s="77">
        <v>38918</v>
      </c>
      <c r="C93" s="77">
        <v>1500</v>
      </c>
      <c r="D93" s="101">
        <f t="shared" si="1"/>
        <v>40418</v>
      </c>
      <c r="E93" s="77"/>
      <c r="F93" s="101">
        <v>47733.114000000001</v>
      </c>
      <c r="G93" s="101">
        <v>40665</v>
      </c>
      <c r="H93" s="101">
        <v>1300</v>
      </c>
      <c r="I93" s="101">
        <v>41965</v>
      </c>
      <c r="J93" s="101">
        <v>5768.1140000000014</v>
      </c>
      <c r="L93" s="1"/>
      <c r="M93" s="1"/>
    </row>
    <row r="94" spans="1:13" x14ac:dyDescent="0.2">
      <c r="A94" s="78">
        <v>44955</v>
      </c>
      <c r="B94" s="77">
        <v>39934</v>
      </c>
      <c r="C94" s="77">
        <v>1500</v>
      </c>
      <c r="D94" s="101">
        <f t="shared" si="1"/>
        <v>41434</v>
      </c>
      <c r="E94" s="77"/>
      <c r="F94" s="101">
        <v>57244.897999999994</v>
      </c>
      <c r="G94" s="101">
        <v>37183</v>
      </c>
      <c r="H94" s="101">
        <v>1740</v>
      </c>
      <c r="I94" s="101">
        <v>38923</v>
      </c>
      <c r="J94" s="101">
        <v>18321.897999999994</v>
      </c>
      <c r="L94" s="1"/>
      <c r="M94" s="1"/>
    </row>
    <row r="95" spans="1:13" x14ac:dyDescent="0.2">
      <c r="A95" s="78">
        <v>44956</v>
      </c>
      <c r="B95" s="77">
        <v>43717</v>
      </c>
      <c r="C95" s="77">
        <v>1500</v>
      </c>
      <c r="D95" s="101">
        <f t="shared" si="1"/>
        <v>45217</v>
      </c>
      <c r="E95" s="77">
        <v>48200</v>
      </c>
      <c r="F95" s="101">
        <v>50694.05</v>
      </c>
      <c r="G95" s="101">
        <v>41783</v>
      </c>
      <c r="H95" s="101">
        <v>1540</v>
      </c>
      <c r="I95" s="101">
        <v>43323</v>
      </c>
      <c r="J95" s="101">
        <v>7371.0500000000029</v>
      </c>
      <c r="L95" s="1"/>
      <c r="M95" s="1"/>
    </row>
    <row r="96" spans="1:13" x14ac:dyDescent="0.2">
      <c r="A96" s="78">
        <v>44957</v>
      </c>
      <c r="B96" s="77">
        <v>43710</v>
      </c>
      <c r="C96" s="77">
        <v>1500</v>
      </c>
      <c r="D96" s="101">
        <f t="shared" si="1"/>
        <v>45210</v>
      </c>
      <c r="E96" s="77">
        <v>48200</v>
      </c>
      <c r="F96" s="101">
        <v>52729.764000000003</v>
      </c>
      <c r="G96" s="101">
        <v>40093</v>
      </c>
      <c r="H96" s="101">
        <v>1740</v>
      </c>
      <c r="I96" s="101">
        <v>41833</v>
      </c>
      <c r="J96" s="101">
        <v>10896.764000000003</v>
      </c>
      <c r="L96" s="1"/>
      <c r="M96" s="1"/>
    </row>
    <row r="97" spans="1:13" x14ac:dyDescent="0.2">
      <c r="A97" s="78">
        <v>44958</v>
      </c>
      <c r="B97" s="77">
        <v>43599</v>
      </c>
      <c r="C97" s="77">
        <v>1500</v>
      </c>
      <c r="D97" s="101">
        <f t="shared" si="1"/>
        <v>45099</v>
      </c>
      <c r="E97" s="77">
        <v>48200</v>
      </c>
      <c r="F97" s="101">
        <v>56821.998000000007</v>
      </c>
      <c r="G97" s="101">
        <v>39770</v>
      </c>
      <c r="H97" s="101">
        <v>1740</v>
      </c>
      <c r="I97" s="101">
        <v>41510</v>
      </c>
      <c r="J97" s="101">
        <v>15311.998000000007</v>
      </c>
      <c r="L97" s="1"/>
      <c r="M97" s="1"/>
    </row>
    <row r="98" spans="1:13" x14ac:dyDescent="0.2">
      <c r="A98" s="78">
        <v>44959</v>
      </c>
      <c r="B98" s="77">
        <v>43469</v>
      </c>
      <c r="C98" s="77">
        <v>1500</v>
      </c>
      <c r="D98" s="101">
        <f t="shared" si="1"/>
        <v>44969</v>
      </c>
      <c r="E98" s="77">
        <v>48200</v>
      </c>
      <c r="F98" s="101">
        <v>55120.277999999998</v>
      </c>
      <c r="G98" s="101">
        <v>38596</v>
      </c>
      <c r="H98" s="101">
        <v>1880</v>
      </c>
      <c r="I98" s="101">
        <v>40476</v>
      </c>
      <c r="J98" s="101">
        <v>14644.277999999998</v>
      </c>
      <c r="L98" s="1"/>
      <c r="M98" s="1"/>
    </row>
    <row r="99" spans="1:13" x14ac:dyDescent="0.2">
      <c r="A99" s="78">
        <v>44960</v>
      </c>
      <c r="B99" s="77">
        <v>41800</v>
      </c>
      <c r="C99" s="77">
        <v>1500</v>
      </c>
      <c r="D99" s="101">
        <f t="shared" si="1"/>
        <v>43300</v>
      </c>
      <c r="E99" s="77">
        <v>48200</v>
      </c>
      <c r="F99" s="101">
        <v>52970.098000000005</v>
      </c>
      <c r="G99" s="101">
        <v>38686</v>
      </c>
      <c r="H99" s="101">
        <v>1540</v>
      </c>
      <c r="I99" s="101">
        <v>40226</v>
      </c>
      <c r="J99" s="101">
        <v>12744.098000000005</v>
      </c>
      <c r="L99" s="1"/>
      <c r="M99" s="1"/>
    </row>
    <row r="100" spans="1:13" x14ac:dyDescent="0.2">
      <c r="A100" s="78">
        <v>44961</v>
      </c>
      <c r="B100" s="77">
        <v>38352</v>
      </c>
      <c r="C100" s="77">
        <v>1500</v>
      </c>
      <c r="D100" s="101">
        <f t="shared" si="1"/>
        <v>39852</v>
      </c>
      <c r="E100" s="77"/>
      <c r="F100" s="101">
        <v>50656.616000000002</v>
      </c>
      <c r="G100" s="101">
        <v>35810</v>
      </c>
      <c r="H100" s="101">
        <v>1540</v>
      </c>
      <c r="I100" s="101">
        <v>37350</v>
      </c>
      <c r="J100" s="101">
        <v>13306.616000000002</v>
      </c>
      <c r="L100" s="1"/>
      <c r="M100" s="1"/>
    </row>
    <row r="101" spans="1:13" x14ac:dyDescent="0.2">
      <c r="A101" s="78">
        <v>44962</v>
      </c>
      <c r="B101" s="77">
        <v>39282</v>
      </c>
      <c r="C101" s="77">
        <v>1500</v>
      </c>
      <c r="D101" s="101">
        <f t="shared" si="1"/>
        <v>40782</v>
      </c>
      <c r="E101" s="77"/>
      <c r="F101" s="101">
        <v>51126.65</v>
      </c>
      <c r="G101" s="101">
        <v>40214</v>
      </c>
      <c r="H101" s="101">
        <v>1500</v>
      </c>
      <c r="I101" s="101">
        <v>41714</v>
      </c>
      <c r="J101" s="101">
        <v>9412.6500000000015</v>
      </c>
      <c r="L101" s="1"/>
      <c r="M101" s="1"/>
    </row>
    <row r="102" spans="1:13" x14ac:dyDescent="0.2">
      <c r="A102" s="78">
        <v>44963</v>
      </c>
      <c r="B102" s="77">
        <v>43080</v>
      </c>
      <c r="C102" s="77">
        <v>1500</v>
      </c>
      <c r="D102" s="101">
        <f t="shared" si="1"/>
        <v>44580</v>
      </c>
      <c r="E102" s="77"/>
      <c r="F102" s="101">
        <v>47429.813999999998</v>
      </c>
      <c r="G102" s="101">
        <v>41271</v>
      </c>
      <c r="H102" s="101">
        <v>1500</v>
      </c>
      <c r="I102" s="101">
        <v>42771</v>
      </c>
      <c r="J102" s="101">
        <v>4658.8139999999985</v>
      </c>
      <c r="L102" s="1"/>
      <c r="M102" s="1"/>
    </row>
    <row r="103" spans="1:13" x14ac:dyDescent="0.2">
      <c r="A103" s="78">
        <v>44964</v>
      </c>
      <c r="B103" s="77">
        <v>43078</v>
      </c>
      <c r="C103" s="77">
        <v>1500</v>
      </c>
      <c r="D103" s="101">
        <f t="shared" si="1"/>
        <v>44578</v>
      </c>
      <c r="E103" s="77"/>
      <c r="F103" s="101">
        <v>47149.726000000002</v>
      </c>
      <c r="G103" s="101">
        <v>41432</v>
      </c>
      <c r="H103" s="101">
        <v>1500</v>
      </c>
      <c r="I103" s="101">
        <v>42932</v>
      </c>
      <c r="J103" s="101">
        <v>4217.7260000000024</v>
      </c>
      <c r="L103" s="1"/>
      <c r="M103" s="1"/>
    </row>
    <row r="104" spans="1:13" x14ac:dyDescent="0.2">
      <c r="A104" s="78">
        <v>44965</v>
      </c>
      <c r="B104" s="77">
        <v>43119</v>
      </c>
      <c r="C104" s="77">
        <v>1500</v>
      </c>
      <c r="D104" s="101">
        <f t="shared" si="1"/>
        <v>44619</v>
      </c>
      <c r="E104" s="77"/>
      <c r="F104" s="101">
        <v>51203.964</v>
      </c>
      <c r="G104" s="101">
        <v>40433</v>
      </c>
      <c r="H104" s="101">
        <v>1600</v>
      </c>
      <c r="I104" s="101">
        <v>42033</v>
      </c>
      <c r="J104" s="101">
        <v>9170.9639999999999</v>
      </c>
      <c r="L104" s="1"/>
      <c r="M104" s="1"/>
    </row>
    <row r="105" spans="1:13" x14ac:dyDescent="0.2">
      <c r="A105" s="78">
        <v>44966</v>
      </c>
      <c r="B105" s="77">
        <v>43151</v>
      </c>
      <c r="C105" s="77">
        <v>1500</v>
      </c>
      <c r="D105" s="101">
        <f t="shared" si="1"/>
        <v>44651</v>
      </c>
      <c r="E105" s="77"/>
      <c r="F105" s="101">
        <v>47311.662000000004</v>
      </c>
      <c r="G105" s="101">
        <v>40502</v>
      </c>
      <c r="H105" s="101">
        <v>1500</v>
      </c>
      <c r="I105" s="101">
        <v>42002</v>
      </c>
      <c r="J105" s="101">
        <v>5309.6620000000039</v>
      </c>
      <c r="L105" s="1"/>
      <c r="M105" s="1"/>
    </row>
    <row r="106" spans="1:13" x14ac:dyDescent="0.2">
      <c r="A106" s="78">
        <v>44967</v>
      </c>
      <c r="B106" s="77">
        <v>41654</v>
      </c>
      <c r="C106" s="77">
        <v>1500</v>
      </c>
      <c r="D106" s="101">
        <f t="shared" si="1"/>
        <v>43154</v>
      </c>
      <c r="E106" s="77"/>
      <c r="F106" s="101">
        <v>55016.648000000001</v>
      </c>
      <c r="G106" s="101">
        <v>39100</v>
      </c>
      <c r="H106" s="101">
        <v>1740</v>
      </c>
      <c r="I106" s="101">
        <v>40840</v>
      </c>
      <c r="J106" s="101">
        <v>14176.648000000001</v>
      </c>
      <c r="L106" s="1"/>
      <c r="M106" s="1"/>
    </row>
    <row r="107" spans="1:13" x14ac:dyDescent="0.2">
      <c r="A107" s="78">
        <v>44968</v>
      </c>
      <c r="B107" s="77">
        <v>38232</v>
      </c>
      <c r="C107" s="77">
        <v>1500</v>
      </c>
      <c r="D107" s="101">
        <f t="shared" si="1"/>
        <v>39732</v>
      </c>
      <c r="E107" s="77"/>
      <c r="F107" s="101">
        <v>45629.381999999998</v>
      </c>
      <c r="G107" s="101">
        <v>36120</v>
      </c>
      <c r="H107" s="101">
        <v>1500</v>
      </c>
      <c r="I107" s="101">
        <v>37620</v>
      </c>
      <c r="J107" s="101">
        <v>8009.3819999999978</v>
      </c>
      <c r="L107" s="1"/>
      <c r="M107" s="1"/>
    </row>
    <row r="108" spans="1:13" x14ac:dyDescent="0.2">
      <c r="A108" s="78">
        <v>44969</v>
      </c>
      <c r="B108" s="77">
        <v>39123</v>
      </c>
      <c r="C108" s="77">
        <v>1500</v>
      </c>
      <c r="D108" s="101">
        <f t="shared" si="1"/>
        <v>40623</v>
      </c>
      <c r="E108" s="77"/>
      <c r="F108" s="101">
        <v>46892.880000000005</v>
      </c>
      <c r="G108" s="101">
        <v>37446</v>
      </c>
      <c r="H108" s="101">
        <v>1300</v>
      </c>
      <c r="I108" s="101">
        <v>38746</v>
      </c>
      <c r="J108" s="101">
        <v>8146.8800000000047</v>
      </c>
      <c r="L108" s="1"/>
      <c r="M108" s="1"/>
    </row>
    <row r="109" spans="1:13" x14ac:dyDescent="0.2">
      <c r="A109" s="78">
        <v>44970</v>
      </c>
      <c r="B109" s="77">
        <v>42790</v>
      </c>
      <c r="C109" s="77">
        <v>1500</v>
      </c>
      <c r="D109" s="101">
        <f t="shared" si="1"/>
        <v>44290</v>
      </c>
      <c r="E109" s="77"/>
      <c r="F109" s="101">
        <v>46919.515999999996</v>
      </c>
      <c r="G109" s="101">
        <v>39688</v>
      </c>
      <c r="H109" s="101">
        <v>1500</v>
      </c>
      <c r="I109" s="101">
        <v>41188</v>
      </c>
      <c r="J109" s="101">
        <v>5731.515999999996</v>
      </c>
      <c r="L109" s="1"/>
      <c r="M109" s="1"/>
    </row>
    <row r="110" spans="1:13" x14ac:dyDescent="0.2">
      <c r="A110" s="78">
        <v>44971</v>
      </c>
      <c r="B110" s="77">
        <v>42606</v>
      </c>
      <c r="C110" s="77">
        <v>1500</v>
      </c>
      <c r="D110" s="101">
        <f t="shared" si="1"/>
        <v>44106</v>
      </c>
      <c r="E110" s="77"/>
      <c r="F110" s="101">
        <v>47555.247999999992</v>
      </c>
      <c r="G110" s="101">
        <v>39984</v>
      </c>
      <c r="H110" s="101">
        <v>1500</v>
      </c>
      <c r="I110" s="101">
        <v>41484</v>
      </c>
      <c r="J110" s="101">
        <v>6071.2479999999923</v>
      </c>
      <c r="L110" s="1"/>
      <c r="M110" s="1"/>
    </row>
    <row r="111" spans="1:13" x14ac:dyDescent="0.2">
      <c r="A111" s="78">
        <v>44972</v>
      </c>
      <c r="B111" s="77">
        <v>42383</v>
      </c>
      <c r="C111" s="77">
        <v>1500</v>
      </c>
      <c r="D111" s="101">
        <f t="shared" si="1"/>
        <v>43883</v>
      </c>
      <c r="E111" s="77"/>
      <c r="F111" s="101">
        <v>50773.614000000001</v>
      </c>
      <c r="G111" s="101">
        <v>39254</v>
      </c>
      <c r="H111" s="101">
        <v>1600</v>
      </c>
      <c r="I111" s="101">
        <v>40854</v>
      </c>
      <c r="J111" s="101">
        <v>9919.6140000000014</v>
      </c>
      <c r="L111" s="1"/>
      <c r="M111" s="1"/>
    </row>
    <row r="112" spans="1:13" x14ac:dyDescent="0.2">
      <c r="A112" s="78">
        <v>44973</v>
      </c>
      <c r="B112" s="77">
        <v>42162</v>
      </c>
      <c r="C112" s="77">
        <v>1500</v>
      </c>
      <c r="D112" s="101">
        <f t="shared" si="1"/>
        <v>43662</v>
      </c>
      <c r="E112" s="77"/>
      <c r="F112" s="101">
        <v>52126.266000000003</v>
      </c>
      <c r="G112" s="101">
        <v>38599</v>
      </c>
      <c r="H112" s="101">
        <v>1600</v>
      </c>
      <c r="I112" s="101">
        <v>40199</v>
      </c>
      <c r="J112" s="101">
        <v>11927.266000000003</v>
      </c>
      <c r="L112" s="1"/>
      <c r="M112" s="1"/>
    </row>
    <row r="113" spans="1:13" x14ac:dyDescent="0.2">
      <c r="A113" s="78">
        <v>44974</v>
      </c>
      <c r="B113" s="77">
        <v>40585</v>
      </c>
      <c r="C113" s="77">
        <v>1500</v>
      </c>
      <c r="D113" s="101">
        <f t="shared" si="1"/>
        <v>42085</v>
      </c>
      <c r="E113" s="77"/>
      <c r="F113" s="101">
        <v>51711.695999999996</v>
      </c>
      <c r="G113" s="101">
        <v>36540</v>
      </c>
      <c r="H113" s="101">
        <v>1540</v>
      </c>
      <c r="I113" s="101">
        <v>38080</v>
      </c>
      <c r="J113" s="101">
        <v>13631.695999999996</v>
      </c>
      <c r="L113" s="1"/>
      <c r="M113" s="1"/>
    </row>
    <row r="114" spans="1:13" x14ac:dyDescent="0.2">
      <c r="A114" s="78">
        <v>44975</v>
      </c>
      <c r="B114" s="77">
        <v>37334</v>
      </c>
      <c r="C114" s="77">
        <v>1500</v>
      </c>
      <c r="D114" s="101">
        <f t="shared" si="1"/>
        <v>38834</v>
      </c>
      <c r="E114" s="77"/>
      <c r="F114" s="101">
        <v>48664.214000000007</v>
      </c>
      <c r="G114" s="101">
        <v>33881</v>
      </c>
      <c r="H114" s="101">
        <v>1600</v>
      </c>
      <c r="I114" s="101">
        <v>35481</v>
      </c>
      <c r="J114" s="101">
        <v>13183.214000000007</v>
      </c>
      <c r="L114" s="1"/>
      <c r="M114" s="1"/>
    </row>
    <row r="115" spans="1:13" x14ac:dyDescent="0.2">
      <c r="A115" s="78">
        <v>44976</v>
      </c>
      <c r="B115" s="77">
        <v>38227</v>
      </c>
      <c r="C115" s="77">
        <v>1500</v>
      </c>
      <c r="D115" s="101">
        <f t="shared" si="1"/>
        <v>39727</v>
      </c>
      <c r="E115" s="77"/>
      <c r="F115" s="101">
        <v>51869.182000000001</v>
      </c>
      <c r="G115" s="101">
        <v>33896</v>
      </c>
      <c r="H115" s="101">
        <v>1600</v>
      </c>
      <c r="I115" s="101">
        <v>35496</v>
      </c>
      <c r="J115" s="101">
        <v>16373.182000000001</v>
      </c>
      <c r="L115" s="1"/>
      <c r="M115" s="1"/>
    </row>
    <row r="116" spans="1:13" x14ac:dyDescent="0.2">
      <c r="A116" s="78">
        <v>44977</v>
      </c>
      <c r="B116" s="77">
        <v>42048</v>
      </c>
      <c r="C116" s="77">
        <v>1500</v>
      </c>
      <c r="D116" s="101">
        <f t="shared" si="1"/>
        <v>43548</v>
      </c>
      <c r="E116" s="77"/>
      <c r="F116" s="101">
        <v>52070.672000000006</v>
      </c>
      <c r="G116" s="101">
        <v>37865</v>
      </c>
      <c r="H116" s="101">
        <v>1740</v>
      </c>
      <c r="I116" s="101">
        <v>39605</v>
      </c>
      <c r="J116" s="101">
        <v>12465.672000000006</v>
      </c>
      <c r="L116" s="1"/>
      <c r="M116" s="1"/>
    </row>
    <row r="117" spans="1:13" x14ac:dyDescent="0.2">
      <c r="A117" s="78">
        <v>44978</v>
      </c>
      <c r="B117" s="77">
        <v>41988</v>
      </c>
      <c r="C117" s="77">
        <v>1500</v>
      </c>
      <c r="D117" s="101">
        <f t="shared" si="1"/>
        <v>43488</v>
      </c>
      <c r="E117" s="77"/>
      <c r="F117" s="101">
        <v>46767.75</v>
      </c>
      <c r="G117" s="101">
        <v>38633</v>
      </c>
      <c r="H117" s="101">
        <v>1500</v>
      </c>
      <c r="I117" s="101">
        <v>40133</v>
      </c>
      <c r="J117" s="101">
        <v>6634.75</v>
      </c>
      <c r="L117" s="1"/>
      <c r="M117" s="1"/>
    </row>
    <row r="118" spans="1:13" x14ac:dyDescent="0.2">
      <c r="A118" s="78">
        <v>44979</v>
      </c>
      <c r="B118" s="77">
        <v>41913</v>
      </c>
      <c r="C118" s="77">
        <v>1500</v>
      </c>
      <c r="D118" s="101">
        <f t="shared" si="1"/>
        <v>43413</v>
      </c>
      <c r="E118" s="77"/>
      <c r="F118" s="101">
        <v>46836.162000000004</v>
      </c>
      <c r="G118" s="101">
        <v>39655</v>
      </c>
      <c r="H118" s="101">
        <v>1500</v>
      </c>
      <c r="I118" s="101">
        <v>41155</v>
      </c>
      <c r="J118" s="101">
        <v>5681.1620000000039</v>
      </c>
      <c r="L118" s="1"/>
      <c r="M118" s="1"/>
    </row>
    <row r="119" spans="1:13" x14ac:dyDescent="0.2">
      <c r="A119" s="78">
        <v>44980</v>
      </c>
      <c r="B119" s="77">
        <v>41871</v>
      </c>
      <c r="C119" s="77">
        <v>1500</v>
      </c>
      <c r="D119" s="101">
        <f t="shared" si="1"/>
        <v>43371</v>
      </c>
      <c r="E119" s="77"/>
      <c r="F119" s="101">
        <v>50295.813999999998</v>
      </c>
      <c r="G119" s="101">
        <v>40273</v>
      </c>
      <c r="H119" s="101">
        <v>1500</v>
      </c>
      <c r="I119" s="101">
        <v>41773</v>
      </c>
      <c r="J119" s="101">
        <v>8522.8139999999985</v>
      </c>
      <c r="L119" s="1"/>
      <c r="M119" s="1"/>
    </row>
    <row r="120" spans="1:13" x14ac:dyDescent="0.2">
      <c r="A120" s="78">
        <v>44981</v>
      </c>
      <c r="B120" s="77">
        <v>40292</v>
      </c>
      <c r="C120" s="77">
        <v>1500</v>
      </c>
      <c r="D120" s="101">
        <f t="shared" si="1"/>
        <v>41792</v>
      </c>
      <c r="E120" s="77"/>
      <c r="F120" s="101">
        <v>54094.794000000002</v>
      </c>
      <c r="G120" s="101">
        <v>37863</v>
      </c>
      <c r="H120" s="101">
        <v>1540</v>
      </c>
      <c r="I120" s="101">
        <v>39403</v>
      </c>
      <c r="J120" s="101">
        <v>14691.794000000002</v>
      </c>
      <c r="L120" s="1"/>
      <c r="M120" s="1"/>
    </row>
    <row r="121" spans="1:13" x14ac:dyDescent="0.2">
      <c r="A121" s="78">
        <v>44982</v>
      </c>
      <c r="B121" s="77">
        <v>36901</v>
      </c>
      <c r="C121" s="77">
        <v>1500</v>
      </c>
      <c r="D121" s="101">
        <f t="shared" si="1"/>
        <v>38401</v>
      </c>
      <c r="E121" s="77"/>
      <c r="F121" s="101">
        <v>52382.497999999898</v>
      </c>
      <c r="G121" s="101">
        <v>36371</v>
      </c>
      <c r="H121" s="101">
        <v>1540</v>
      </c>
      <c r="I121" s="101">
        <v>37911</v>
      </c>
      <c r="J121" s="101">
        <v>14471.497999999898</v>
      </c>
      <c r="L121" s="1"/>
      <c r="M121" s="1"/>
    </row>
    <row r="122" spans="1:13" x14ac:dyDescent="0.2">
      <c r="A122" s="78">
        <v>44983</v>
      </c>
      <c r="B122" s="77">
        <v>37823</v>
      </c>
      <c r="C122" s="77">
        <v>1500</v>
      </c>
      <c r="D122" s="101">
        <f t="shared" si="1"/>
        <v>39323</v>
      </c>
      <c r="E122" s="77"/>
      <c r="F122" s="101">
        <v>50429.815999999999</v>
      </c>
      <c r="G122" s="101">
        <v>38102</v>
      </c>
      <c r="H122" s="101">
        <v>1500</v>
      </c>
      <c r="I122" s="101">
        <v>39602</v>
      </c>
      <c r="J122" s="101">
        <v>10827.815999999999</v>
      </c>
      <c r="L122" s="1"/>
      <c r="M122" s="1"/>
    </row>
    <row r="123" spans="1:13" x14ac:dyDescent="0.2">
      <c r="A123" s="78">
        <v>44984</v>
      </c>
      <c r="B123" s="77">
        <v>41605</v>
      </c>
      <c r="C123" s="77">
        <v>1500</v>
      </c>
      <c r="D123" s="101">
        <f t="shared" si="1"/>
        <v>43105</v>
      </c>
      <c r="E123" s="77"/>
      <c r="F123" s="101">
        <v>48952.46</v>
      </c>
      <c r="G123" s="101">
        <v>40947</v>
      </c>
      <c r="H123" s="101">
        <v>1500</v>
      </c>
      <c r="I123" s="101">
        <v>42447</v>
      </c>
      <c r="J123" s="101">
        <v>6505.4599999999991</v>
      </c>
      <c r="L123" s="1"/>
      <c r="M123" s="1"/>
    </row>
    <row r="124" spans="1:13" x14ac:dyDescent="0.2">
      <c r="A124" s="78">
        <v>44985</v>
      </c>
      <c r="B124" s="77">
        <v>41694</v>
      </c>
      <c r="C124" s="77">
        <v>1500</v>
      </c>
      <c r="D124" s="101">
        <f t="shared" si="1"/>
        <v>43194</v>
      </c>
      <c r="E124" s="77"/>
      <c r="F124" s="101">
        <v>47397.864000000001</v>
      </c>
      <c r="G124" s="101">
        <v>40609</v>
      </c>
      <c r="H124" s="101">
        <v>1500</v>
      </c>
      <c r="I124" s="101">
        <v>42109</v>
      </c>
      <c r="J124" s="101">
        <v>5288.8640000000014</v>
      </c>
      <c r="L124" s="1"/>
      <c r="M124" s="1"/>
    </row>
    <row r="125" spans="1:13" x14ac:dyDescent="0.2">
      <c r="A125" s="78">
        <v>44986</v>
      </c>
      <c r="B125" s="77">
        <v>41723</v>
      </c>
      <c r="C125" s="77">
        <v>1500</v>
      </c>
      <c r="D125" s="101">
        <f t="shared" si="1"/>
        <v>43223</v>
      </c>
      <c r="E125" s="77"/>
      <c r="F125" s="101">
        <v>47545.262000000002</v>
      </c>
      <c r="G125" s="101">
        <v>41046</v>
      </c>
      <c r="H125" s="101">
        <v>1500</v>
      </c>
      <c r="I125" s="101">
        <v>42546</v>
      </c>
      <c r="J125" s="101">
        <v>4999.2620000000024</v>
      </c>
      <c r="L125" s="1"/>
      <c r="M125" s="1"/>
    </row>
    <row r="126" spans="1:13" x14ac:dyDescent="0.2">
      <c r="A126" s="78">
        <v>44987</v>
      </c>
      <c r="B126" s="77">
        <v>41721</v>
      </c>
      <c r="C126" s="77">
        <v>1500</v>
      </c>
      <c r="D126" s="101">
        <f t="shared" si="1"/>
        <v>43221</v>
      </c>
      <c r="E126" s="77"/>
      <c r="F126" s="101">
        <v>46913.729999999996</v>
      </c>
      <c r="G126" s="101">
        <v>40727</v>
      </c>
      <c r="H126" s="101">
        <v>1500</v>
      </c>
      <c r="I126" s="101">
        <v>42227</v>
      </c>
      <c r="J126" s="101">
        <v>4686.7299999999959</v>
      </c>
      <c r="L126" s="1"/>
      <c r="M126" s="1"/>
    </row>
    <row r="127" spans="1:13" x14ac:dyDescent="0.2">
      <c r="A127" s="78">
        <v>44988</v>
      </c>
      <c r="B127" s="77">
        <v>40153</v>
      </c>
      <c r="C127" s="77">
        <v>1500</v>
      </c>
      <c r="D127" s="101">
        <f t="shared" si="1"/>
        <v>41653</v>
      </c>
      <c r="E127" s="77"/>
      <c r="F127" s="101">
        <v>47803.409999999996</v>
      </c>
      <c r="G127" s="101">
        <v>40183</v>
      </c>
      <c r="H127" s="101">
        <v>1500</v>
      </c>
      <c r="I127" s="101">
        <v>41683</v>
      </c>
      <c r="J127" s="101">
        <v>6120.4099999999962</v>
      </c>
      <c r="L127" s="1"/>
      <c r="M127" s="1"/>
    </row>
    <row r="128" spans="1:13" x14ac:dyDescent="0.2">
      <c r="A128" s="78">
        <v>44989</v>
      </c>
      <c r="B128" s="77">
        <v>36733</v>
      </c>
      <c r="C128" s="77">
        <v>1500</v>
      </c>
      <c r="D128" s="101">
        <f t="shared" si="1"/>
        <v>38233</v>
      </c>
      <c r="E128" s="77"/>
      <c r="F128" s="101">
        <v>44263.474000000002</v>
      </c>
      <c r="G128" s="101">
        <v>37375</v>
      </c>
      <c r="H128" s="101">
        <v>1300</v>
      </c>
      <c r="I128" s="101">
        <v>38675</v>
      </c>
      <c r="J128" s="101">
        <v>5588.474000000002</v>
      </c>
      <c r="L128" s="1"/>
      <c r="M128" s="1"/>
    </row>
    <row r="129" spans="1:13" x14ac:dyDescent="0.2">
      <c r="A129" s="78">
        <v>44990</v>
      </c>
      <c r="B129" s="77">
        <v>37761</v>
      </c>
      <c r="C129" s="77">
        <v>1500</v>
      </c>
      <c r="D129" s="101">
        <f t="shared" si="1"/>
        <v>39261</v>
      </c>
      <c r="E129" s="77"/>
      <c r="F129" s="101">
        <v>44364.066000000006</v>
      </c>
      <c r="G129" s="101">
        <v>37932</v>
      </c>
      <c r="H129" s="101">
        <v>1300</v>
      </c>
      <c r="I129" s="101">
        <v>39232</v>
      </c>
      <c r="J129" s="101">
        <v>5132.0660000000062</v>
      </c>
      <c r="L129" s="1"/>
      <c r="M129" s="1"/>
    </row>
    <row r="130" spans="1:13" x14ac:dyDescent="0.2">
      <c r="A130" s="78">
        <v>44991</v>
      </c>
      <c r="B130" s="77">
        <v>41205</v>
      </c>
      <c r="C130" s="77">
        <v>1500</v>
      </c>
      <c r="D130" s="101">
        <f t="shared" si="1"/>
        <v>42705</v>
      </c>
      <c r="E130" s="77"/>
      <c r="F130" s="101">
        <v>49589.832000000002</v>
      </c>
      <c r="G130" s="101">
        <v>41456</v>
      </c>
      <c r="H130" s="101">
        <v>1540</v>
      </c>
      <c r="I130" s="101">
        <v>42996</v>
      </c>
      <c r="J130" s="101">
        <v>6593.8320000000022</v>
      </c>
      <c r="L130" s="1"/>
      <c r="M130" s="1"/>
    </row>
    <row r="131" spans="1:13" x14ac:dyDescent="0.2">
      <c r="A131" s="78">
        <v>44992</v>
      </c>
      <c r="B131" s="77">
        <v>40897</v>
      </c>
      <c r="C131" s="77">
        <v>1500</v>
      </c>
      <c r="D131" s="101">
        <f t="shared" si="1"/>
        <v>42397</v>
      </c>
      <c r="E131" s="77"/>
      <c r="F131" s="101">
        <v>44768.123999999996</v>
      </c>
      <c r="G131" s="101">
        <v>41493</v>
      </c>
      <c r="H131" s="101">
        <v>1300</v>
      </c>
      <c r="I131" s="101">
        <v>42793</v>
      </c>
      <c r="J131" s="101">
        <v>1975.1239999999962</v>
      </c>
      <c r="L131" s="1"/>
      <c r="M131" s="1"/>
    </row>
    <row r="132" spans="1:13" x14ac:dyDescent="0.2">
      <c r="A132" s="78">
        <v>44993</v>
      </c>
      <c r="B132" s="77">
        <v>40613</v>
      </c>
      <c r="C132" s="77">
        <v>1500</v>
      </c>
      <c r="D132" s="101">
        <f t="shared" si="1"/>
        <v>42113</v>
      </c>
      <c r="E132" s="77"/>
      <c r="F132" s="101">
        <v>49188.481999999996</v>
      </c>
      <c r="G132" s="101">
        <v>42985</v>
      </c>
      <c r="H132" s="101">
        <v>1500</v>
      </c>
      <c r="I132" s="101">
        <v>44485</v>
      </c>
      <c r="J132" s="101">
        <v>4703.4819999999963</v>
      </c>
      <c r="L132" s="1"/>
      <c r="M132" s="1"/>
    </row>
    <row r="133" spans="1:13" x14ac:dyDescent="0.2">
      <c r="A133" s="78">
        <v>44994</v>
      </c>
      <c r="B133" s="77">
        <v>40368</v>
      </c>
      <c r="C133" s="77">
        <v>1500</v>
      </c>
      <c r="D133" s="101">
        <f t="shared" ref="D133:D149" si="2">B133+C133</f>
        <v>41868</v>
      </c>
      <c r="E133" s="77"/>
      <c r="F133" s="101">
        <v>52402.5</v>
      </c>
      <c r="G133" s="101">
        <v>41447</v>
      </c>
      <c r="H133" s="101">
        <v>1600</v>
      </c>
      <c r="I133" s="101">
        <v>43047</v>
      </c>
      <c r="J133" s="101">
        <v>9355.5</v>
      </c>
      <c r="L133" s="1"/>
      <c r="M133" s="1"/>
    </row>
    <row r="134" spans="1:13" x14ac:dyDescent="0.2">
      <c r="A134" s="78">
        <v>44995</v>
      </c>
      <c r="B134" s="77">
        <v>38585</v>
      </c>
      <c r="C134" s="77">
        <v>1500</v>
      </c>
      <c r="D134" s="101">
        <f t="shared" si="2"/>
        <v>40085</v>
      </c>
      <c r="E134" s="77"/>
      <c r="F134" s="101">
        <v>51055.411999999997</v>
      </c>
      <c r="G134" s="101">
        <v>40921</v>
      </c>
      <c r="H134" s="101">
        <v>1500</v>
      </c>
      <c r="I134" s="101">
        <v>42421</v>
      </c>
      <c r="J134" s="101">
        <v>8634.4119999999966</v>
      </c>
      <c r="L134" s="1"/>
      <c r="M134" s="1"/>
    </row>
    <row r="135" spans="1:13" x14ac:dyDescent="0.2">
      <c r="A135" s="78">
        <v>44996</v>
      </c>
      <c r="B135" s="77">
        <v>35295</v>
      </c>
      <c r="C135" s="77">
        <v>1500</v>
      </c>
      <c r="D135" s="101">
        <f t="shared" si="2"/>
        <v>36795</v>
      </c>
      <c r="E135" s="77"/>
      <c r="F135" s="101">
        <v>49884.232000000004</v>
      </c>
      <c r="G135" s="101">
        <v>36947</v>
      </c>
      <c r="H135" s="101">
        <v>1500</v>
      </c>
      <c r="I135" s="101">
        <v>38447</v>
      </c>
      <c r="J135" s="101">
        <v>11437.232000000004</v>
      </c>
      <c r="L135" s="1"/>
      <c r="M135" s="1"/>
    </row>
    <row r="136" spans="1:13" x14ac:dyDescent="0.2">
      <c r="A136" s="78">
        <v>44997</v>
      </c>
      <c r="B136" s="77">
        <v>36259</v>
      </c>
      <c r="C136" s="77">
        <v>1500</v>
      </c>
      <c r="D136" s="101">
        <f t="shared" si="2"/>
        <v>37759</v>
      </c>
      <c r="E136" s="77"/>
      <c r="F136" s="101">
        <v>52965.584000000003</v>
      </c>
      <c r="G136" s="101">
        <v>34686</v>
      </c>
      <c r="H136" s="101">
        <v>1600</v>
      </c>
      <c r="I136" s="101">
        <v>36286</v>
      </c>
      <c r="J136" s="101">
        <v>16679.584000000003</v>
      </c>
      <c r="L136" s="1"/>
      <c r="M136" s="1"/>
    </row>
    <row r="137" spans="1:13" x14ac:dyDescent="0.2">
      <c r="A137" s="78">
        <v>44998</v>
      </c>
      <c r="B137" s="77">
        <v>39944</v>
      </c>
      <c r="C137" s="77">
        <v>1500</v>
      </c>
      <c r="D137" s="101">
        <f t="shared" si="2"/>
        <v>41444</v>
      </c>
      <c r="E137" s="77"/>
      <c r="F137" s="101">
        <v>55356.942000000003</v>
      </c>
      <c r="G137" s="101">
        <v>36586</v>
      </c>
      <c r="H137" s="101">
        <v>1740</v>
      </c>
      <c r="I137" s="101">
        <v>38326</v>
      </c>
      <c r="J137" s="101">
        <v>17030.942000000003</v>
      </c>
      <c r="L137" s="1"/>
      <c r="M137" s="1"/>
    </row>
    <row r="138" spans="1:13" x14ac:dyDescent="0.2">
      <c r="A138" s="78">
        <v>44999</v>
      </c>
      <c r="B138" s="77">
        <v>39817</v>
      </c>
      <c r="C138" s="77">
        <v>1500</v>
      </c>
      <c r="D138" s="101">
        <f t="shared" si="2"/>
        <v>41317</v>
      </c>
      <c r="E138" s="77"/>
      <c r="F138" s="101">
        <v>48280.928</v>
      </c>
      <c r="G138" s="101">
        <v>40163</v>
      </c>
      <c r="H138" s="101">
        <v>1500</v>
      </c>
      <c r="I138" s="101">
        <v>41663</v>
      </c>
      <c r="J138" s="101">
        <v>6617.9279999999999</v>
      </c>
      <c r="L138" s="1"/>
      <c r="M138" s="1"/>
    </row>
    <row r="139" spans="1:13" x14ac:dyDescent="0.2">
      <c r="A139" s="78">
        <v>45000</v>
      </c>
      <c r="B139" s="77">
        <v>39601</v>
      </c>
      <c r="C139" s="77">
        <v>1500</v>
      </c>
      <c r="D139" s="101">
        <f t="shared" si="2"/>
        <v>41101</v>
      </c>
      <c r="E139" s="77"/>
      <c r="F139" s="101">
        <v>48698.381999999998</v>
      </c>
      <c r="G139" s="101">
        <v>39974</v>
      </c>
      <c r="H139" s="101">
        <v>1540</v>
      </c>
      <c r="I139" s="101">
        <v>41514</v>
      </c>
      <c r="J139" s="101">
        <v>7184.3819999999978</v>
      </c>
      <c r="L139" s="1"/>
      <c r="M139" s="1"/>
    </row>
    <row r="140" spans="1:13" x14ac:dyDescent="0.2">
      <c r="A140" s="78">
        <v>45001</v>
      </c>
      <c r="B140" s="77">
        <v>39449</v>
      </c>
      <c r="C140" s="77">
        <v>1500</v>
      </c>
      <c r="D140" s="101">
        <f t="shared" si="2"/>
        <v>40949</v>
      </c>
      <c r="E140" s="77"/>
      <c r="F140" s="101">
        <v>53185.775999999998</v>
      </c>
      <c r="G140" s="101">
        <v>36785</v>
      </c>
      <c r="H140" s="101">
        <v>1600</v>
      </c>
      <c r="I140" s="101">
        <v>38385</v>
      </c>
      <c r="J140" s="101">
        <v>14800.775999999998</v>
      </c>
      <c r="L140" s="1"/>
      <c r="M140" s="1"/>
    </row>
    <row r="141" spans="1:13" x14ac:dyDescent="0.2">
      <c r="A141" s="78">
        <v>45002</v>
      </c>
      <c r="B141" s="77">
        <v>37855</v>
      </c>
      <c r="C141" s="77">
        <v>1500</v>
      </c>
      <c r="D141" s="101">
        <f t="shared" si="2"/>
        <v>39355</v>
      </c>
      <c r="E141" s="77"/>
      <c r="F141" s="101">
        <v>45283.296000000002</v>
      </c>
      <c r="G141" s="101">
        <v>35622</v>
      </c>
      <c r="H141" s="101">
        <v>1500</v>
      </c>
      <c r="I141" s="101">
        <v>37122</v>
      </c>
      <c r="J141" s="101">
        <v>8161.2960000000021</v>
      </c>
      <c r="L141" s="1"/>
      <c r="M141" s="1"/>
    </row>
    <row r="142" spans="1:13" x14ac:dyDescent="0.2">
      <c r="A142" s="78">
        <v>45003</v>
      </c>
      <c r="B142" s="77">
        <v>34654</v>
      </c>
      <c r="C142" s="77">
        <v>1500</v>
      </c>
      <c r="D142" s="101">
        <f t="shared" si="2"/>
        <v>36154</v>
      </c>
      <c r="E142" s="77"/>
      <c r="F142" s="101">
        <v>45735.792000000001</v>
      </c>
      <c r="G142" s="101">
        <v>32403</v>
      </c>
      <c r="H142" s="101">
        <v>1500</v>
      </c>
      <c r="I142" s="101">
        <v>33903</v>
      </c>
      <c r="J142" s="101">
        <v>11832.792000000001</v>
      </c>
      <c r="L142" s="1"/>
      <c r="M142" s="1"/>
    </row>
    <row r="143" spans="1:13" x14ac:dyDescent="0.2">
      <c r="A143" s="78">
        <v>45004</v>
      </c>
      <c r="B143" s="77">
        <v>35729</v>
      </c>
      <c r="C143" s="77">
        <v>1500</v>
      </c>
      <c r="D143" s="101">
        <f t="shared" si="2"/>
        <v>37229</v>
      </c>
      <c r="E143" s="77"/>
      <c r="F143" s="101">
        <v>46328.164000000004</v>
      </c>
      <c r="G143" s="101">
        <v>34168</v>
      </c>
      <c r="H143" s="101">
        <v>1500</v>
      </c>
      <c r="I143" s="101">
        <v>35668</v>
      </c>
      <c r="J143" s="101">
        <v>10660.164000000004</v>
      </c>
      <c r="L143" s="1"/>
      <c r="M143" s="1"/>
    </row>
    <row r="144" spans="1:13" x14ac:dyDescent="0.2">
      <c r="A144" s="78">
        <v>45005</v>
      </c>
      <c r="B144" s="77">
        <v>39405</v>
      </c>
      <c r="C144" s="77">
        <v>1500</v>
      </c>
      <c r="D144" s="101">
        <f t="shared" si="2"/>
        <v>40905</v>
      </c>
      <c r="E144" s="77"/>
      <c r="F144" s="101">
        <v>46073.764000000003</v>
      </c>
      <c r="G144" s="101">
        <v>37305</v>
      </c>
      <c r="H144" s="101">
        <v>1500</v>
      </c>
      <c r="I144" s="101">
        <v>38805</v>
      </c>
      <c r="J144" s="101">
        <v>7268.7640000000029</v>
      </c>
      <c r="L144" s="1"/>
      <c r="M144" s="1"/>
    </row>
    <row r="145" spans="1:13" x14ac:dyDescent="0.2">
      <c r="A145" s="78">
        <v>45006</v>
      </c>
      <c r="B145" s="77">
        <v>39346</v>
      </c>
      <c r="C145" s="77">
        <v>1500</v>
      </c>
      <c r="D145" s="101">
        <f t="shared" si="2"/>
        <v>40846</v>
      </c>
      <c r="E145" s="77"/>
      <c r="F145" s="101">
        <v>51934.646000000001</v>
      </c>
      <c r="G145" s="101">
        <v>35402</v>
      </c>
      <c r="H145" s="101">
        <v>1740</v>
      </c>
      <c r="I145" s="101">
        <v>37142</v>
      </c>
      <c r="J145" s="101">
        <v>14792.646000000001</v>
      </c>
      <c r="L145" s="1"/>
      <c r="M145" s="1"/>
    </row>
    <row r="146" spans="1:13" x14ac:dyDescent="0.2">
      <c r="A146" s="78">
        <v>45007</v>
      </c>
      <c r="B146" s="77">
        <v>39112</v>
      </c>
      <c r="C146" s="77">
        <v>1500</v>
      </c>
      <c r="D146" s="101">
        <f t="shared" si="2"/>
        <v>40612</v>
      </c>
      <c r="E146" s="77"/>
      <c r="F146" s="101">
        <v>54785.481999999996</v>
      </c>
      <c r="G146" s="101">
        <v>34881</v>
      </c>
      <c r="H146" s="101">
        <v>1740</v>
      </c>
      <c r="I146" s="101">
        <v>36621</v>
      </c>
      <c r="J146" s="101">
        <v>18164.481999999996</v>
      </c>
      <c r="L146" s="1"/>
      <c r="M146" s="1"/>
    </row>
    <row r="147" spans="1:13" x14ac:dyDescent="0.2">
      <c r="A147" s="78">
        <v>45008</v>
      </c>
      <c r="B147" s="77">
        <v>38903</v>
      </c>
      <c r="C147" s="77">
        <v>1500</v>
      </c>
      <c r="D147" s="101">
        <f t="shared" si="2"/>
        <v>40403</v>
      </c>
      <c r="E147" s="77"/>
      <c r="F147" s="101">
        <v>53324.38</v>
      </c>
      <c r="G147" s="101">
        <v>35677</v>
      </c>
      <c r="H147" s="101">
        <v>1600</v>
      </c>
      <c r="I147" s="101">
        <v>37277</v>
      </c>
      <c r="J147" s="101">
        <v>16047.379999999997</v>
      </c>
      <c r="L147" s="1"/>
      <c r="M147" s="1"/>
    </row>
    <row r="148" spans="1:13" x14ac:dyDescent="0.2">
      <c r="A148" s="78">
        <v>45009</v>
      </c>
      <c r="B148" s="77">
        <v>37253</v>
      </c>
      <c r="C148" s="77">
        <v>1500</v>
      </c>
      <c r="D148" s="101">
        <f t="shared" si="2"/>
        <v>38753</v>
      </c>
      <c r="E148" s="77"/>
      <c r="F148" s="101">
        <v>53777.828000000001</v>
      </c>
      <c r="G148" s="101">
        <v>33716</v>
      </c>
      <c r="H148" s="101">
        <v>1740</v>
      </c>
      <c r="I148" s="101">
        <v>35456</v>
      </c>
      <c r="J148" s="101">
        <v>18321.828000000001</v>
      </c>
      <c r="L148" s="1"/>
      <c r="M148" s="1"/>
    </row>
    <row r="149" spans="1:13" x14ac:dyDescent="0.2">
      <c r="A149" s="78">
        <v>45010</v>
      </c>
      <c r="B149" s="77">
        <v>34246</v>
      </c>
      <c r="C149" s="77">
        <v>1500</v>
      </c>
      <c r="D149" s="101">
        <f t="shared" si="2"/>
        <v>35746</v>
      </c>
      <c r="E149" s="77"/>
      <c r="F149" s="101">
        <v>45804.925999999999</v>
      </c>
      <c r="G149" s="101">
        <v>32840</v>
      </c>
      <c r="H149" s="101">
        <v>1500</v>
      </c>
      <c r="I149" s="101">
        <v>34340</v>
      </c>
      <c r="J149" s="101">
        <v>11464.925999999999</v>
      </c>
      <c r="L149" s="1"/>
      <c r="M149" s="1"/>
    </row>
    <row r="150" spans="1:13" x14ac:dyDescent="0.2">
      <c r="A150" s="59"/>
      <c r="B150" s="59"/>
      <c r="C150" s="59"/>
      <c r="D150" s="58"/>
      <c r="E150" s="59"/>
      <c r="F150" s="58"/>
      <c r="G150" s="58"/>
      <c r="H150" s="58"/>
      <c r="I150" s="58"/>
    </row>
    <row r="151" spans="1:13" x14ac:dyDescent="0.2">
      <c r="A151" s="59"/>
      <c r="B151" s="59"/>
      <c r="C151" s="59"/>
      <c r="D151" s="58"/>
      <c r="E151" s="59"/>
      <c r="F151" s="58"/>
      <c r="G151" s="58"/>
      <c r="H151" s="58"/>
      <c r="I151" s="58"/>
    </row>
    <row r="152" spans="1:13" x14ac:dyDescent="0.2">
      <c r="A152" s="59"/>
      <c r="B152" s="59"/>
      <c r="C152" s="59"/>
      <c r="D152" s="58"/>
      <c r="E152" s="59"/>
      <c r="F152" s="58"/>
      <c r="G152" s="58"/>
      <c r="H152" s="58"/>
      <c r="I152" s="58"/>
    </row>
    <row r="153" spans="1:13" x14ac:dyDescent="0.2">
      <c r="A153" s="59"/>
      <c r="B153" s="59"/>
      <c r="C153" s="59"/>
      <c r="D153" s="58"/>
      <c r="E153" s="59"/>
      <c r="F153" s="58"/>
      <c r="G153" s="58"/>
      <c r="H153" s="58"/>
      <c r="I153" s="58"/>
    </row>
    <row r="154" spans="1:13" x14ac:dyDescent="0.2">
      <c r="A154" s="59"/>
      <c r="B154" s="59"/>
      <c r="C154" s="59"/>
      <c r="D154" s="58"/>
      <c r="E154" s="59"/>
      <c r="F154" s="58"/>
      <c r="G154" s="58"/>
      <c r="H154" s="58"/>
      <c r="I154" s="58"/>
    </row>
    <row r="155" spans="1:13" x14ac:dyDescent="0.2">
      <c r="A155" s="59"/>
      <c r="B155" s="59"/>
      <c r="C155" s="59"/>
      <c r="D155" s="58"/>
      <c r="E155" s="59"/>
      <c r="F155" s="58"/>
      <c r="G155" s="58"/>
      <c r="H155" s="58"/>
      <c r="I155" s="58"/>
    </row>
    <row r="156" spans="1:13" x14ac:dyDescent="0.2">
      <c r="A156" s="59"/>
      <c r="B156" s="59"/>
      <c r="C156" s="59"/>
      <c r="D156" s="58"/>
      <c r="E156" s="59"/>
      <c r="F156" s="58"/>
      <c r="G156" s="58"/>
      <c r="H156" s="58"/>
      <c r="I156" s="58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35198-93D8-4DA7-976B-0A46E051F6B2}">
  <sheetPr codeName="Sheet4">
    <tabColor theme="9"/>
  </sheetPr>
  <dimension ref="A1:EQ17"/>
  <sheetViews>
    <sheetView zoomScale="80" zoomScaleNormal="80" workbookViewId="0"/>
  </sheetViews>
  <sheetFormatPr defaultRowHeight="14.25" x14ac:dyDescent="0.2"/>
  <cols>
    <col min="1" max="1" width="62.375" customWidth="1"/>
    <col min="2" max="147" width="12.625" customWidth="1"/>
  </cols>
  <sheetData>
    <row r="1" spans="1:147" s="40" customFormat="1" ht="18" x14ac:dyDescent="0.25">
      <c r="A1" s="48" t="s">
        <v>6</v>
      </c>
      <c r="B1" s="48" t="s">
        <v>84</v>
      </c>
    </row>
    <row r="3" spans="1:147" ht="15" x14ac:dyDescent="0.25">
      <c r="A3" s="157" t="s">
        <v>21</v>
      </c>
      <c r="B3" s="76">
        <v>44865</v>
      </c>
      <c r="C3" s="76">
        <v>44866</v>
      </c>
      <c r="D3" s="76">
        <v>44867</v>
      </c>
      <c r="E3" s="76">
        <v>44868</v>
      </c>
      <c r="F3" s="76">
        <v>44869</v>
      </c>
      <c r="G3" s="76">
        <v>44870</v>
      </c>
      <c r="H3" s="76">
        <v>44871</v>
      </c>
      <c r="I3" s="76">
        <v>44872</v>
      </c>
      <c r="J3" s="76">
        <v>44873</v>
      </c>
      <c r="K3" s="76">
        <v>44874</v>
      </c>
      <c r="L3" s="76">
        <v>44875</v>
      </c>
      <c r="M3" s="76">
        <v>44876</v>
      </c>
      <c r="N3" s="76">
        <v>44877</v>
      </c>
      <c r="O3" s="76">
        <v>44878</v>
      </c>
      <c r="P3" s="76">
        <v>44879</v>
      </c>
      <c r="Q3" s="76">
        <v>44880</v>
      </c>
      <c r="R3" s="76">
        <v>44881</v>
      </c>
      <c r="S3" s="76">
        <v>44882</v>
      </c>
      <c r="T3" s="76">
        <v>44883</v>
      </c>
      <c r="U3" s="76">
        <v>44884</v>
      </c>
      <c r="V3" s="76">
        <v>44885</v>
      </c>
      <c r="W3" s="76">
        <v>44886</v>
      </c>
      <c r="X3" s="76">
        <v>44887</v>
      </c>
      <c r="Y3" s="76">
        <v>44888</v>
      </c>
      <c r="Z3" s="76">
        <v>44889</v>
      </c>
      <c r="AA3" s="76">
        <v>44890</v>
      </c>
      <c r="AB3" s="76">
        <v>44891</v>
      </c>
      <c r="AC3" s="76">
        <v>44892</v>
      </c>
      <c r="AD3" s="76">
        <v>44893</v>
      </c>
      <c r="AE3" s="76">
        <v>44894</v>
      </c>
      <c r="AF3" s="76">
        <v>44895</v>
      </c>
      <c r="AG3" s="76">
        <v>44896</v>
      </c>
      <c r="AH3" s="76">
        <v>44897</v>
      </c>
      <c r="AI3" s="76">
        <v>44898</v>
      </c>
      <c r="AJ3" s="76">
        <v>44899</v>
      </c>
      <c r="AK3" s="76">
        <v>44900</v>
      </c>
      <c r="AL3" s="76">
        <v>44901</v>
      </c>
      <c r="AM3" s="76">
        <v>44902</v>
      </c>
      <c r="AN3" s="76">
        <v>44903</v>
      </c>
      <c r="AO3" s="76">
        <v>44904</v>
      </c>
      <c r="AP3" s="76">
        <v>44905</v>
      </c>
      <c r="AQ3" s="76">
        <v>44906</v>
      </c>
      <c r="AR3" s="76">
        <v>44907</v>
      </c>
      <c r="AS3" s="76">
        <v>44908</v>
      </c>
      <c r="AT3" s="76">
        <v>44909</v>
      </c>
      <c r="AU3" s="76">
        <v>44910</v>
      </c>
      <c r="AV3" s="76">
        <v>44911</v>
      </c>
      <c r="AW3" s="76">
        <v>44912</v>
      </c>
      <c r="AX3" s="76">
        <v>44913</v>
      </c>
      <c r="AY3" s="76">
        <v>44914</v>
      </c>
      <c r="AZ3" s="76">
        <v>44915</v>
      </c>
      <c r="BA3" s="76">
        <v>44916</v>
      </c>
      <c r="BB3" s="76">
        <v>44917</v>
      </c>
      <c r="BC3" s="76">
        <v>44918</v>
      </c>
      <c r="BD3" s="76">
        <v>44919</v>
      </c>
      <c r="BE3" s="76">
        <v>44920</v>
      </c>
      <c r="BF3" s="76">
        <v>44921</v>
      </c>
      <c r="BG3" s="76">
        <v>44922</v>
      </c>
      <c r="BH3" s="76">
        <v>44923</v>
      </c>
      <c r="BI3" s="76">
        <v>44924</v>
      </c>
      <c r="BJ3" s="76">
        <v>44925</v>
      </c>
      <c r="BK3" s="76">
        <v>44926</v>
      </c>
      <c r="BL3" s="76">
        <v>44927</v>
      </c>
      <c r="BM3" s="76">
        <v>44928</v>
      </c>
      <c r="BN3" s="76">
        <v>44929</v>
      </c>
      <c r="BO3" s="76">
        <v>44930</v>
      </c>
      <c r="BP3" s="76">
        <v>44931</v>
      </c>
      <c r="BQ3" s="76">
        <v>44932</v>
      </c>
      <c r="BR3" s="76">
        <v>44933</v>
      </c>
      <c r="BS3" s="76">
        <v>44934</v>
      </c>
      <c r="BT3" s="76">
        <v>44935</v>
      </c>
      <c r="BU3" s="76">
        <v>44936</v>
      </c>
      <c r="BV3" s="76">
        <v>44937</v>
      </c>
      <c r="BW3" s="76">
        <v>44938</v>
      </c>
      <c r="BX3" s="76">
        <v>44939</v>
      </c>
      <c r="BY3" s="76">
        <v>44940</v>
      </c>
      <c r="BZ3" s="76">
        <v>44941</v>
      </c>
      <c r="CA3" s="76">
        <v>44942</v>
      </c>
      <c r="CB3" s="76">
        <v>44943</v>
      </c>
      <c r="CC3" s="76">
        <v>44944</v>
      </c>
      <c r="CD3" s="76">
        <v>44945</v>
      </c>
      <c r="CE3" s="76">
        <v>44946</v>
      </c>
      <c r="CF3" s="76">
        <v>44947</v>
      </c>
      <c r="CG3" s="76">
        <v>44948</v>
      </c>
      <c r="CH3" s="76">
        <v>44949</v>
      </c>
      <c r="CI3" s="76">
        <v>44950</v>
      </c>
      <c r="CJ3" s="76">
        <v>44951</v>
      </c>
      <c r="CK3" s="76">
        <v>44952</v>
      </c>
      <c r="CL3" s="76">
        <v>44953</v>
      </c>
      <c r="CM3" s="76">
        <v>44954</v>
      </c>
      <c r="CN3" s="76">
        <v>44955</v>
      </c>
      <c r="CO3" s="76">
        <v>44956</v>
      </c>
      <c r="CP3" s="76">
        <v>44957</v>
      </c>
      <c r="CQ3" s="76">
        <v>44958</v>
      </c>
      <c r="CR3" s="76">
        <v>44959</v>
      </c>
      <c r="CS3" s="76">
        <v>44960</v>
      </c>
      <c r="CT3" s="76">
        <v>44961</v>
      </c>
      <c r="CU3" s="76">
        <v>44962</v>
      </c>
      <c r="CV3" s="76">
        <v>44963</v>
      </c>
      <c r="CW3" s="76">
        <v>44964</v>
      </c>
      <c r="CX3" s="76">
        <v>44965</v>
      </c>
      <c r="CY3" s="76">
        <v>44966</v>
      </c>
      <c r="CZ3" s="76">
        <v>44967</v>
      </c>
      <c r="DA3" s="76">
        <v>44968</v>
      </c>
      <c r="DB3" s="76">
        <v>44969</v>
      </c>
      <c r="DC3" s="76">
        <v>44970</v>
      </c>
      <c r="DD3" s="76">
        <v>44971</v>
      </c>
      <c r="DE3" s="76">
        <v>44972</v>
      </c>
      <c r="DF3" s="76">
        <v>44973</v>
      </c>
      <c r="DG3" s="76">
        <v>44974</v>
      </c>
      <c r="DH3" s="76">
        <v>44975</v>
      </c>
      <c r="DI3" s="76">
        <v>44976</v>
      </c>
      <c r="DJ3" s="76">
        <v>44977</v>
      </c>
      <c r="DK3" s="76">
        <v>44978</v>
      </c>
      <c r="DL3" s="76">
        <v>44979</v>
      </c>
      <c r="DM3" s="76">
        <v>44980</v>
      </c>
      <c r="DN3" s="76">
        <v>44981</v>
      </c>
      <c r="DO3" s="76">
        <v>44982</v>
      </c>
      <c r="DP3" s="76">
        <v>44983</v>
      </c>
      <c r="DQ3" s="76">
        <v>44984</v>
      </c>
      <c r="DR3" s="76">
        <v>44985</v>
      </c>
      <c r="DS3" s="76">
        <v>44986</v>
      </c>
      <c r="DT3" s="76">
        <v>44987</v>
      </c>
      <c r="DU3" s="76">
        <v>44988</v>
      </c>
      <c r="DV3" s="76">
        <v>44989</v>
      </c>
      <c r="DW3" s="76">
        <v>44990</v>
      </c>
      <c r="DX3" s="76">
        <v>44991</v>
      </c>
      <c r="DY3" s="76">
        <v>44992</v>
      </c>
      <c r="DZ3" s="76">
        <v>44993</v>
      </c>
      <c r="EA3" s="76">
        <v>44994</v>
      </c>
      <c r="EB3" s="76">
        <v>44995</v>
      </c>
      <c r="EC3" s="76">
        <v>44996</v>
      </c>
      <c r="ED3" s="76">
        <v>44997</v>
      </c>
      <c r="EE3" s="76">
        <v>44998</v>
      </c>
      <c r="EF3" s="76">
        <v>44999</v>
      </c>
      <c r="EG3" s="76">
        <v>45000</v>
      </c>
      <c r="EH3" s="76">
        <v>45001</v>
      </c>
      <c r="EI3" s="76">
        <v>45002</v>
      </c>
      <c r="EJ3" s="76">
        <v>45003</v>
      </c>
      <c r="EK3" s="76">
        <v>45004</v>
      </c>
      <c r="EL3" s="76">
        <v>45005</v>
      </c>
      <c r="EM3" s="76">
        <v>45006</v>
      </c>
      <c r="EN3" s="76">
        <v>45007</v>
      </c>
      <c r="EO3" s="76">
        <v>45008</v>
      </c>
      <c r="EP3" s="76">
        <v>45009</v>
      </c>
      <c r="EQ3" s="76">
        <v>45010</v>
      </c>
    </row>
    <row r="4" spans="1:147" ht="15" x14ac:dyDescent="0.25">
      <c r="A4" s="157" t="s">
        <v>120</v>
      </c>
      <c r="B4" s="60">
        <v>6281</v>
      </c>
      <c r="C4" s="60">
        <v>3848</v>
      </c>
      <c r="D4" s="60">
        <v>3696</v>
      </c>
      <c r="E4" s="60">
        <v>3537</v>
      </c>
      <c r="F4" s="60">
        <v>4611</v>
      </c>
      <c r="G4" s="60">
        <v>7154</v>
      </c>
      <c r="H4" s="60">
        <v>6747</v>
      </c>
      <c r="I4" s="60">
        <v>3295</v>
      </c>
      <c r="J4" s="60">
        <v>3153</v>
      </c>
      <c r="K4" s="60">
        <v>3013</v>
      </c>
      <c r="L4" s="60">
        <v>3039</v>
      </c>
      <c r="M4" s="60">
        <v>4001</v>
      </c>
      <c r="N4" s="60">
        <v>5167</v>
      </c>
      <c r="O4" s="60">
        <v>5266</v>
      </c>
      <c r="P4" s="60">
        <v>2870</v>
      </c>
      <c r="Q4" s="60">
        <v>2948</v>
      </c>
      <c r="R4" s="60">
        <v>3198</v>
      </c>
      <c r="S4" s="60">
        <v>3077</v>
      </c>
      <c r="T4" s="60">
        <v>4197</v>
      </c>
      <c r="U4" s="60">
        <v>5487</v>
      </c>
      <c r="V4" s="60">
        <v>5344</v>
      </c>
      <c r="W4" s="60">
        <v>2741</v>
      </c>
      <c r="X4" s="60">
        <v>2511</v>
      </c>
      <c r="Y4" s="60">
        <v>2509</v>
      </c>
      <c r="Z4" s="60">
        <v>2354</v>
      </c>
      <c r="AA4" s="60">
        <v>3389</v>
      </c>
      <c r="AB4" s="60">
        <v>4435</v>
      </c>
      <c r="AC4" s="60">
        <v>4322</v>
      </c>
      <c r="AD4" s="60">
        <v>869</v>
      </c>
      <c r="AE4" s="60">
        <v>782</v>
      </c>
      <c r="AF4" s="60">
        <v>675</v>
      </c>
      <c r="AG4" s="60">
        <v>1101</v>
      </c>
      <c r="AH4" s="60">
        <v>2148</v>
      </c>
      <c r="AI4" s="60">
        <v>2554</v>
      </c>
      <c r="AJ4" s="60">
        <v>2435</v>
      </c>
      <c r="AK4" s="60">
        <v>612</v>
      </c>
      <c r="AL4" s="60">
        <v>518</v>
      </c>
      <c r="AM4" s="60">
        <v>439</v>
      </c>
      <c r="AN4" s="60">
        <v>-484</v>
      </c>
      <c r="AO4" s="60">
        <v>-50</v>
      </c>
      <c r="AP4" s="60">
        <v>2390</v>
      </c>
      <c r="AQ4" s="60">
        <v>2408</v>
      </c>
      <c r="AR4" s="60">
        <v>-154</v>
      </c>
      <c r="AS4" s="60">
        <v>-298</v>
      </c>
      <c r="AT4" s="60">
        <v>-164</v>
      </c>
      <c r="AU4" s="60">
        <v>122</v>
      </c>
      <c r="AV4" s="60">
        <v>1721</v>
      </c>
      <c r="AW4" s="60">
        <v>3729</v>
      </c>
      <c r="AX4" s="60">
        <v>4016</v>
      </c>
      <c r="AY4" s="60">
        <v>977</v>
      </c>
      <c r="AZ4" s="60">
        <v>1138</v>
      </c>
      <c r="BA4" s="60">
        <v>1020</v>
      </c>
      <c r="BB4" s="60">
        <v>2655</v>
      </c>
      <c r="BC4" s="60">
        <v>5267</v>
      </c>
      <c r="BD4" s="60">
        <v>7606</v>
      </c>
      <c r="BE4" s="60">
        <v>16813</v>
      </c>
      <c r="BF4" s="60">
        <v>13096</v>
      </c>
      <c r="BG4" s="60">
        <v>8690</v>
      </c>
      <c r="BH4" s="60">
        <v>5979</v>
      </c>
      <c r="BI4" s="60">
        <v>5905</v>
      </c>
      <c r="BJ4" s="60">
        <v>6674</v>
      </c>
      <c r="BK4" s="60">
        <v>7482</v>
      </c>
      <c r="BL4" s="60">
        <v>11842</v>
      </c>
      <c r="BM4" s="60">
        <v>6434</v>
      </c>
      <c r="BN4" s="60">
        <v>1979</v>
      </c>
      <c r="BO4" s="60">
        <v>1253</v>
      </c>
      <c r="BP4" s="60">
        <v>1346</v>
      </c>
      <c r="BQ4" s="60">
        <v>2558</v>
      </c>
      <c r="BR4" s="60">
        <v>5004</v>
      </c>
      <c r="BS4" s="60">
        <v>4628</v>
      </c>
      <c r="BT4" s="60">
        <v>629</v>
      </c>
      <c r="BU4" s="60">
        <v>716</v>
      </c>
      <c r="BV4" s="60">
        <v>703</v>
      </c>
      <c r="BW4" s="60">
        <v>467</v>
      </c>
      <c r="BX4" s="60">
        <v>1537</v>
      </c>
      <c r="BY4" s="60">
        <v>3841</v>
      </c>
      <c r="BZ4" s="60">
        <v>4356</v>
      </c>
      <c r="CA4" s="60">
        <v>1175</v>
      </c>
      <c r="CB4" s="60">
        <v>1081</v>
      </c>
      <c r="CC4" s="60">
        <v>1074</v>
      </c>
      <c r="CD4" s="60">
        <v>1158</v>
      </c>
      <c r="CE4" s="60">
        <v>1576</v>
      </c>
      <c r="CF4" s="60">
        <v>4160</v>
      </c>
      <c r="CG4" s="60">
        <v>3853</v>
      </c>
      <c r="CH4" s="60">
        <v>1463</v>
      </c>
      <c r="CI4" s="60">
        <v>1430</v>
      </c>
      <c r="CJ4" s="60">
        <v>1361</v>
      </c>
      <c r="CK4" s="60">
        <v>1605</v>
      </c>
      <c r="CL4" s="60">
        <v>3187</v>
      </c>
      <c r="CM4" s="60">
        <v>5411</v>
      </c>
      <c r="CN4" s="60">
        <v>5067</v>
      </c>
      <c r="CO4" s="60">
        <v>2271</v>
      </c>
      <c r="CP4" s="60">
        <v>2283</v>
      </c>
      <c r="CQ4" s="60">
        <v>2423</v>
      </c>
      <c r="CR4" s="60">
        <v>2316</v>
      </c>
      <c r="CS4" s="60">
        <v>3085</v>
      </c>
      <c r="CT4" s="60">
        <v>4900</v>
      </c>
      <c r="CU4" s="60">
        <v>4521</v>
      </c>
      <c r="CV4" s="60">
        <v>1641</v>
      </c>
      <c r="CW4" s="60">
        <v>2474</v>
      </c>
      <c r="CX4" s="60">
        <v>2629</v>
      </c>
      <c r="CY4" s="60">
        <v>2591</v>
      </c>
      <c r="CZ4" s="60">
        <v>3902</v>
      </c>
      <c r="DA4" s="60">
        <v>5662</v>
      </c>
      <c r="DB4" s="60">
        <v>5270</v>
      </c>
      <c r="DC4" s="60">
        <v>2355</v>
      </c>
      <c r="DD4" s="60">
        <v>2421</v>
      </c>
      <c r="DE4" s="60">
        <v>2080</v>
      </c>
      <c r="DF4" s="60">
        <v>2227</v>
      </c>
      <c r="DG4" s="60">
        <v>2726</v>
      </c>
      <c r="DH4" s="60">
        <v>5559</v>
      </c>
      <c r="DI4" s="60">
        <v>5297</v>
      </c>
      <c r="DJ4" s="60">
        <v>1811</v>
      </c>
      <c r="DK4" s="60">
        <v>1874</v>
      </c>
      <c r="DL4" s="60">
        <v>2539</v>
      </c>
      <c r="DM4" s="60">
        <v>2626</v>
      </c>
      <c r="DN4" s="60">
        <v>4033</v>
      </c>
      <c r="DO4" s="60">
        <v>6996</v>
      </c>
      <c r="DP4" s="60">
        <v>6944</v>
      </c>
      <c r="DQ4" s="60">
        <v>3444</v>
      </c>
      <c r="DR4" s="60">
        <v>3585</v>
      </c>
      <c r="DS4" s="60">
        <v>3800</v>
      </c>
      <c r="DT4" s="60">
        <v>3935</v>
      </c>
      <c r="DU4" s="60">
        <v>4800</v>
      </c>
      <c r="DV4" s="60">
        <v>7721</v>
      </c>
      <c r="DW4" s="60">
        <v>7549</v>
      </c>
      <c r="DX4" s="60">
        <v>4632</v>
      </c>
      <c r="DY4" s="60">
        <v>4726</v>
      </c>
      <c r="DZ4" s="60">
        <v>5008</v>
      </c>
      <c r="EA4" s="60">
        <v>4818</v>
      </c>
      <c r="EB4" s="60">
        <v>6587</v>
      </c>
      <c r="EC4" s="60">
        <v>9102</v>
      </c>
      <c r="ED4" s="60">
        <v>8958</v>
      </c>
      <c r="EE4" s="60">
        <v>5812</v>
      </c>
      <c r="EF4" s="60">
        <v>6106</v>
      </c>
      <c r="EG4" s="60">
        <v>5939</v>
      </c>
      <c r="EH4" s="60">
        <v>6203</v>
      </c>
      <c r="EI4" s="60">
        <v>7709</v>
      </c>
      <c r="EJ4" s="60">
        <v>10701</v>
      </c>
      <c r="EK4" s="60">
        <v>9721</v>
      </c>
      <c r="EL4" s="60">
        <v>6110</v>
      </c>
      <c r="EM4" s="60">
        <v>6421</v>
      </c>
      <c r="EN4" s="60">
        <v>6554</v>
      </c>
      <c r="EO4" s="60">
        <v>6607</v>
      </c>
      <c r="EP4" s="60">
        <v>7781</v>
      </c>
      <c r="EQ4" s="60">
        <v>9135.0499999999993</v>
      </c>
    </row>
    <row r="5" spans="1:147" ht="15" x14ac:dyDescent="0.25">
      <c r="A5" s="157" t="s">
        <v>121</v>
      </c>
      <c r="B5" s="60">
        <v>17216</v>
      </c>
      <c r="C5" s="60">
        <v>15305</v>
      </c>
      <c r="D5" s="60">
        <v>15299</v>
      </c>
      <c r="E5" s="60">
        <v>15114</v>
      </c>
      <c r="F5" s="60">
        <v>16466</v>
      </c>
      <c r="G5" s="60">
        <v>18705</v>
      </c>
      <c r="H5" s="60">
        <v>18413</v>
      </c>
      <c r="I5" s="60">
        <v>14729</v>
      </c>
      <c r="J5" s="60">
        <v>14680</v>
      </c>
      <c r="K5" s="60">
        <v>14658</v>
      </c>
      <c r="L5" s="60">
        <v>14542</v>
      </c>
      <c r="M5" s="60">
        <v>15903</v>
      </c>
      <c r="N5" s="60">
        <v>17061</v>
      </c>
      <c r="O5" s="60">
        <v>17227</v>
      </c>
      <c r="P5" s="60">
        <v>14957</v>
      </c>
      <c r="Q5" s="60">
        <v>15014</v>
      </c>
      <c r="R5" s="60">
        <v>15359</v>
      </c>
      <c r="S5" s="60">
        <v>15297</v>
      </c>
      <c r="T5" s="60">
        <v>16785</v>
      </c>
      <c r="U5" s="60">
        <v>17921</v>
      </c>
      <c r="V5" s="60">
        <v>17953</v>
      </c>
      <c r="W5" s="60">
        <v>14998</v>
      </c>
      <c r="X5" s="60">
        <v>15107</v>
      </c>
      <c r="Y5" s="60">
        <v>15115</v>
      </c>
      <c r="Z5" s="60">
        <v>15074</v>
      </c>
      <c r="AA5" s="60">
        <v>16439</v>
      </c>
      <c r="AB5" s="60">
        <v>17348</v>
      </c>
      <c r="AC5" s="60">
        <v>17510</v>
      </c>
      <c r="AD5" s="60">
        <v>14002</v>
      </c>
      <c r="AE5" s="60">
        <v>14034</v>
      </c>
      <c r="AF5" s="60">
        <v>14026</v>
      </c>
      <c r="AG5" s="60">
        <v>14445</v>
      </c>
      <c r="AH5" s="60">
        <v>15786</v>
      </c>
      <c r="AI5" s="60">
        <v>16247</v>
      </c>
      <c r="AJ5" s="60">
        <v>16160</v>
      </c>
      <c r="AK5" s="60">
        <v>14308</v>
      </c>
      <c r="AL5" s="60">
        <v>14316</v>
      </c>
      <c r="AM5" s="60">
        <v>14325</v>
      </c>
      <c r="AN5" s="60">
        <v>13324</v>
      </c>
      <c r="AO5" s="60">
        <v>13857</v>
      </c>
      <c r="AP5" s="60">
        <v>16073</v>
      </c>
      <c r="AQ5" s="60">
        <v>16214</v>
      </c>
      <c r="AR5" s="60">
        <v>13553</v>
      </c>
      <c r="AS5" s="60">
        <v>13516</v>
      </c>
      <c r="AT5" s="60">
        <v>13693</v>
      </c>
      <c r="AU5" s="60">
        <v>13913</v>
      </c>
      <c r="AV5" s="60">
        <v>15599</v>
      </c>
      <c r="AW5" s="60">
        <v>17706</v>
      </c>
      <c r="AX5" s="60">
        <v>17979</v>
      </c>
      <c r="AY5" s="60">
        <v>14901</v>
      </c>
      <c r="AZ5" s="60">
        <v>14823</v>
      </c>
      <c r="BA5" s="60">
        <v>14924</v>
      </c>
      <c r="BB5" s="60">
        <v>16990</v>
      </c>
      <c r="BC5" s="60">
        <v>19439</v>
      </c>
      <c r="BD5" s="60">
        <v>21632</v>
      </c>
      <c r="BE5" s="60">
        <v>30226</v>
      </c>
      <c r="BF5" s="60">
        <v>26730</v>
      </c>
      <c r="BG5" s="60">
        <v>22684</v>
      </c>
      <c r="BH5" s="60">
        <v>19984</v>
      </c>
      <c r="BI5" s="60">
        <v>19852</v>
      </c>
      <c r="BJ5" s="60">
        <v>20627</v>
      </c>
      <c r="BK5" s="60">
        <v>21389</v>
      </c>
      <c r="BL5" s="60">
        <v>25812</v>
      </c>
      <c r="BM5" s="60">
        <v>20758</v>
      </c>
      <c r="BN5" s="60">
        <v>16125</v>
      </c>
      <c r="BO5" s="60">
        <v>15504</v>
      </c>
      <c r="BP5" s="60">
        <v>15478</v>
      </c>
      <c r="BQ5" s="60">
        <v>16735</v>
      </c>
      <c r="BR5" s="60">
        <v>19215</v>
      </c>
      <c r="BS5" s="60">
        <v>18698</v>
      </c>
      <c r="BT5" s="60">
        <v>14578</v>
      </c>
      <c r="BU5" s="60">
        <v>14603</v>
      </c>
      <c r="BV5" s="60">
        <v>14616</v>
      </c>
      <c r="BW5" s="60">
        <v>14641</v>
      </c>
      <c r="BX5" s="60">
        <v>16072</v>
      </c>
      <c r="BY5" s="60">
        <v>18182</v>
      </c>
      <c r="BZ5" s="60">
        <v>18552</v>
      </c>
      <c r="CA5" s="60">
        <v>14955</v>
      </c>
      <c r="CB5" s="60">
        <v>14963</v>
      </c>
      <c r="CC5" s="60">
        <v>15002</v>
      </c>
      <c r="CD5" s="60">
        <v>15083</v>
      </c>
      <c r="CE5" s="60">
        <v>15708</v>
      </c>
      <c r="CF5" s="60">
        <v>18263</v>
      </c>
      <c r="CG5" s="60">
        <v>18199</v>
      </c>
      <c r="CH5" s="60">
        <v>15648</v>
      </c>
      <c r="CI5" s="60">
        <v>15704</v>
      </c>
      <c r="CJ5" s="60">
        <v>15760</v>
      </c>
      <c r="CK5" s="60">
        <v>16107</v>
      </c>
      <c r="CL5" s="60">
        <v>17804</v>
      </c>
      <c r="CM5" s="60">
        <v>19723</v>
      </c>
      <c r="CN5" s="60">
        <v>19373</v>
      </c>
      <c r="CO5" s="60">
        <v>16445</v>
      </c>
      <c r="CP5" s="60">
        <v>16601</v>
      </c>
      <c r="CQ5" s="60">
        <v>16710</v>
      </c>
      <c r="CR5" s="60">
        <v>16708</v>
      </c>
      <c r="CS5" s="60">
        <v>17484</v>
      </c>
      <c r="CT5" s="60">
        <v>19291</v>
      </c>
      <c r="CU5" s="60">
        <v>18995</v>
      </c>
      <c r="CV5" s="60">
        <v>15843</v>
      </c>
      <c r="CW5" s="60">
        <v>16521</v>
      </c>
      <c r="CX5" s="60">
        <v>16510</v>
      </c>
      <c r="CY5" s="60">
        <v>16514</v>
      </c>
      <c r="CZ5" s="60">
        <v>17897</v>
      </c>
      <c r="DA5" s="60">
        <v>19194</v>
      </c>
      <c r="DB5" s="60">
        <v>18794</v>
      </c>
      <c r="DC5" s="60">
        <v>16007</v>
      </c>
      <c r="DD5" s="60">
        <v>16151</v>
      </c>
      <c r="DE5" s="60">
        <v>15832</v>
      </c>
      <c r="DF5" s="60">
        <v>15872</v>
      </c>
      <c r="DG5" s="60">
        <v>16244</v>
      </c>
      <c r="DH5" s="60">
        <v>18715</v>
      </c>
      <c r="DI5" s="60">
        <v>18421</v>
      </c>
      <c r="DJ5" s="60">
        <v>14967</v>
      </c>
      <c r="DK5" s="60">
        <v>15128</v>
      </c>
      <c r="DL5" s="60">
        <v>15785</v>
      </c>
      <c r="DM5" s="60">
        <v>15836</v>
      </c>
      <c r="DN5" s="60">
        <v>17145</v>
      </c>
      <c r="DO5" s="60">
        <v>19808</v>
      </c>
      <c r="DP5" s="60">
        <v>19619</v>
      </c>
      <c r="DQ5" s="60">
        <v>16496</v>
      </c>
      <c r="DR5" s="60">
        <v>16538</v>
      </c>
      <c r="DS5" s="60">
        <v>16747</v>
      </c>
      <c r="DT5" s="60">
        <v>16840</v>
      </c>
      <c r="DU5" s="60">
        <v>17618</v>
      </c>
      <c r="DV5" s="60">
        <v>20099</v>
      </c>
      <c r="DW5" s="60">
        <v>19958</v>
      </c>
      <c r="DX5" s="60">
        <v>17306</v>
      </c>
      <c r="DY5" s="60">
        <v>17375</v>
      </c>
      <c r="DZ5" s="60">
        <v>17458</v>
      </c>
      <c r="EA5" s="60">
        <v>17405</v>
      </c>
      <c r="EB5" s="60">
        <v>18931</v>
      </c>
      <c r="EC5" s="60">
        <v>20910</v>
      </c>
      <c r="ED5" s="60">
        <v>20727</v>
      </c>
      <c r="EE5" s="60">
        <v>17914</v>
      </c>
      <c r="EF5" s="60">
        <v>17982</v>
      </c>
      <c r="EG5" s="60">
        <v>17653</v>
      </c>
      <c r="EH5" s="60">
        <v>17763</v>
      </c>
      <c r="EI5" s="60">
        <v>19134</v>
      </c>
      <c r="EJ5" s="60">
        <v>21733</v>
      </c>
      <c r="EK5" s="60">
        <v>20780</v>
      </c>
      <c r="EL5" s="60">
        <v>17493</v>
      </c>
      <c r="EM5" s="60">
        <v>17682</v>
      </c>
      <c r="EN5" s="60">
        <v>17739</v>
      </c>
      <c r="EO5" s="60">
        <v>17854</v>
      </c>
      <c r="EP5" s="60">
        <v>18756</v>
      </c>
      <c r="EQ5" s="60">
        <v>19756.939999999999</v>
      </c>
    </row>
    <row r="6" spans="1:147" ht="15" x14ac:dyDescent="0.25">
      <c r="A6" s="157" t="s">
        <v>122</v>
      </c>
      <c r="B6" s="60">
        <f>B5-B4</f>
        <v>10935</v>
      </c>
      <c r="C6" s="60">
        <f t="shared" ref="C6:BN6" si="0">C5-C4</f>
        <v>11457</v>
      </c>
      <c r="D6" s="60">
        <f t="shared" si="0"/>
        <v>11603</v>
      </c>
      <c r="E6" s="60">
        <f t="shared" si="0"/>
        <v>11577</v>
      </c>
      <c r="F6" s="60">
        <f t="shared" si="0"/>
        <v>11855</v>
      </c>
      <c r="G6" s="60">
        <f t="shared" si="0"/>
        <v>11551</v>
      </c>
      <c r="H6" s="60">
        <f t="shared" si="0"/>
        <v>11666</v>
      </c>
      <c r="I6" s="60">
        <f t="shared" si="0"/>
        <v>11434</v>
      </c>
      <c r="J6" s="60">
        <f t="shared" si="0"/>
        <v>11527</v>
      </c>
      <c r="K6" s="60">
        <f t="shared" si="0"/>
        <v>11645</v>
      </c>
      <c r="L6" s="60">
        <f t="shared" si="0"/>
        <v>11503</v>
      </c>
      <c r="M6" s="60">
        <f t="shared" si="0"/>
        <v>11902</v>
      </c>
      <c r="N6" s="60">
        <f t="shared" si="0"/>
        <v>11894</v>
      </c>
      <c r="O6" s="60">
        <f t="shared" si="0"/>
        <v>11961</v>
      </c>
      <c r="P6" s="60">
        <f t="shared" si="0"/>
        <v>12087</v>
      </c>
      <c r="Q6" s="60">
        <f t="shared" si="0"/>
        <v>12066</v>
      </c>
      <c r="R6" s="60">
        <f t="shared" si="0"/>
        <v>12161</v>
      </c>
      <c r="S6" s="60">
        <f t="shared" si="0"/>
        <v>12220</v>
      </c>
      <c r="T6" s="60">
        <f t="shared" si="0"/>
        <v>12588</v>
      </c>
      <c r="U6" s="60">
        <f t="shared" si="0"/>
        <v>12434</v>
      </c>
      <c r="V6" s="60">
        <f t="shared" si="0"/>
        <v>12609</v>
      </c>
      <c r="W6" s="60">
        <f t="shared" si="0"/>
        <v>12257</v>
      </c>
      <c r="X6" s="60">
        <f t="shared" si="0"/>
        <v>12596</v>
      </c>
      <c r="Y6" s="60">
        <f t="shared" si="0"/>
        <v>12606</v>
      </c>
      <c r="Z6" s="60">
        <f t="shared" si="0"/>
        <v>12720</v>
      </c>
      <c r="AA6" s="60">
        <f t="shared" si="0"/>
        <v>13050</v>
      </c>
      <c r="AB6" s="60">
        <f t="shared" si="0"/>
        <v>12913</v>
      </c>
      <c r="AC6" s="60">
        <f t="shared" si="0"/>
        <v>13188</v>
      </c>
      <c r="AD6" s="60">
        <f t="shared" si="0"/>
        <v>13133</v>
      </c>
      <c r="AE6" s="60">
        <f t="shared" si="0"/>
        <v>13252</v>
      </c>
      <c r="AF6" s="60">
        <f t="shared" si="0"/>
        <v>13351</v>
      </c>
      <c r="AG6" s="60">
        <f t="shared" si="0"/>
        <v>13344</v>
      </c>
      <c r="AH6" s="60">
        <f t="shared" si="0"/>
        <v>13638</v>
      </c>
      <c r="AI6" s="60">
        <f t="shared" si="0"/>
        <v>13693</v>
      </c>
      <c r="AJ6" s="60">
        <f t="shared" si="0"/>
        <v>13725</v>
      </c>
      <c r="AK6" s="60">
        <f t="shared" si="0"/>
        <v>13696</v>
      </c>
      <c r="AL6" s="60">
        <f t="shared" si="0"/>
        <v>13798</v>
      </c>
      <c r="AM6" s="60">
        <f t="shared" si="0"/>
        <v>13886</v>
      </c>
      <c r="AN6" s="60">
        <f t="shared" si="0"/>
        <v>13808</v>
      </c>
      <c r="AO6" s="60">
        <f t="shared" si="0"/>
        <v>13907</v>
      </c>
      <c r="AP6" s="60">
        <f t="shared" si="0"/>
        <v>13683</v>
      </c>
      <c r="AQ6" s="60">
        <f t="shared" si="0"/>
        <v>13806</v>
      </c>
      <c r="AR6" s="60">
        <f t="shared" si="0"/>
        <v>13707</v>
      </c>
      <c r="AS6" s="60">
        <f t="shared" si="0"/>
        <v>13814</v>
      </c>
      <c r="AT6" s="60">
        <f t="shared" si="0"/>
        <v>13857</v>
      </c>
      <c r="AU6" s="60">
        <f t="shared" si="0"/>
        <v>13791</v>
      </c>
      <c r="AV6" s="60">
        <f t="shared" si="0"/>
        <v>13878</v>
      </c>
      <c r="AW6" s="60">
        <f t="shared" si="0"/>
        <v>13977</v>
      </c>
      <c r="AX6" s="60">
        <f t="shared" si="0"/>
        <v>13963</v>
      </c>
      <c r="AY6" s="60">
        <f t="shared" si="0"/>
        <v>13924</v>
      </c>
      <c r="AZ6" s="60">
        <f t="shared" si="0"/>
        <v>13685</v>
      </c>
      <c r="BA6" s="60">
        <f t="shared" si="0"/>
        <v>13904</v>
      </c>
      <c r="BB6" s="60">
        <f t="shared" si="0"/>
        <v>14335</v>
      </c>
      <c r="BC6" s="60">
        <f t="shared" si="0"/>
        <v>14172</v>
      </c>
      <c r="BD6" s="60">
        <f t="shared" si="0"/>
        <v>14026</v>
      </c>
      <c r="BE6" s="60">
        <f t="shared" si="0"/>
        <v>13413</v>
      </c>
      <c r="BF6" s="60">
        <f t="shared" si="0"/>
        <v>13634</v>
      </c>
      <c r="BG6" s="60">
        <f t="shared" si="0"/>
        <v>13994</v>
      </c>
      <c r="BH6" s="60">
        <f t="shared" si="0"/>
        <v>14005</v>
      </c>
      <c r="BI6" s="60">
        <f t="shared" si="0"/>
        <v>13947</v>
      </c>
      <c r="BJ6" s="60">
        <f t="shared" si="0"/>
        <v>13953</v>
      </c>
      <c r="BK6" s="60">
        <f t="shared" si="0"/>
        <v>13907</v>
      </c>
      <c r="BL6" s="60">
        <f t="shared" si="0"/>
        <v>13970</v>
      </c>
      <c r="BM6" s="60">
        <f t="shared" si="0"/>
        <v>14324</v>
      </c>
      <c r="BN6" s="60">
        <f t="shared" si="0"/>
        <v>14146</v>
      </c>
      <c r="BO6" s="60">
        <f t="shared" ref="BO6:DZ6" si="1">BO5-BO4</f>
        <v>14251</v>
      </c>
      <c r="BP6" s="60">
        <f t="shared" si="1"/>
        <v>14132</v>
      </c>
      <c r="BQ6" s="60">
        <f t="shared" si="1"/>
        <v>14177</v>
      </c>
      <c r="BR6" s="60">
        <f t="shared" si="1"/>
        <v>14211</v>
      </c>
      <c r="BS6" s="60">
        <f t="shared" si="1"/>
        <v>14070</v>
      </c>
      <c r="BT6" s="60">
        <f t="shared" si="1"/>
        <v>13949</v>
      </c>
      <c r="BU6" s="60">
        <f t="shared" si="1"/>
        <v>13887</v>
      </c>
      <c r="BV6" s="60">
        <f t="shared" si="1"/>
        <v>13913</v>
      </c>
      <c r="BW6" s="60">
        <f t="shared" si="1"/>
        <v>14174</v>
      </c>
      <c r="BX6" s="60">
        <f t="shared" si="1"/>
        <v>14535</v>
      </c>
      <c r="BY6" s="60">
        <f t="shared" si="1"/>
        <v>14341</v>
      </c>
      <c r="BZ6" s="60">
        <f t="shared" si="1"/>
        <v>14196</v>
      </c>
      <c r="CA6" s="60">
        <f t="shared" si="1"/>
        <v>13780</v>
      </c>
      <c r="CB6" s="60">
        <f t="shared" si="1"/>
        <v>13882</v>
      </c>
      <c r="CC6" s="60">
        <f t="shared" si="1"/>
        <v>13928</v>
      </c>
      <c r="CD6" s="60">
        <f t="shared" si="1"/>
        <v>13925</v>
      </c>
      <c r="CE6" s="60">
        <f t="shared" si="1"/>
        <v>14132</v>
      </c>
      <c r="CF6" s="60">
        <f t="shared" si="1"/>
        <v>14103</v>
      </c>
      <c r="CG6" s="60">
        <f t="shared" si="1"/>
        <v>14346</v>
      </c>
      <c r="CH6" s="60">
        <f t="shared" si="1"/>
        <v>14185</v>
      </c>
      <c r="CI6" s="60">
        <f t="shared" si="1"/>
        <v>14274</v>
      </c>
      <c r="CJ6" s="60">
        <f t="shared" si="1"/>
        <v>14399</v>
      </c>
      <c r="CK6" s="60">
        <f t="shared" si="1"/>
        <v>14502</v>
      </c>
      <c r="CL6" s="60">
        <f t="shared" si="1"/>
        <v>14617</v>
      </c>
      <c r="CM6" s="60">
        <f t="shared" si="1"/>
        <v>14312</v>
      </c>
      <c r="CN6" s="60">
        <f t="shared" si="1"/>
        <v>14306</v>
      </c>
      <c r="CO6" s="60">
        <f t="shared" si="1"/>
        <v>14174</v>
      </c>
      <c r="CP6" s="60">
        <f t="shared" si="1"/>
        <v>14318</v>
      </c>
      <c r="CQ6" s="60">
        <f t="shared" si="1"/>
        <v>14287</v>
      </c>
      <c r="CR6" s="60">
        <f t="shared" si="1"/>
        <v>14392</v>
      </c>
      <c r="CS6" s="60">
        <f t="shared" si="1"/>
        <v>14399</v>
      </c>
      <c r="CT6" s="60">
        <f t="shared" si="1"/>
        <v>14391</v>
      </c>
      <c r="CU6" s="60">
        <f t="shared" si="1"/>
        <v>14474</v>
      </c>
      <c r="CV6" s="60">
        <f t="shared" si="1"/>
        <v>14202</v>
      </c>
      <c r="CW6" s="60">
        <f t="shared" si="1"/>
        <v>14047</v>
      </c>
      <c r="CX6" s="60">
        <f t="shared" si="1"/>
        <v>13881</v>
      </c>
      <c r="CY6" s="60">
        <f t="shared" si="1"/>
        <v>13923</v>
      </c>
      <c r="CZ6" s="60">
        <f t="shared" si="1"/>
        <v>13995</v>
      </c>
      <c r="DA6" s="60">
        <f t="shared" si="1"/>
        <v>13532</v>
      </c>
      <c r="DB6" s="60">
        <f t="shared" si="1"/>
        <v>13524</v>
      </c>
      <c r="DC6" s="60">
        <f t="shared" si="1"/>
        <v>13652</v>
      </c>
      <c r="DD6" s="60">
        <f t="shared" si="1"/>
        <v>13730</v>
      </c>
      <c r="DE6" s="60">
        <f t="shared" si="1"/>
        <v>13752</v>
      </c>
      <c r="DF6" s="60">
        <f t="shared" si="1"/>
        <v>13645</v>
      </c>
      <c r="DG6" s="60">
        <f t="shared" si="1"/>
        <v>13518</v>
      </c>
      <c r="DH6" s="60">
        <f t="shared" si="1"/>
        <v>13156</v>
      </c>
      <c r="DI6" s="60">
        <f t="shared" si="1"/>
        <v>13124</v>
      </c>
      <c r="DJ6" s="60">
        <f t="shared" si="1"/>
        <v>13156</v>
      </c>
      <c r="DK6" s="60">
        <f t="shared" si="1"/>
        <v>13254</v>
      </c>
      <c r="DL6" s="60">
        <f t="shared" si="1"/>
        <v>13246</v>
      </c>
      <c r="DM6" s="60">
        <f t="shared" si="1"/>
        <v>13210</v>
      </c>
      <c r="DN6" s="60">
        <f t="shared" si="1"/>
        <v>13112</v>
      </c>
      <c r="DO6" s="60">
        <f t="shared" si="1"/>
        <v>12812</v>
      </c>
      <c r="DP6" s="60">
        <f t="shared" si="1"/>
        <v>12675</v>
      </c>
      <c r="DQ6" s="60">
        <f t="shared" si="1"/>
        <v>13052</v>
      </c>
      <c r="DR6" s="60">
        <f t="shared" si="1"/>
        <v>12953</v>
      </c>
      <c r="DS6" s="60">
        <f t="shared" si="1"/>
        <v>12947</v>
      </c>
      <c r="DT6" s="60">
        <f t="shared" si="1"/>
        <v>12905</v>
      </c>
      <c r="DU6" s="60">
        <f t="shared" si="1"/>
        <v>12818</v>
      </c>
      <c r="DV6" s="60">
        <f t="shared" si="1"/>
        <v>12378</v>
      </c>
      <c r="DW6" s="60">
        <f t="shared" si="1"/>
        <v>12409</v>
      </c>
      <c r="DX6" s="60">
        <f t="shared" si="1"/>
        <v>12674</v>
      </c>
      <c r="DY6" s="60">
        <f t="shared" si="1"/>
        <v>12649</v>
      </c>
      <c r="DZ6" s="60">
        <f t="shared" si="1"/>
        <v>12450</v>
      </c>
      <c r="EA6" s="60">
        <f t="shared" ref="EA6:EQ6" si="2">EA5-EA4</f>
        <v>12587</v>
      </c>
      <c r="EB6" s="60">
        <f t="shared" si="2"/>
        <v>12344</v>
      </c>
      <c r="EC6" s="60">
        <f t="shared" si="2"/>
        <v>11808</v>
      </c>
      <c r="ED6" s="60">
        <f t="shared" si="2"/>
        <v>11769</v>
      </c>
      <c r="EE6" s="60">
        <f t="shared" si="2"/>
        <v>12102</v>
      </c>
      <c r="EF6" s="60">
        <f t="shared" si="2"/>
        <v>11876</v>
      </c>
      <c r="EG6" s="60">
        <f t="shared" si="2"/>
        <v>11714</v>
      </c>
      <c r="EH6" s="60">
        <f t="shared" si="2"/>
        <v>11560</v>
      </c>
      <c r="EI6" s="60">
        <f t="shared" si="2"/>
        <v>11425</v>
      </c>
      <c r="EJ6" s="60">
        <f t="shared" si="2"/>
        <v>11032</v>
      </c>
      <c r="EK6" s="60">
        <f t="shared" si="2"/>
        <v>11059</v>
      </c>
      <c r="EL6" s="60">
        <f t="shared" si="2"/>
        <v>11383</v>
      </c>
      <c r="EM6" s="60">
        <f t="shared" si="2"/>
        <v>11261</v>
      </c>
      <c r="EN6" s="60">
        <f t="shared" si="2"/>
        <v>11185</v>
      </c>
      <c r="EO6" s="60">
        <f t="shared" si="2"/>
        <v>11247</v>
      </c>
      <c r="EP6" s="60">
        <f t="shared" si="2"/>
        <v>10975</v>
      </c>
      <c r="EQ6" s="60">
        <f t="shared" si="2"/>
        <v>10621.89</v>
      </c>
    </row>
    <row r="7" spans="1:147" s="75" customFormat="1" ht="15" x14ac:dyDescent="0.25">
      <c r="A7" s="157" t="s">
        <v>119</v>
      </c>
      <c r="B7" s="60">
        <v>11448</v>
      </c>
      <c r="C7" s="60">
        <v>9211</v>
      </c>
      <c r="D7" s="60">
        <v>8977</v>
      </c>
      <c r="E7" s="60">
        <v>8761</v>
      </c>
      <c r="F7" s="60">
        <v>10014</v>
      </c>
      <c r="G7" s="60">
        <v>12443</v>
      </c>
      <c r="H7" s="60">
        <v>12118</v>
      </c>
      <c r="I7" s="60">
        <v>8600</v>
      </c>
      <c r="J7" s="60">
        <v>8593</v>
      </c>
      <c r="K7" s="60">
        <v>8435</v>
      </c>
      <c r="L7" s="60">
        <v>8431</v>
      </c>
      <c r="M7" s="60">
        <v>9718</v>
      </c>
      <c r="N7" s="60">
        <v>10883</v>
      </c>
      <c r="O7" s="60">
        <v>11200</v>
      </c>
      <c r="P7" s="60">
        <v>8762</v>
      </c>
      <c r="Q7" s="60">
        <v>8816</v>
      </c>
      <c r="R7" s="60">
        <v>9047</v>
      </c>
      <c r="S7" s="60">
        <v>8970</v>
      </c>
      <c r="T7" s="60">
        <v>10149</v>
      </c>
      <c r="U7" s="60">
        <v>11530</v>
      </c>
      <c r="V7" s="60">
        <v>11336</v>
      </c>
      <c r="W7" s="60">
        <v>8712</v>
      </c>
      <c r="X7" s="60">
        <v>8623</v>
      </c>
      <c r="Y7" s="60">
        <v>8570</v>
      </c>
      <c r="Z7" s="60">
        <v>8515</v>
      </c>
      <c r="AA7" s="60">
        <v>9635</v>
      </c>
      <c r="AB7" s="60">
        <v>10637</v>
      </c>
      <c r="AC7" s="60">
        <v>10725</v>
      </c>
      <c r="AD7" s="60">
        <v>7181</v>
      </c>
      <c r="AE7" s="60">
        <v>7172</v>
      </c>
      <c r="AF7" s="60">
        <v>7237</v>
      </c>
      <c r="AG7" s="60">
        <v>7739</v>
      </c>
      <c r="AH7" s="60">
        <v>8953</v>
      </c>
      <c r="AI7" s="60">
        <v>9421</v>
      </c>
      <c r="AJ7" s="60">
        <v>9391</v>
      </c>
      <c r="AK7" s="60">
        <v>7554</v>
      </c>
      <c r="AL7" s="60">
        <v>7351</v>
      </c>
      <c r="AM7" s="60">
        <v>7248</v>
      </c>
      <c r="AN7" s="60">
        <v>6481</v>
      </c>
      <c r="AO7" s="60">
        <v>6937</v>
      </c>
      <c r="AP7" s="60">
        <v>9064</v>
      </c>
      <c r="AQ7" s="60">
        <v>9143</v>
      </c>
      <c r="AR7" s="60">
        <v>6580</v>
      </c>
      <c r="AS7" s="60">
        <v>6453</v>
      </c>
      <c r="AT7" s="60">
        <v>6487</v>
      </c>
      <c r="AU7" s="60">
        <v>6563</v>
      </c>
      <c r="AV7" s="60">
        <v>8293</v>
      </c>
      <c r="AW7" s="60">
        <v>10257</v>
      </c>
      <c r="AX7" s="60">
        <v>10457</v>
      </c>
      <c r="AY7" s="60">
        <v>7524</v>
      </c>
      <c r="AZ7" s="60">
        <v>7480</v>
      </c>
      <c r="BA7" s="60">
        <v>7309</v>
      </c>
      <c r="BB7" s="60">
        <v>9231</v>
      </c>
      <c r="BC7" s="60">
        <v>11710</v>
      </c>
      <c r="BD7" s="60">
        <v>13923</v>
      </c>
      <c r="BE7" s="60">
        <v>22616</v>
      </c>
      <c r="BF7" s="60">
        <v>19242</v>
      </c>
      <c r="BG7" s="60">
        <v>15406</v>
      </c>
      <c r="BH7" s="60">
        <v>12836</v>
      </c>
      <c r="BI7" s="60">
        <v>12734</v>
      </c>
      <c r="BJ7" s="60">
        <v>13482</v>
      </c>
      <c r="BK7" s="60">
        <v>14095</v>
      </c>
      <c r="BL7" s="60">
        <v>18440</v>
      </c>
      <c r="BM7" s="60">
        <v>13382</v>
      </c>
      <c r="BN7" s="60">
        <v>9156</v>
      </c>
      <c r="BO7" s="60">
        <v>8581</v>
      </c>
      <c r="BP7" s="60">
        <v>8654</v>
      </c>
      <c r="BQ7" s="60">
        <v>10051</v>
      </c>
      <c r="BR7" s="60">
        <v>12500</v>
      </c>
      <c r="BS7" s="60">
        <v>12040</v>
      </c>
      <c r="BT7" s="60">
        <v>8042</v>
      </c>
      <c r="BU7" s="60">
        <v>8102</v>
      </c>
      <c r="BV7" s="60">
        <v>7994</v>
      </c>
      <c r="BW7" s="60">
        <v>8092</v>
      </c>
      <c r="BX7" s="60">
        <v>9389</v>
      </c>
      <c r="BY7" s="60">
        <v>11441</v>
      </c>
      <c r="BZ7" s="60">
        <v>11820</v>
      </c>
      <c r="CA7" s="60">
        <v>8441</v>
      </c>
      <c r="CB7" s="60">
        <v>8361</v>
      </c>
      <c r="CC7" s="60">
        <v>8462</v>
      </c>
      <c r="CD7" s="60">
        <v>8381</v>
      </c>
      <c r="CE7" s="60">
        <v>8834</v>
      </c>
      <c r="CF7" s="60">
        <v>11365</v>
      </c>
      <c r="CG7" s="60">
        <v>11158</v>
      </c>
      <c r="CH7" s="60">
        <v>8557</v>
      </c>
      <c r="CI7" s="60">
        <v>8548</v>
      </c>
      <c r="CJ7" s="60">
        <v>8536</v>
      </c>
      <c r="CK7" s="60">
        <v>8689</v>
      </c>
      <c r="CL7" s="60">
        <v>10397</v>
      </c>
      <c r="CM7" s="60">
        <v>12400</v>
      </c>
      <c r="CN7" s="60">
        <v>12141</v>
      </c>
      <c r="CO7" s="60">
        <v>9374</v>
      </c>
      <c r="CP7" s="60">
        <v>9308</v>
      </c>
      <c r="CQ7" s="60">
        <v>9423</v>
      </c>
      <c r="CR7" s="60">
        <v>9383</v>
      </c>
      <c r="CS7" s="60">
        <v>10268</v>
      </c>
      <c r="CT7" s="60">
        <v>11841</v>
      </c>
      <c r="CU7" s="60">
        <v>11431</v>
      </c>
      <c r="CV7" s="60">
        <v>8483</v>
      </c>
      <c r="CW7" s="60">
        <v>9201</v>
      </c>
      <c r="CX7" s="60">
        <v>9244</v>
      </c>
      <c r="CY7" s="60">
        <v>9232</v>
      </c>
      <c r="CZ7" s="60">
        <v>10445</v>
      </c>
      <c r="DA7" s="60">
        <v>11909</v>
      </c>
      <c r="DB7" s="60">
        <v>11562</v>
      </c>
      <c r="DC7" s="60">
        <v>8673</v>
      </c>
      <c r="DD7" s="60">
        <v>8749</v>
      </c>
      <c r="DE7" s="60">
        <v>8585</v>
      </c>
      <c r="DF7" s="60">
        <v>8592</v>
      </c>
      <c r="DG7" s="60">
        <v>9074</v>
      </c>
      <c r="DH7" s="60">
        <v>11895</v>
      </c>
      <c r="DI7" s="60">
        <v>11642</v>
      </c>
      <c r="DJ7" s="60">
        <v>8208</v>
      </c>
      <c r="DK7" s="60">
        <v>8299</v>
      </c>
      <c r="DL7" s="60">
        <v>8932</v>
      </c>
      <c r="DM7" s="60">
        <v>9001</v>
      </c>
      <c r="DN7" s="60">
        <v>10285</v>
      </c>
      <c r="DO7" s="60">
        <v>13046</v>
      </c>
      <c r="DP7" s="60">
        <v>12933</v>
      </c>
      <c r="DQ7" s="60">
        <v>9706</v>
      </c>
      <c r="DR7" s="60">
        <v>9830</v>
      </c>
      <c r="DS7" s="60">
        <v>10060</v>
      </c>
      <c r="DT7" s="60">
        <v>10108</v>
      </c>
      <c r="DU7" s="60">
        <v>10884</v>
      </c>
      <c r="DV7" s="60">
        <v>13516</v>
      </c>
      <c r="DW7" s="60">
        <v>13316</v>
      </c>
      <c r="DX7" s="60">
        <v>10600</v>
      </c>
      <c r="DY7" s="60">
        <v>10759</v>
      </c>
      <c r="DZ7" s="60">
        <v>11052</v>
      </c>
      <c r="EA7" s="60">
        <v>10867</v>
      </c>
      <c r="EB7" s="60">
        <v>12469</v>
      </c>
      <c r="EC7" s="60">
        <v>14546</v>
      </c>
      <c r="ED7" s="60">
        <v>14282</v>
      </c>
      <c r="EE7" s="60">
        <v>11385</v>
      </c>
      <c r="EF7" s="60">
        <v>11511</v>
      </c>
      <c r="EG7" s="60">
        <v>11214</v>
      </c>
      <c r="EH7" s="60">
        <v>11268</v>
      </c>
      <c r="EI7" s="60">
        <v>12756</v>
      </c>
      <c r="EJ7" s="60">
        <v>15465</v>
      </c>
      <c r="EK7" s="60">
        <v>14534</v>
      </c>
      <c r="EL7" s="60">
        <v>11183</v>
      </c>
      <c r="EM7" s="60">
        <v>11466</v>
      </c>
      <c r="EN7" s="60">
        <v>11608</v>
      </c>
      <c r="EO7" s="60">
        <v>11681</v>
      </c>
      <c r="EP7" s="60">
        <v>12720</v>
      </c>
      <c r="EQ7" s="60"/>
    </row>
    <row r="8" spans="1:147" ht="15" x14ac:dyDescent="0.25">
      <c r="A8" s="157" t="s">
        <v>28</v>
      </c>
      <c r="B8" s="60">
        <v>10038.016000000003</v>
      </c>
      <c r="C8" s="60">
        <v>13747.714</v>
      </c>
      <c r="D8" s="60">
        <v>13265.133999999998</v>
      </c>
      <c r="E8" s="60">
        <v>5601.8139999999985</v>
      </c>
      <c r="F8" s="60">
        <v>7491.9360000000015</v>
      </c>
      <c r="G8" s="60">
        <v>11742.18</v>
      </c>
      <c r="H8" s="60">
        <v>16242.182000000001</v>
      </c>
      <c r="I8" s="60">
        <v>12328.616000000002</v>
      </c>
      <c r="J8" s="60">
        <v>13116.046000000002</v>
      </c>
      <c r="K8" s="60">
        <v>10166.647999999899</v>
      </c>
      <c r="L8" s="60">
        <v>13191.165999999997</v>
      </c>
      <c r="M8" s="60">
        <v>11144.262000000002</v>
      </c>
      <c r="N8" s="60">
        <v>5756.8940000000002</v>
      </c>
      <c r="O8" s="60">
        <v>6634.9800000000032</v>
      </c>
      <c r="P8" s="60">
        <v>5555.9419999999955</v>
      </c>
      <c r="Q8" s="60">
        <v>5363.4320000000007</v>
      </c>
      <c r="R8" s="60">
        <v>7419</v>
      </c>
      <c r="S8" s="60">
        <v>6664.3819999999978</v>
      </c>
      <c r="T8" s="60">
        <v>5412.301999999996</v>
      </c>
      <c r="U8" s="60">
        <v>5225.1299999999974</v>
      </c>
      <c r="V8" s="60">
        <v>3041.4979999999996</v>
      </c>
      <c r="W8" s="60">
        <v>6346.3159999999989</v>
      </c>
      <c r="X8" s="60">
        <v>4021.0480000000025</v>
      </c>
      <c r="Y8" s="60">
        <v>9808.4640000000072</v>
      </c>
      <c r="Z8" s="60">
        <v>8401.112000000001</v>
      </c>
      <c r="AA8" s="60">
        <v>8088.9279999999999</v>
      </c>
      <c r="AB8" s="60">
        <v>12163.5</v>
      </c>
      <c r="AC8" s="60">
        <v>4638.4579999999987</v>
      </c>
      <c r="AD8" s="60">
        <v>1656.4459999999963</v>
      </c>
      <c r="AE8" s="60">
        <v>1962.0780000000013</v>
      </c>
      <c r="AF8" s="60">
        <v>1904.1779999999999</v>
      </c>
      <c r="AG8" s="60">
        <v>2032.3379999999961</v>
      </c>
      <c r="AH8" s="60">
        <v>5758.2480000000069</v>
      </c>
      <c r="AI8" s="60">
        <v>5566.096000000005</v>
      </c>
      <c r="AJ8" s="60">
        <v>9151.9499999999971</v>
      </c>
      <c r="AK8" s="60">
        <v>3491.4479999999967</v>
      </c>
      <c r="AL8" s="60">
        <v>3287.1139999999941</v>
      </c>
      <c r="AM8" s="60">
        <v>3119.3479999999981</v>
      </c>
      <c r="AN8" s="60">
        <v>3321.0500000000102</v>
      </c>
      <c r="AO8" s="60">
        <v>1380.8539999999994</v>
      </c>
      <c r="AP8" s="60">
        <v>3326.9800000000032</v>
      </c>
      <c r="AQ8" s="60">
        <v>1925.1840000000011</v>
      </c>
      <c r="AR8" s="60">
        <v>410.71800000000803</v>
      </c>
      <c r="AS8" s="60">
        <v>287.90199999999459</v>
      </c>
      <c r="AT8" s="60">
        <v>3222.2479999999996</v>
      </c>
      <c r="AU8" s="60">
        <v>1886.4019999999946</v>
      </c>
      <c r="AV8" s="60">
        <v>3330.4859999999971</v>
      </c>
      <c r="AW8" s="60">
        <v>9753.101999999999</v>
      </c>
      <c r="AX8" s="60">
        <v>17916.520000000004</v>
      </c>
      <c r="AY8" s="60">
        <v>15613.896000000001</v>
      </c>
      <c r="AZ8" s="60">
        <v>14694.343999999997</v>
      </c>
      <c r="BA8" s="60">
        <v>13864.496000000006</v>
      </c>
      <c r="BB8" s="60">
        <v>4060.096000000005</v>
      </c>
      <c r="BC8" s="60">
        <v>14582.031999999999</v>
      </c>
      <c r="BD8" s="60">
        <v>21047.748</v>
      </c>
      <c r="BE8" s="60">
        <v>19632.661999999997</v>
      </c>
      <c r="BF8" s="60">
        <v>25292.080000000002</v>
      </c>
      <c r="BG8" s="60">
        <v>21637.483999999997</v>
      </c>
      <c r="BH8" s="60">
        <v>19303.297999999995</v>
      </c>
      <c r="BI8" s="60">
        <v>18184.815999999992</v>
      </c>
      <c r="BJ8" s="60">
        <v>21244.718000000001</v>
      </c>
      <c r="BK8" s="60">
        <v>16340.836000000003</v>
      </c>
      <c r="BL8" s="60">
        <v>13902.864000000001</v>
      </c>
      <c r="BM8" s="60">
        <v>9400.0299999999988</v>
      </c>
      <c r="BN8" s="60">
        <v>13697.633999999998</v>
      </c>
      <c r="BO8" s="60">
        <v>15466.662000000004</v>
      </c>
      <c r="BP8" s="60">
        <v>11333.534</v>
      </c>
      <c r="BQ8" s="60">
        <v>12861.267999999996</v>
      </c>
      <c r="BR8" s="60">
        <v>19890.198000000004</v>
      </c>
      <c r="BS8" s="60">
        <v>15566.199999999997</v>
      </c>
      <c r="BT8" s="60">
        <v>15408.031999999992</v>
      </c>
      <c r="BU8" s="60">
        <v>16523.75</v>
      </c>
      <c r="BV8" s="60">
        <v>15620.399999999994</v>
      </c>
      <c r="BW8" s="60">
        <v>14578.548000000003</v>
      </c>
      <c r="BX8" s="60">
        <v>12453.229999999996</v>
      </c>
      <c r="BY8" s="60">
        <v>16501.885999999999</v>
      </c>
      <c r="BZ8" s="60">
        <v>8146.9500000000044</v>
      </c>
      <c r="CA8" s="60">
        <v>7087.362000000001</v>
      </c>
      <c r="CB8" s="60">
        <v>4367.6679999999978</v>
      </c>
      <c r="CC8" s="60">
        <v>5585.9779999999955</v>
      </c>
      <c r="CD8" s="60">
        <v>2677.679999999993</v>
      </c>
      <c r="CE8" s="60">
        <v>4998.8280000000013</v>
      </c>
      <c r="CF8" s="60">
        <v>9207.0839999999953</v>
      </c>
      <c r="CG8" s="60">
        <v>6196.3660000000018</v>
      </c>
      <c r="CH8" s="60">
        <v>1971.3799999999974</v>
      </c>
      <c r="CI8" s="60">
        <v>2599.5639999999985</v>
      </c>
      <c r="CJ8" s="60">
        <v>4770.6240000000034</v>
      </c>
      <c r="CK8" s="60">
        <v>4993.0600000000049</v>
      </c>
      <c r="CL8" s="60">
        <v>5125.3480000000054</v>
      </c>
      <c r="CM8" s="60">
        <v>5768.1140000000014</v>
      </c>
      <c r="CN8" s="60">
        <v>18321.897999999994</v>
      </c>
      <c r="CO8" s="60">
        <v>7371.0500000000029</v>
      </c>
      <c r="CP8" s="60">
        <v>10896.764000000003</v>
      </c>
      <c r="CQ8" s="60">
        <v>15311.998000000007</v>
      </c>
      <c r="CR8" s="60">
        <v>14644.277999999998</v>
      </c>
      <c r="CS8" s="60">
        <v>12744.098000000005</v>
      </c>
      <c r="CT8" s="60">
        <v>13306.616000000002</v>
      </c>
      <c r="CU8" s="60">
        <v>9412.6500000000015</v>
      </c>
      <c r="CV8" s="60">
        <v>4658.8139999999985</v>
      </c>
      <c r="CW8" s="60">
        <v>4217.7260000000024</v>
      </c>
      <c r="CX8" s="60">
        <v>9170.9639999999999</v>
      </c>
      <c r="CY8" s="60">
        <v>5309.6620000000039</v>
      </c>
      <c r="CZ8" s="60">
        <v>14176.648000000001</v>
      </c>
      <c r="DA8" s="60">
        <v>8009.3819999999978</v>
      </c>
      <c r="DB8" s="60">
        <v>8146.8800000000047</v>
      </c>
      <c r="DC8" s="60">
        <v>5731.515999999996</v>
      </c>
      <c r="DD8" s="60">
        <v>6071.2479999999923</v>
      </c>
      <c r="DE8" s="60">
        <v>9919.6140000000014</v>
      </c>
      <c r="DF8" s="60">
        <v>11927.266000000003</v>
      </c>
      <c r="DG8" s="60">
        <v>13631.695999999996</v>
      </c>
      <c r="DH8" s="60">
        <v>13183.214000000007</v>
      </c>
      <c r="DI8" s="60">
        <v>16373.182000000001</v>
      </c>
      <c r="DJ8" s="60">
        <v>12465.672000000006</v>
      </c>
      <c r="DK8" s="60">
        <v>6634.75</v>
      </c>
      <c r="DL8" s="60">
        <v>5681.1620000000039</v>
      </c>
      <c r="DM8" s="60">
        <v>8522.8139999999985</v>
      </c>
      <c r="DN8" s="60">
        <v>14691.794000000002</v>
      </c>
      <c r="DO8" s="60">
        <v>14471.497999999898</v>
      </c>
      <c r="DP8" s="60">
        <v>10827.815999999999</v>
      </c>
      <c r="DQ8" s="60">
        <v>6505.4599999999991</v>
      </c>
      <c r="DR8" s="60">
        <v>5288.8640000000014</v>
      </c>
      <c r="DS8" s="60">
        <v>4999.2620000000024</v>
      </c>
      <c r="DT8" s="60">
        <v>4686.7299999999959</v>
      </c>
      <c r="DU8" s="60">
        <v>6120.4099999999962</v>
      </c>
      <c r="DV8" s="60">
        <v>5588.474000000002</v>
      </c>
      <c r="DW8" s="60">
        <v>5132.0660000000062</v>
      </c>
      <c r="DX8" s="60">
        <v>6593.8320000000022</v>
      </c>
      <c r="DY8" s="60">
        <v>1975.1239999999962</v>
      </c>
      <c r="DZ8" s="60">
        <v>4703.4819999999963</v>
      </c>
      <c r="EA8" s="60">
        <v>9355.5</v>
      </c>
      <c r="EB8" s="60">
        <v>8634.4119999999966</v>
      </c>
      <c r="EC8" s="60">
        <v>11437.232000000004</v>
      </c>
      <c r="ED8" s="60">
        <v>16679.584000000003</v>
      </c>
      <c r="EE8" s="60">
        <v>17030.942000000003</v>
      </c>
      <c r="EF8" s="60">
        <v>6617.9279999999999</v>
      </c>
      <c r="EG8" s="60">
        <v>7184.3819999999978</v>
      </c>
      <c r="EH8" s="60">
        <v>14800.775999999998</v>
      </c>
      <c r="EI8" s="60">
        <v>8161.2960000000021</v>
      </c>
      <c r="EJ8" s="60">
        <v>11832.792000000001</v>
      </c>
      <c r="EK8" s="60">
        <v>10660.164000000004</v>
      </c>
      <c r="EL8" s="60">
        <v>7268.7640000000029</v>
      </c>
      <c r="EM8" s="60">
        <v>14792.646000000001</v>
      </c>
      <c r="EN8" s="60">
        <v>18164.481999999996</v>
      </c>
      <c r="EO8" s="60">
        <v>16047.379999999997</v>
      </c>
      <c r="EP8" s="60">
        <v>18321.828000000001</v>
      </c>
      <c r="EQ8" s="60">
        <v>11464.925999999999</v>
      </c>
    </row>
    <row r="16" spans="1:147" ht="15.75" x14ac:dyDescent="0.25">
      <c r="C16" s="62"/>
    </row>
    <row r="17" spans="3:3" ht="15.75" x14ac:dyDescent="0.25">
      <c r="C17" s="62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48C71-165D-4782-B8F4-A3365998C2AC}">
  <sheetPr>
    <tabColor theme="1" tint="0.39997558519241921"/>
  </sheetPr>
  <dimension ref="A1:I28"/>
  <sheetViews>
    <sheetView zoomScale="80" zoomScaleNormal="80" workbookViewId="0">
      <selection activeCell="F33" sqref="F33"/>
    </sheetView>
  </sheetViews>
  <sheetFormatPr defaultColWidth="8.75" defaultRowHeight="14.25" x14ac:dyDescent="0.2"/>
  <cols>
    <col min="1" max="8" width="11" style="75" customWidth="1"/>
    <col min="9" max="9" width="16.375" style="75" customWidth="1"/>
    <col min="10" max="16384" width="8.75" style="75"/>
  </cols>
  <sheetData>
    <row r="1" spans="1:9" s="102" customFormat="1" ht="18" x14ac:dyDescent="0.25">
      <c r="A1" s="103" t="s">
        <v>7</v>
      </c>
      <c r="B1" s="103" t="s">
        <v>93</v>
      </c>
    </row>
    <row r="3" spans="1:9" ht="60" x14ac:dyDescent="0.2">
      <c r="A3" s="121" t="s">
        <v>124</v>
      </c>
      <c r="B3" s="121" t="s">
        <v>45</v>
      </c>
      <c r="C3" s="121" t="s">
        <v>46</v>
      </c>
      <c r="D3" s="121" t="s">
        <v>106</v>
      </c>
      <c r="E3" s="121" t="s">
        <v>47</v>
      </c>
      <c r="F3" s="121" t="s">
        <v>48</v>
      </c>
      <c r="G3" s="121" t="s">
        <v>49</v>
      </c>
      <c r="H3" s="121" t="s">
        <v>105</v>
      </c>
      <c r="I3" s="121" t="s">
        <v>123</v>
      </c>
    </row>
    <row r="4" spans="1:9" x14ac:dyDescent="0.2">
      <c r="A4" s="27">
        <f>YEAR(C4)</f>
        <v>2022</v>
      </c>
      <c r="B4" s="27">
        <v>44</v>
      </c>
      <c r="C4" s="28">
        <v>44866</v>
      </c>
      <c r="D4" s="39">
        <v>39691</v>
      </c>
      <c r="E4" s="29">
        <f>D4/1000</f>
        <v>39.691000000000003</v>
      </c>
      <c r="F4" s="29">
        <f t="shared" ref="F4:F24" si="0">G4/1000</f>
        <v>39.066000000000003</v>
      </c>
      <c r="G4" s="26">
        <v>39066</v>
      </c>
      <c r="H4" s="26">
        <v>42265</v>
      </c>
      <c r="I4" s="104">
        <f>(H4-D4)/H4</f>
        <v>6.0901455104696557E-2</v>
      </c>
    </row>
    <row r="5" spans="1:9" x14ac:dyDescent="0.2">
      <c r="A5" s="27">
        <f t="shared" ref="A5:A24" si="1">YEAR(C5)</f>
        <v>2022</v>
      </c>
      <c r="B5" s="27">
        <v>45</v>
      </c>
      <c r="C5" s="28">
        <v>44872</v>
      </c>
      <c r="D5" s="39">
        <v>39838</v>
      </c>
      <c r="E5" s="29">
        <f t="shared" ref="E5:E24" si="2">D5/1000</f>
        <v>39.838000000000001</v>
      </c>
      <c r="F5" s="29">
        <f t="shared" si="0"/>
        <v>40.241999999999997</v>
      </c>
      <c r="G5" s="26">
        <v>40242</v>
      </c>
      <c r="H5" s="26">
        <v>43338</v>
      </c>
      <c r="I5" s="104">
        <f t="shared" ref="I5:I24" si="3">(H5-D5)/H5</f>
        <v>8.0760533481009741E-2</v>
      </c>
    </row>
    <row r="6" spans="1:9" x14ac:dyDescent="0.2">
      <c r="A6" s="27">
        <f t="shared" si="1"/>
        <v>2022</v>
      </c>
      <c r="B6" s="27">
        <v>46</v>
      </c>
      <c r="C6" s="28">
        <v>44879</v>
      </c>
      <c r="D6" s="39">
        <v>40792</v>
      </c>
      <c r="E6" s="29">
        <f t="shared" si="2"/>
        <v>40.792000000000002</v>
      </c>
      <c r="F6" s="29">
        <f t="shared" si="0"/>
        <v>41.261000000000003</v>
      </c>
      <c r="G6" s="26">
        <v>41261</v>
      </c>
      <c r="H6" s="26">
        <v>44470</v>
      </c>
      <c r="I6" s="104">
        <f t="shared" si="3"/>
        <v>8.2707443220148419E-2</v>
      </c>
    </row>
    <row r="7" spans="1:9" x14ac:dyDescent="0.2">
      <c r="A7" s="27">
        <f t="shared" si="1"/>
        <v>2022</v>
      </c>
      <c r="B7" s="27">
        <v>47</v>
      </c>
      <c r="C7" s="28">
        <v>44886</v>
      </c>
      <c r="D7" s="39">
        <v>42017</v>
      </c>
      <c r="E7" s="29">
        <f t="shared" si="2"/>
        <v>42.017000000000003</v>
      </c>
      <c r="F7" s="29">
        <f t="shared" si="0"/>
        <v>42.664000000000001</v>
      </c>
      <c r="G7" s="26">
        <v>42664</v>
      </c>
      <c r="H7" s="26">
        <v>44985</v>
      </c>
      <c r="I7" s="104">
        <f t="shared" si="3"/>
        <v>6.597754807157942E-2</v>
      </c>
    </row>
    <row r="8" spans="1:9" x14ac:dyDescent="0.2">
      <c r="A8" s="27">
        <f t="shared" si="1"/>
        <v>2022</v>
      </c>
      <c r="B8" s="27">
        <v>48</v>
      </c>
      <c r="C8" s="28">
        <v>44893</v>
      </c>
      <c r="D8" s="39">
        <v>41071</v>
      </c>
      <c r="E8" s="29">
        <f t="shared" si="2"/>
        <v>41.070999999999998</v>
      </c>
      <c r="F8" s="29">
        <f t="shared" si="0"/>
        <v>41.737000000000002</v>
      </c>
      <c r="G8" s="26">
        <v>41737</v>
      </c>
      <c r="H8" s="26">
        <v>45059</v>
      </c>
      <c r="I8" s="104">
        <f t="shared" si="3"/>
        <v>8.8506180785192748E-2</v>
      </c>
    </row>
    <row r="9" spans="1:9" x14ac:dyDescent="0.2">
      <c r="A9" s="27">
        <f t="shared" si="1"/>
        <v>2022</v>
      </c>
      <c r="B9" s="27">
        <v>49</v>
      </c>
      <c r="C9" s="28">
        <v>44900</v>
      </c>
      <c r="D9" s="39">
        <v>42348</v>
      </c>
      <c r="E9" s="29">
        <f t="shared" si="2"/>
        <v>42.347999999999999</v>
      </c>
      <c r="F9" s="29">
        <f t="shared" si="0"/>
        <v>46.154000000000003</v>
      </c>
      <c r="G9" s="26">
        <v>46154</v>
      </c>
      <c r="H9" s="26">
        <v>46772</v>
      </c>
      <c r="I9" s="104">
        <f t="shared" si="3"/>
        <v>9.4586504746429489E-2</v>
      </c>
    </row>
    <row r="10" spans="1:9" x14ac:dyDescent="0.2">
      <c r="A10" s="27">
        <f t="shared" si="1"/>
        <v>2022</v>
      </c>
      <c r="B10" s="27">
        <v>50</v>
      </c>
      <c r="C10" s="28">
        <v>44907</v>
      </c>
      <c r="D10" s="39">
        <v>42807</v>
      </c>
      <c r="E10" s="29">
        <f t="shared" si="2"/>
        <v>42.807000000000002</v>
      </c>
      <c r="F10" s="29">
        <f t="shared" si="0"/>
        <v>47.116999999999997</v>
      </c>
      <c r="G10" s="26">
        <v>47117</v>
      </c>
      <c r="H10" s="26">
        <v>46511</v>
      </c>
      <c r="I10" s="104">
        <f t="shared" si="3"/>
        <v>7.9637075100513863E-2</v>
      </c>
    </row>
    <row r="11" spans="1:9" x14ac:dyDescent="0.2">
      <c r="A11" s="27">
        <f t="shared" si="1"/>
        <v>2022</v>
      </c>
      <c r="B11" s="27">
        <v>51</v>
      </c>
      <c r="C11" s="28">
        <v>44914</v>
      </c>
      <c r="D11" s="39">
        <v>42307</v>
      </c>
      <c r="E11" s="29">
        <f t="shared" si="2"/>
        <v>42.307000000000002</v>
      </c>
      <c r="F11" s="29">
        <f t="shared" si="0"/>
        <v>41.213999999999999</v>
      </c>
      <c r="G11" s="26">
        <v>41214</v>
      </c>
      <c r="H11" s="26">
        <v>43754</v>
      </c>
      <c r="I11" s="104">
        <f t="shared" si="3"/>
        <v>3.3071262056040593E-2</v>
      </c>
    </row>
    <row r="12" spans="1:9" x14ac:dyDescent="0.2">
      <c r="A12" s="27">
        <f t="shared" si="1"/>
        <v>2022</v>
      </c>
      <c r="B12" s="27">
        <v>52</v>
      </c>
      <c r="C12" s="28">
        <v>44921</v>
      </c>
      <c r="D12" s="39">
        <v>38602</v>
      </c>
      <c r="E12" s="29">
        <f t="shared" si="2"/>
        <v>38.601999999999997</v>
      </c>
      <c r="F12" s="29">
        <f t="shared" si="0"/>
        <v>36.276000000000003</v>
      </c>
      <c r="G12" s="26">
        <v>36276</v>
      </c>
      <c r="H12" s="26">
        <v>41892</v>
      </c>
      <c r="I12" s="104">
        <f t="shared" si="3"/>
        <v>7.8535281199274318E-2</v>
      </c>
    </row>
    <row r="13" spans="1:9" x14ac:dyDescent="0.2">
      <c r="A13" s="27">
        <f t="shared" si="1"/>
        <v>2023</v>
      </c>
      <c r="B13" s="27">
        <v>1</v>
      </c>
      <c r="C13" s="28">
        <v>44928</v>
      </c>
      <c r="D13" s="39">
        <v>42346</v>
      </c>
      <c r="E13" s="29">
        <f t="shared" si="2"/>
        <v>42.345999999999997</v>
      </c>
      <c r="F13" s="29">
        <f t="shared" si="0"/>
        <v>39.167000000000002</v>
      </c>
      <c r="G13" s="26">
        <v>39167</v>
      </c>
      <c r="H13" s="26">
        <v>46475</v>
      </c>
      <c r="I13" s="104">
        <f t="shared" si="3"/>
        <v>8.8843464228079608E-2</v>
      </c>
    </row>
    <row r="14" spans="1:9" x14ac:dyDescent="0.2">
      <c r="A14" s="27">
        <f t="shared" si="1"/>
        <v>2023</v>
      </c>
      <c r="B14" s="27">
        <v>2</v>
      </c>
      <c r="C14" s="28">
        <v>44935</v>
      </c>
      <c r="D14" s="39">
        <v>44242</v>
      </c>
      <c r="E14" s="29">
        <f t="shared" si="2"/>
        <v>44.241999999999997</v>
      </c>
      <c r="F14" s="29">
        <f t="shared" si="0"/>
        <v>41.040999999999997</v>
      </c>
      <c r="G14" s="26">
        <v>41041</v>
      </c>
      <c r="H14" s="26">
        <v>45763</v>
      </c>
      <c r="I14" s="104">
        <f t="shared" si="3"/>
        <v>3.3236457400083033E-2</v>
      </c>
    </row>
    <row r="15" spans="1:9" x14ac:dyDescent="0.2">
      <c r="A15" s="27">
        <f t="shared" si="1"/>
        <v>2023</v>
      </c>
      <c r="B15" s="27">
        <v>3</v>
      </c>
      <c r="C15" s="28">
        <v>44942</v>
      </c>
      <c r="D15" s="39">
        <v>43526</v>
      </c>
      <c r="E15" s="29">
        <f t="shared" si="2"/>
        <v>43.526000000000003</v>
      </c>
      <c r="F15" s="29">
        <f t="shared" si="0"/>
        <v>46.466999999999999</v>
      </c>
      <c r="G15" s="26">
        <v>46467</v>
      </c>
      <c r="H15" s="26">
        <v>45561</v>
      </c>
      <c r="I15" s="104">
        <f t="shared" si="3"/>
        <v>4.4665393648076208E-2</v>
      </c>
    </row>
    <row r="16" spans="1:9" x14ac:dyDescent="0.2">
      <c r="A16" s="27">
        <f t="shared" si="1"/>
        <v>2023</v>
      </c>
      <c r="B16" s="27">
        <v>4</v>
      </c>
      <c r="C16" s="28">
        <v>44949</v>
      </c>
      <c r="D16" s="39">
        <v>43318</v>
      </c>
      <c r="E16" s="29">
        <f t="shared" si="2"/>
        <v>43.317999999999998</v>
      </c>
      <c r="F16" s="29">
        <f t="shared" si="0"/>
        <v>45.265000000000001</v>
      </c>
      <c r="G16" s="26">
        <v>45265</v>
      </c>
      <c r="H16" s="26">
        <v>45406</v>
      </c>
      <c r="I16" s="104">
        <f t="shared" si="3"/>
        <v>4.5985112099722503E-2</v>
      </c>
    </row>
    <row r="17" spans="1:9" x14ac:dyDescent="0.2">
      <c r="A17" s="27">
        <f t="shared" si="1"/>
        <v>2023</v>
      </c>
      <c r="B17" s="27">
        <v>5</v>
      </c>
      <c r="C17" s="28">
        <v>44956</v>
      </c>
      <c r="D17" s="39">
        <v>42967</v>
      </c>
      <c r="E17" s="29">
        <f t="shared" si="2"/>
        <v>42.966999999999999</v>
      </c>
      <c r="F17" s="29">
        <f t="shared" si="0"/>
        <v>42.457000000000001</v>
      </c>
      <c r="G17" s="26">
        <v>42457</v>
      </c>
      <c r="H17" s="26">
        <v>45480</v>
      </c>
      <c r="I17" s="104">
        <f t="shared" si="3"/>
        <v>5.5255057167985927E-2</v>
      </c>
    </row>
    <row r="18" spans="1:9" x14ac:dyDescent="0.2">
      <c r="A18" s="27">
        <f t="shared" si="1"/>
        <v>2023</v>
      </c>
      <c r="B18" s="27">
        <v>6</v>
      </c>
      <c r="C18" s="28">
        <v>44963</v>
      </c>
      <c r="D18" s="39">
        <v>42946</v>
      </c>
      <c r="E18" s="29">
        <f t="shared" si="2"/>
        <v>42.945999999999998</v>
      </c>
      <c r="F18" s="29">
        <f t="shared" si="0"/>
        <v>42.637</v>
      </c>
      <c r="G18" s="26">
        <v>42637</v>
      </c>
      <c r="H18" s="26">
        <v>45290</v>
      </c>
      <c r="I18" s="104">
        <f t="shared" si="3"/>
        <v>5.1755354382865972E-2</v>
      </c>
    </row>
    <row r="19" spans="1:9" x14ac:dyDescent="0.2">
      <c r="A19" s="27">
        <f t="shared" si="1"/>
        <v>2023</v>
      </c>
      <c r="B19" s="27">
        <v>7</v>
      </c>
      <c r="C19" s="28">
        <v>44970</v>
      </c>
      <c r="D19" s="39">
        <v>41310</v>
      </c>
      <c r="E19" s="29">
        <f t="shared" si="2"/>
        <v>41.31</v>
      </c>
      <c r="F19" s="29">
        <f t="shared" si="0"/>
        <v>39.984999999999999</v>
      </c>
      <c r="G19" s="26">
        <v>39985</v>
      </c>
      <c r="H19" s="26">
        <v>44520</v>
      </c>
      <c r="I19" s="104">
        <f t="shared" si="3"/>
        <v>7.2102425876010776E-2</v>
      </c>
    </row>
    <row r="20" spans="1:9" x14ac:dyDescent="0.2">
      <c r="A20" s="27">
        <f t="shared" si="1"/>
        <v>2023</v>
      </c>
      <c r="B20" s="27">
        <v>8</v>
      </c>
      <c r="C20" s="28">
        <v>44977</v>
      </c>
      <c r="D20" s="39">
        <v>40670</v>
      </c>
      <c r="E20" s="29">
        <f t="shared" si="2"/>
        <v>40.67</v>
      </c>
      <c r="F20" s="29">
        <f t="shared" si="0"/>
        <v>41.234000000000002</v>
      </c>
      <c r="G20" s="26">
        <v>41234</v>
      </c>
      <c r="H20" s="26">
        <v>43861</v>
      </c>
      <c r="I20" s="104">
        <f t="shared" si="3"/>
        <v>7.2752559221175989E-2</v>
      </c>
    </row>
    <row r="21" spans="1:9" x14ac:dyDescent="0.2">
      <c r="A21" s="27">
        <f t="shared" si="1"/>
        <v>2023</v>
      </c>
      <c r="B21" s="27">
        <v>9</v>
      </c>
      <c r="C21" s="28">
        <v>44984</v>
      </c>
      <c r="D21" s="39">
        <v>40274</v>
      </c>
      <c r="E21" s="29">
        <f t="shared" si="2"/>
        <v>40.274000000000001</v>
      </c>
      <c r="F21" s="29">
        <f t="shared" si="0"/>
        <v>43.411999999999999</v>
      </c>
      <c r="G21" s="26">
        <v>43412</v>
      </c>
      <c r="H21" s="26">
        <v>43435</v>
      </c>
      <c r="I21" s="104">
        <f t="shared" si="3"/>
        <v>7.2775411534476808E-2</v>
      </c>
    </row>
    <row r="22" spans="1:9" x14ac:dyDescent="0.2">
      <c r="A22" s="27">
        <f t="shared" si="1"/>
        <v>2023</v>
      </c>
      <c r="B22" s="27">
        <v>10</v>
      </c>
      <c r="C22" s="28">
        <v>44991</v>
      </c>
      <c r="D22" s="39">
        <v>40150</v>
      </c>
      <c r="E22" s="29">
        <f t="shared" si="2"/>
        <v>40.15</v>
      </c>
      <c r="F22" s="29">
        <f t="shared" si="0"/>
        <v>44.11</v>
      </c>
      <c r="G22" s="26">
        <v>44110</v>
      </c>
      <c r="H22" s="26">
        <v>41501</v>
      </c>
      <c r="I22" s="104">
        <f t="shared" si="3"/>
        <v>3.2553432447410907E-2</v>
      </c>
    </row>
    <row r="23" spans="1:9" x14ac:dyDescent="0.2">
      <c r="A23" s="27">
        <f t="shared" si="1"/>
        <v>2023</v>
      </c>
      <c r="B23" s="27">
        <v>11</v>
      </c>
      <c r="C23" s="28">
        <v>44998</v>
      </c>
      <c r="D23" s="39">
        <v>38913</v>
      </c>
      <c r="E23" s="29">
        <f t="shared" si="2"/>
        <v>38.912999999999997</v>
      </c>
      <c r="F23" s="29">
        <f t="shared" si="0"/>
        <v>41.145000000000003</v>
      </c>
      <c r="G23" s="26">
        <v>41145</v>
      </c>
      <c r="H23" s="26">
        <v>40390</v>
      </c>
      <c r="I23" s="104">
        <f t="shared" si="3"/>
        <v>3.6568457538994799E-2</v>
      </c>
    </row>
    <row r="24" spans="1:9" x14ac:dyDescent="0.2">
      <c r="A24" s="27">
        <f t="shared" si="1"/>
        <v>2023</v>
      </c>
      <c r="B24" s="27">
        <v>12</v>
      </c>
      <c r="C24" s="28">
        <v>45005</v>
      </c>
      <c r="D24" s="39">
        <v>38102</v>
      </c>
      <c r="E24" s="29">
        <f t="shared" si="2"/>
        <v>38.101999999999997</v>
      </c>
      <c r="F24" s="29">
        <f t="shared" si="0"/>
        <v>37.689</v>
      </c>
      <c r="G24" s="26">
        <v>37689</v>
      </c>
      <c r="H24" s="26">
        <v>39685</v>
      </c>
      <c r="I24" s="104">
        <f t="shared" si="3"/>
        <v>3.9889126874133804E-2</v>
      </c>
    </row>
    <row r="28" spans="1:9" x14ac:dyDescent="0.2">
      <c r="D28" s="1"/>
      <c r="E28" s="64"/>
      <c r="F28" s="64"/>
      <c r="G28" s="64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6224B-73EE-4ABE-8057-644F36413121}">
  <sheetPr>
    <tabColor theme="1" tint="0.39997558519241921"/>
  </sheetPr>
  <dimension ref="A1:EQ12"/>
  <sheetViews>
    <sheetView zoomScale="80" zoomScaleNormal="80" workbookViewId="0">
      <selection activeCell="B2" sqref="B2"/>
    </sheetView>
  </sheetViews>
  <sheetFormatPr defaultColWidth="8.75" defaultRowHeight="14.25" x14ac:dyDescent="0.2"/>
  <cols>
    <col min="1" max="1" width="55.25" style="75" bestFit="1" customWidth="1"/>
    <col min="2" max="147" width="12.625" style="75" customWidth="1"/>
    <col min="148" max="16384" width="8.75" style="75"/>
  </cols>
  <sheetData>
    <row r="1" spans="1:147" s="102" customFormat="1" ht="18" x14ac:dyDescent="0.25">
      <c r="A1" s="103" t="s">
        <v>8</v>
      </c>
      <c r="B1" s="103" t="s">
        <v>145</v>
      </c>
    </row>
    <row r="3" spans="1:147" ht="15" x14ac:dyDescent="0.25">
      <c r="A3" s="157" t="s">
        <v>21</v>
      </c>
      <c r="B3" s="76">
        <v>44865</v>
      </c>
      <c r="C3" s="76">
        <v>44866</v>
      </c>
      <c r="D3" s="76">
        <v>44867</v>
      </c>
      <c r="E3" s="76">
        <v>44868</v>
      </c>
      <c r="F3" s="76">
        <v>44869</v>
      </c>
      <c r="G3" s="76">
        <v>44870</v>
      </c>
      <c r="H3" s="76">
        <v>44871</v>
      </c>
      <c r="I3" s="76">
        <v>44872</v>
      </c>
      <c r="J3" s="76">
        <v>44873</v>
      </c>
      <c r="K3" s="76">
        <v>44874</v>
      </c>
      <c r="L3" s="76">
        <v>44875</v>
      </c>
      <c r="M3" s="76">
        <v>44876</v>
      </c>
      <c r="N3" s="76">
        <v>44877</v>
      </c>
      <c r="O3" s="76">
        <v>44878</v>
      </c>
      <c r="P3" s="76">
        <v>44879</v>
      </c>
      <c r="Q3" s="76">
        <v>44880</v>
      </c>
      <c r="R3" s="76">
        <v>44881</v>
      </c>
      <c r="S3" s="76">
        <v>44882</v>
      </c>
      <c r="T3" s="76">
        <v>44883</v>
      </c>
      <c r="U3" s="76">
        <v>44884</v>
      </c>
      <c r="V3" s="76">
        <v>44885</v>
      </c>
      <c r="W3" s="76">
        <v>44886</v>
      </c>
      <c r="X3" s="76">
        <v>44887</v>
      </c>
      <c r="Y3" s="76">
        <v>44888</v>
      </c>
      <c r="Z3" s="76">
        <v>44889</v>
      </c>
      <c r="AA3" s="76">
        <v>44890</v>
      </c>
      <c r="AB3" s="76">
        <v>44891</v>
      </c>
      <c r="AC3" s="76">
        <v>44892</v>
      </c>
      <c r="AD3" s="76">
        <v>44893</v>
      </c>
      <c r="AE3" s="76">
        <v>44894</v>
      </c>
      <c r="AF3" s="76">
        <v>44895</v>
      </c>
      <c r="AG3" s="76">
        <v>44896</v>
      </c>
      <c r="AH3" s="76">
        <v>44897</v>
      </c>
      <c r="AI3" s="76">
        <v>44898</v>
      </c>
      <c r="AJ3" s="76">
        <v>44899</v>
      </c>
      <c r="AK3" s="76">
        <v>44900</v>
      </c>
      <c r="AL3" s="76">
        <v>44901</v>
      </c>
      <c r="AM3" s="76">
        <v>44902</v>
      </c>
      <c r="AN3" s="76">
        <v>44903</v>
      </c>
      <c r="AO3" s="76">
        <v>44904</v>
      </c>
      <c r="AP3" s="76">
        <v>44905</v>
      </c>
      <c r="AQ3" s="76">
        <v>44906</v>
      </c>
      <c r="AR3" s="76">
        <v>44907</v>
      </c>
      <c r="AS3" s="76">
        <v>44908</v>
      </c>
      <c r="AT3" s="76">
        <v>44909</v>
      </c>
      <c r="AU3" s="76">
        <v>44910</v>
      </c>
      <c r="AV3" s="76">
        <v>44911</v>
      </c>
      <c r="AW3" s="76">
        <v>44912</v>
      </c>
      <c r="AX3" s="76">
        <v>44913</v>
      </c>
      <c r="AY3" s="76">
        <v>44914</v>
      </c>
      <c r="AZ3" s="76">
        <v>44915</v>
      </c>
      <c r="BA3" s="76">
        <v>44916</v>
      </c>
      <c r="BB3" s="76">
        <v>44917</v>
      </c>
      <c r="BC3" s="76">
        <v>44918</v>
      </c>
      <c r="BD3" s="76">
        <v>44919</v>
      </c>
      <c r="BE3" s="76">
        <v>44920</v>
      </c>
      <c r="BF3" s="76">
        <v>44921</v>
      </c>
      <c r="BG3" s="76">
        <v>44922</v>
      </c>
      <c r="BH3" s="76">
        <v>44923</v>
      </c>
      <c r="BI3" s="76">
        <v>44924</v>
      </c>
      <c r="BJ3" s="76">
        <v>44925</v>
      </c>
      <c r="BK3" s="76">
        <v>44926</v>
      </c>
      <c r="BL3" s="76">
        <v>44927</v>
      </c>
      <c r="BM3" s="76">
        <v>44928</v>
      </c>
      <c r="BN3" s="76">
        <v>44929</v>
      </c>
      <c r="BO3" s="76">
        <v>44930</v>
      </c>
      <c r="BP3" s="76">
        <v>44931</v>
      </c>
      <c r="BQ3" s="76">
        <v>44932</v>
      </c>
      <c r="BR3" s="76">
        <v>44933</v>
      </c>
      <c r="BS3" s="76">
        <v>44934</v>
      </c>
      <c r="BT3" s="76">
        <v>44935</v>
      </c>
      <c r="BU3" s="76">
        <v>44936</v>
      </c>
      <c r="BV3" s="76">
        <v>44937</v>
      </c>
      <c r="BW3" s="76">
        <v>44938</v>
      </c>
      <c r="BX3" s="76">
        <v>44939</v>
      </c>
      <c r="BY3" s="76">
        <v>44940</v>
      </c>
      <c r="BZ3" s="76">
        <v>44941</v>
      </c>
      <c r="CA3" s="76">
        <v>44942</v>
      </c>
      <c r="CB3" s="76">
        <v>44943</v>
      </c>
      <c r="CC3" s="76">
        <v>44944</v>
      </c>
      <c r="CD3" s="76">
        <v>44945</v>
      </c>
      <c r="CE3" s="76">
        <v>44946</v>
      </c>
      <c r="CF3" s="76">
        <v>44947</v>
      </c>
      <c r="CG3" s="76">
        <v>44948</v>
      </c>
      <c r="CH3" s="76">
        <v>44949</v>
      </c>
      <c r="CI3" s="76">
        <v>44950</v>
      </c>
      <c r="CJ3" s="76">
        <v>44951</v>
      </c>
      <c r="CK3" s="76">
        <v>44952</v>
      </c>
      <c r="CL3" s="76">
        <v>44953</v>
      </c>
      <c r="CM3" s="76">
        <v>44954</v>
      </c>
      <c r="CN3" s="76">
        <v>44955</v>
      </c>
      <c r="CO3" s="76">
        <v>44956</v>
      </c>
      <c r="CP3" s="76">
        <v>44957</v>
      </c>
      <c r="CQ3" s="76">
        <v>44958</v>
      </c>
      <c r="CR3" s="76">
        <v>44959</v>
      </c>
      <c r="CS3" s="76">
        <v>44960</v>
      </c>
      <c r="CT3" s="76">
        <v>44961</v>
      </c>
      <c r="CU3" s="76">
        <v>44962</v>
      </c>
      <c r="CV3" s="76">
        <v>44963</v>
      </c>
      <c r="CW3" s="76">
        <v>44964</v>
      </c>
      <c r="CX3" s="76">
        <v>44965</v>
      </c>
      <c r="CY3" s="76">
        <v>44966</v>
      </c>
      <c r="CZ3" s="76">
        <v>44967</v>
      </c>
      <c r="DA3" s="76">
        <v>44968</v>
      </c>
      <c r="DB3" s="76">
        <v>44969</v>
      </c>
      <c r="DC3" s="76">
        <v>44970</v>
      </c>
      <c r="DD3" s="76">
        <v>44971</v>
      </c>
      <c r="DE3" s="76">
        <v>44972</v>
      </c>
      <c r="DF3" s="76">
        <v>44973</v>
      </c>
      <c r="DG3" s="76">
        <v>44974</v>
      </c>
      <c r="DH3" s="76">
        <v>44975</v>
      </c>
      <c r="DI3" s="76">
        <v>44976</v>
      </c>
      <c r="DJ3" s="76">
        <v>44977</v>
      </c>
      <c r="DK3" s="76">
        <v>44978</v>
      </c>
      <c r="DL3" s="76">
        <v>44979</v>
      </c>
      <c r="DM3" s="76">
        <v>44980</v>
      </c>
      <c r="DN3" s="76">
        <v>44981</v>
      </c>
      <c r="DO3" s="76">
        <v>44982</v>
      </c>
      <c r="DP3" s="76">
        <v>44983</v>
      </c>
      <c r="DQ3" s="76">
        <v>44984</v>
      </c>
      <c r="DR3" s="76">
        <v>44985</v>
      </c>
      <c r="DS3" s="76">
        <v>44986</v>
      </c>
      <c r="DT3" s="76">
        <v>44987</v>
      </c>
      <c r="DU3" s="76">
        <v>44988</v>
      </c>
      <c r="DV3" s="76">
        <v>44989</v>
      </c>
      <c r="DW3" s="76">
        <v>44990</v>
      </c>
      <c r="DX3" s="76">
        <v>44991</v>
      </c>
      <c r="DY3" s="76">
        <v>44992</v>
      </c>
      <c r="DZ3" s="76">
        <v>44993</v>
      </c>
      <c r="EA3" s="76">
        <v>44994</v>
      </c>
      <c r="EB3" s="76">
        <v>44995</v>
      </c>
      <c r="EC3" s="76">
        <v>44996</v>
      </c>
      <c r="ED3" s="76">
        <v>44997</v>
      </c>
      <c r="EE3" s="76">
        <v>44998</v>
      </c>
      <c r="EF3" s="76">
        <v>44999</v>
      </c>
      <c r="EG3" s="76">
        <v>45000</v>
      </c>
      <c r="EH3" s="76">
        <v>45001</v>
      </c>
      <c r="EI3" s="76">
        <v>45002</v>
      </c>
      <c r="EJ3" s="76">
        <v>45003</v>
      </c>
      <c r="EK3" s="76">
        <v>45004</v>
      </c>
      <c r="EL3" s="76">
        <v>45005</v>
      </c>
      <c r="EM3" s="76">
        <v>45006</v>
      </c>
      <c r="EN3" s="76">
        <v>45007</v>
      </c>
      <c r="EO3" s="76">
        <v>45008</v>
      </c>
      <c r="EP3" s="76">
        <v>45009</v>
      </c>
      <c r="EQ3" s="76">
        <v>45010</v>
      </c>
    </row>
    <row r="4" spans="1:147" ht="15" x14ac:dyDescent="0.25">
      <c r="A4" s="157" t="s">
        <v>133</v>
      </c>
      <c r="B4" s="60">
        <v>36672.505231365198</v>
      </c>
      <c r="C4" s="60">
        <v>36839.349930364799</v>
      </c>
      <c r="D4" s="60">
        <v>36950.826372303702</v>
      </c>
      <c r="E4" s="60">
        <v>37171.938536848698</v>
      </c>
      <c r="F4" s="60">
        <v>35902.973405592602</v>
      </c>
      <c r="G4" s="60">
        <v>32794.912897637201</v>
      </c>
      <c r="H4" s="60">
        <v>33999.810011025198</v>
      </c>
      <c r="I4" s="60">
        <v>38028.034516111598</v>
      </c>
      <c r="J4" s="60">
        <v>38096.737472794703</v>
      </c>
      <c r="K4" s="60">
        <v>38091.282144785102</v>
      </c>
      <c r="L4" s="60">
        <v>38073.864597426698</v>
      </c>
      <c r="M4" s="60">
        <v>36687.055878151798</v>
      </c>
      <c r="N4" s="60">
        <v>33473.763788115102</v>
      </c>
      <c r="O4" s="60">
        <v>34583.681254774201</v>
      </c>
      <c r="P4" s="60">
        <v>38341.480928001802</v>
      </c>
      <c r="Q4" s="60">
        <v>38443.387468245302</v>
      </c>
      <c r="R4" s="60">
        <v>38549.423162090097</v>
      </c>
      <c r="S4" s="60">
        <v>38558.380599955897</v>
      </c>
      <c r="T4" s="60">
        <v>37144.998983829697</v>
      </c>
      <c r="U4" s="60">
        <v>34000.366309264296</v>
      </c>
      <c r="V4" s="60">
        <v>35034.855763133201</v>
      </c>
      <c r="W4" s="60">
        <v>38981.952501656502</v>
      </c>
      <c r="X4" s="60">
        <v>38935.255586875101</v>
      </c>
      <c r="Y4" s="60">
        <v>39061.390530316698</v>
      </c>
      <c r="Z4" s="60">
        <v>39092.9428864488</v>
      </c>
      <c r="AA4" s="60">
        <v>37659.5406208758</v>
      </c>
      <c r="AB4" s="60">
        <v>34440.854751595398</v>
      </c>
      <c r="AC4" s="60">
        <v>35410.656243921803</v>
      </c>
      <c r="AD4" s="60">
        <v>39095.974664710797</v>
      </c>
      <c r="AE4" s="60">
        <v>39172.917863395502</v>
      </c>
      <c r="AF4" s="60">
        <v>39154.326748821797</v>
      </c>
      <c r="AG4" s="60">
        <v>39210.830663520501</v>
      </c>
      <c r="AH4" s="60">
        <v>37770.258311896498</v>
      </c>
      <c r="AI4" s="60">
        <v>34532.7832152583</v>
      </c>
      <c r="AJ4" s="60">
        <v>35577.403214705897</v>
      </c>
      <c r="AK4" s="60">
        <v>39336.769100695703</v>
      </c>
      <c r="AL4" s="60">
        <v>39365.880138774803</v>
      </c>
      <c r="AM4" s="60">
        <v>39322.857776815399</v>
      </c>
      <c r="AN4" s="60">
        <v>39420.361864022401</v>
      </c>
      <c r="AO4" s="60">
        <v>38034.1633850535</v>
      </c>
      <c r="AP4" s="60">
        <v>34683.600236788101</v>
      </c>
      <c r="AQ4" s="60">
        <v>35739.971401664399</v>
      </c>
      <c r="AR4" s="60">
        <v>39601.357979078297</v>
      </c>
      <c r="AS4" s="60">
        <v>39701.076564224197</v>
      </c>
      <c r="AT4" s="60">
        <v>39665.673263770303</v>
      </c>
      <c r="AU4" s="60">
        <v>39692.598396078101</v>
      </c>
      <c r="AV4" s="60">
        <v>38306.347268863203</v>
      </c>
      <c r="AW4" s="60">
        <v>35036.072827659998</v>
      </c>
      <c r="AX4" s="60">
        <v>36095.516954992803</v>
      </c>
      <c r="AY4" s="60">
        <v>39837.431163777299</v>
      </c>
      <c r="AZ4" s="60">
        <v>39917.097339688196</v>
      </c>
      <c r="BA4" s="60">
        <v>39897.410245837702</v>
      </c>
      <c r="BB4" s="60">
        <v>37668.825496664002</v>
      </c>
      <c r="BC4" s="60">
        <v>34836.811850081198</v>
      </c>
      <c r="BD4" s="60">
        <v>31767.7636488155</v>
      </c>
      <c r="BE4" s="60">
        <v>22946.089487162</v>
      </c>
      <c r="BF4" s="60">
        <v>26840.143418209798</v>
      </c>
      <c r="BG4" s="60">
        <v>31335.9836314604</v>
      </c>
      <c r="BH4" s="60">
        <v>34263.279698462</v>
      </c>
      <c r="BI4" s="60">
        <v>34482.425646944903</v>
      </c>
      <c r="BJ4" s="60">
        <v>33745.432320477099</v>
      </c>
      <c r="BK4" s="60">
        <v>32157.2124534301</v>
      </c>
      <c r="BL4" s="60">
        <v>28416.493196767198</v>
      </c>
      <c r="BM4" s="60">
        <v>33947.043120900002</v>
      </c>
      <c r="BN4" s="60">
        <v>39105.921782523299</v>
      </c>
      <c r="BO4" s="60">
        <v>39911.0842692195</v>
      </c>
      <c r="BP4" s="60">
        <v>39979.928132383196</v>
      </c>
      <c r="BQ4" s="60">
        <v>38539.061318193097</v>
      </c>
      <c r="BR4" s="60">
        <v>35129.420403351403</v>
      </c>
      <c r="BS4" s="60">
        <v>36199.403889091402</v>
      </c>
      <c r="BT4" s="60">
        <v>39900.029866431098</v>
      </c>
      <c r="BU4" s="60">
        <v>39874.731979012598</v>
      </c>
      <c r="BV4" s="60">
        <v>39859.459559490497</v>
      </c>
      <c r="BW4" s="60">
        <v>39868.006387661997</v>
      </c>
      <c r="BX4" s="60">
        <v>38307.872186545603</v>
      </c>
      <c r="BY4" s="60">
        <v>34951.928537498097</v>
      </c>
      <c r="BZ4" s="60">
        <v>36043.183539742698</v>
      </c>
      <c r="CA4" s="60">
        <v>39846.826636162099</v>
      </c>
      <c r="CB4" s="60">
        <v>39892.532627598899</v>
      </c>
      <c r="CC4" s="60">
        <v>39812.102123214703</v>
      </c>
      <c r="CD4" s="60">
        <v>39704.413291628502</v>
      </c>
      <c r="CE4" s="60">
        <v>38257.478263647798</v>
      </c>
      <c r="CF4" s="60">
        <v>34894.494973868997</v>
      </c>
      <c r="CG4" s="60">
        <v>35799.695332242904</v>
      </c>
      <c r="CH4" s="60">
        <v>39545.0157778059</v>
      </c>
      <c r="CI4" s="60">
        <v>39516.328407497698</v>
      </c>
      <c r="CJ4" s="60">
        <v>39452.708560734303</v>
      </c>
      <c r="CK4" s="60">
        <v>39374.9417648792</v>
      </c>
      <c r="CL4" s="60">
        <v>37827.599123182998</v>
      </c>
      <c r="CM4" s="60">
        <v>34415.937840605002</v>
      </c>
      <c r="CN4" s="60">
        <v>35487.456794670303</v>
      </c>
      <c r="CO4" s="60">
        <v>39202.686101750201</v>
      </c>
      <c r="CP4" s="60">
        <v>39116.549308065602</v>
      </c>
      <c r="CQ4" s="60">
        <v>39021.7440907567</v>
      </c>
      <c r="CR4" s="60">
        <v>39034.382661428303</v>
      </c>
      <c r="CS4" s="60">
        <v>37573.783752999203</v>
      </c>
      <c r="CT4" s="60">
        <v>34148.026876239797</v>
      </c>
      <c r="CU4" s="60">
        <v>35133.108846113901</v>
      </c>
      <c r="CV4" s="60">
        <v>38936.598955968002</v>
      </c>
      <c r="CW4" s="60">
        <v>38947.268333580098</v>
      </c>
      <c r="CX4" s="60">
        <v>38964.923485186402</v>
      </c>
      <c r="CY4" s="60">
        <v>38936.537003399098</v>
      </c>
      <c r="CZ4" s="60">
        <v>37435.9868743185</v>
      </c>
      <c r="DA4" s="60">
        <v>34153.135375800099</v>
      </c>
      <c r="DB4" s="60">
        <v>35235.649568171197</v>
      </c>
      <c r="DC4" s="60">
        <v>38839.482029349099</v>
      </c>
      <c r="DD4" s="60">
        <v>38783.763120410098</v>
      </c>
      <c r="DE4" s="60">
        <v>38702.880846211898</v>
      </c>
      <c r="DF4" s="60">
        <v>38605.349659982698</v>
      </c>
      <c r="DG4" s="60">
        <v>37062.0886962113</v>
      </c>
      <c r="DH4" s="60">
        <v>33624.543032370202</v>
      </c>
      <c r="DI4" s="60">
        <v>34591.491058896099</v>
      </c>
      <c r="DJ4" s="60">
        <v>38299.547423064403</v>
      </c>
      <c r="DK4" s="60">
        <v>38121.993076470797</v>
      </c>
      <c r="DL4" s="60">
        <v>38027.3547647175</v>
      </c>
      <c r="DM4" s="60">
        <v>37936.173278211398</v>
      </c>
      <c r="DN4" s="60">
        <v>36401.290480354</v>
      </c>
      <c r="DO4" s="60">
        <v>32961.733463858996</v>
      </c>
      <c r="DP4" s="60">
        <v>33903.287202778702</v>
      </c>
      <c r="DQ4" s="60">
        <v>37503.807371668103</v>
      </c>
      <c r="DR4" s="60">
        <v>37433.183324001402</v>
      </c>
      <c r="DS4" s="60">
        <v>37314.213717635997</v>
      </c>
      <c r="DT4" s="60">
        <v>37140.601218961703</v>
      </c>
      <c r="DU4" s="60">
        <v>35532.107002874502</v>
      </c>
      <c r="DV4" s="60">
        <v>32062.584817999999</v>
      </c>
      <c r="DW4" s="60">
        <v>33002.199271420395</v>
      </c>
      <c r="DX4" s="60">
        <v>36619.1112399837</v>
      </c>
      <c r="DY4" s="60">
        <v>36481.748479859103</v>
      </c>
      <c r="DZ4" s="60">
        <v>36311.163043434601</v>
      </c>
      <c r="EA4" s="60">
        <v>36050.068300959603</v>
      </c>
      <c r="EB4" s="60">
        <v>34337.9990090957</v>
      </c>
      <c r="EC4" s="60">
        <v>30878.141433921999</v>
      </c>
      <c r="ED4" s="60">
        <v>31727.703627068298</v>
      </c>
      <c r="EE4" s="60">
        <v>35395.560861528698</v>
      </c>
      <c r="EF4" s="60">
        <v>35259.776764146802</v>
      </c>
      <c r="EG4" s="60">
        <v>35159.090461857297</v>
      </c>
      <c r="EH4" s="60">
        <v>35061.174616121498</v>
      </c>
      <c r="EI4" s="60">
        <v>33454.5101491612</v>
      </c>
      <c r="EJ4" s="60">
        <v>29991.343319130199</v>
      </c>
      <c r="EK4" s="60">
        <v>30917.7900152078</v>
      </c>
      <c r="EL4" s="60">
        <v>34608.8617029831</v>
      </c>
      <c r="EM4" s="60">
        <v>34533.768522047299</v>
      </c>
      <c r="EN4" s="60">
        <v>34315.204006600499</v>
      </c>
      <c r="EO4" s="60">
        <v>34230.655193436003</v>
      </c>
      <c r="EP4" s="60">
        <v>32588.844634429199</v>
      </c>
      <c r="EQ4" s="60">
        <v>29634.327196872</v>
      </c>
    </row>
    <row r="5" spans="1:147" ht="15" x14ac:dyDescent="0.25">
      <c r="A5" s="157" t="s">
        <v>134</v>
      </c>
      <c r="B5" s="77">
        <v>43615.479944865598</v>
      </c>
      <c r="C5" s="77">
        <v>42950</v>
      </c>
      <c r="D5" s="77">
        <v>43153.056338795599</v>
      </c>
      <c r="E5" s="77">
        <v>43428.600252138902</v>
      </c>
      <c r="F5" s="77">
        <v>42753.114940186802</v>
      </c>
      <c r="G5" s="77">
        <v>39427.551906150802</v>
      </c>
      <c r="H5" s="77">
        <v>40480.39143892</v>
      </c>
      <c r="I5" s="77">
        <v>43696.780104392303</v>
      </c>
      <c r="J5" s="77">
        <v>43825.123749974096</v>
      </c>
      <c r="K5" s="77">
        <v>43969.188353486701</v>
      </c>
      <c r="L5" s="77">
        <v>43950</v>
      </c>
      <c r="M5" s="77">
        <v>43007.906511861896</v>
      </c>
      <c r="N5" s="77">
        <v>40283.709980844003</v>
      </c>
      <c r="O5" s="77">
        <v>41448.719717595799</v>
      </c>
      <c r="P5" s="77">
        <v>44705.2524573626</v>
      </c>
      <c r="Q5" s="77">
        <v>44950</v>
      </c>
      <c r="R5" s="77">
        <v>45128.948844366299</v>
      </c>
      <c r="S5" s="77">
        <v>45272.316270105803</v>
      </c>
      <c r="T5" s="77">
        <v>44306.167386119501</v>
      </c>
      <c r="U5" s="77">
        <v>41348.052584483798</v>
      </c>
      <c r="V5" s="77">
        <v>42517.261279289902</v>
      </c>
      <c r="W5" s="77">
        <v>45650</v>
      </c>
      <c r="X5" s="77">
        <v>45813.6304556334</v>
      </c>
      <c r="Y5" s="77">
        <v>45992.990474668099</v>
      </c>
      <c r="Z5" s="77">
        <v>46151.945438865601</v>
      </c>
      <c r="AA5" s="77">
        <v>45150</v>
      </c>
      <c r="AB5" s="77">
        <v>42216.454813617303</v>
      </c>
      <c r="AC5" s="77">
        <v>43270.872523506798</v>
      </c>
      <c r="AD5" s="77">
        <v>46560.082556788402</v>
      </c>
      <c r="AE5" s="77">
        <v>46684.175369276803</v>
      </c>
      <c r="AF5" s="77">
        <v>46715.6833155934</v>
      </c>
      <c r="AG5" s="77">
        <v>46893.601291689898</v>
      </c>
      <c r="AH5" s="77">
        <v>45841.330700384096</v>
      </c>
      <c r="AI5" s="77">
        <v>42858.868652770499</v>
      </c>
      <c r="AJ5" s="77">
        <v>43892.614258564798</v>
      </c>
      <c r="AK5" s="77">
        <v>47182.377200868199</v>
      </c>
      <c r="AL5" s="77">
        <v>47337.400529416002</v>
      </c>
      <c r="AM5" s="77">
        <v>47455.825936236899</v>
      </c>
      <c r="AN5" s="77">
        <v>47527.141878697599</v>
      </c>
      <c r="AO5" s="77">
        <v>46347.991289307902</v>
      </c>
      <c r="AP5" s="77">
        <v>43109.350809249998</v>
      </c>
      <c r="AQ5" s="77">
        <v>44024.044127323003</v>
      </c>
      <c r="AR5" s="77">
        <v>47349.594673065301</v>
      </c>
      <c r="AS5" s="77">
        <v>47503.246646546999</v>
      </c>
      <c r="AT5" s="77">
        <v>47582.428667487497</v>
      </c>
      <c r="AU5" s="77">
        <v>47589.160635879103</v>
      </c>
      <c r="AV5" s="77">
        <v>46567.002163446603</v>
      </c>
      <c r="AW5" s="77">
        <v>43521.531642960501</v>
      </c>
      <c r="AX5" s="77">
        <v>44549.419475300798</v>
      </c>
      <c r="AY5" s="77">
        <v>47833.9694620218</v>
      </c>
      <c r="AZ5" s="77">
        <v>47779.170526493901</v>
      </c>
      <c r="BA5" s="77">
        <v>47978.954790299598</v>
      </c>
      <c r="BB5" s="77">
        <v>46350</v>
      </c>
      <c r="BC5" s="77">
        <v>43636.1259179181</v>
      </c>
      <c r="BD5" s="77">
        <v>40764.734632213498</v>
      </c>
      <c r="BE5" s="77">
        <v>31961.1295198638</v>
      </c>
      <c r="BF5" s="77">
        <v>35874.429624457603</v>
      </c>
      <c r="BG5" s="77">
        <v>40356.409776426197</v>
      </c>
      <c r="BH5" s="77">
        <v>43208.564654063601</v>
      </c>
      <c r="BI5" s="77">
        <v>43350</v>
      </c>
      <c r="BJ5" s="77">
        <v>42574.836654277402</v>
      </c>
      <c r="BK5" s="77">
        <v>41020.723890977199</v>
      </c>
      <c r="BL5" s="77">
        <v>37419.046342631198</v>
      </c>
      <c r="BM5" s="77">
        <v>42960.3340695078</v>
      </c>
      <c r="BN5" s="77">
        <v>47385.854389585897</v>
      </c>
      <c r="BO5" s="77">
        <v>48216.459026865101</v>
      </c>
      <c r="BP5" s="77">
        <v>48252.080085303904</v>
      </c>
      <c r="BQ5" s="77">
        <v>47124.559746178398</v>
      </c>
      <c r="BR5" s="77">
        <v>43959.809228325197</v>
      </c>
      <c r="BS5" s="77">
        <v>44866.256937038997</v>
      </c>
      <c r="BT5" s="77">
        <v>47815.402946903203</v>
      </c>
      <c r="BU5" s="77">
        <v>47871.370118248298</v>
      </c>
      <c r="BV5" s="77">
        <v>47850</v>
      </c>
      <c r="BW5" s="77">
        <v>47877.577046689497</v>
      </c>
      <c r="BX5" s="77">
        <v>46723.331715164299</v>
      </c>
      <c r="BY5" s="77">
        <v>43411.453241331998</v>
      </c>
      <c r="BZ5" s="77">
        <v>44275.569912091501</v>
      </c>
      <c r="CA5" s="77">
        <v>47429.148652581003</v>
      </c>
      <c r="CB5" s="77">
        <v>47368.408328776597</v>
      </c>
      <c r="CC5" s="77">
        <v>47305.299087287</v>
      </c>
      <c r="CD5" s="77">
        <v>47188.558651973202</v>
      </c>
      <c r="CE5" s="77">
        <v>46051.693707378901</v>
      </c>
      <c r="CF5" s="77">
        <v>43031.834323818301</v>
      </c>
      <c r="CG5" s="77">
        <v>44019.356119912503</v>
      </c>
      <c r="CH5" s="77">
        <v>47150</v>
      </c>
      <c r="CI5" s="77">
        <v>47155.285271840497</v>
      </c>
      <c r="CJ5" s="77">
        <v>47224.148062884102</v>
      </c>
      <c r="CK5" s="77">
        <v>47273.237282980801</v>
      </c>
      <c r="CL5" s="77">
        <v>46179.138694779198</v>
      </c>
      <c r="CM5" s="77">
        <v>43012.838142062901</v>
      </c>
      <c r="CN5" s="77">
        <v>43967.343178023897</v>
      </c>
      <c r="CO5" s="77">
        <v>47063.021708394597</v>
      </c>
      <c r="CP5" s="77">
        <v>47150</v>
      </c>
      <c r="CQ5" s="77">
        <v>47183.742806756898</v>
      </c>
      <c r="CR5" s="77">
        <v>47178.069413357502</v>
      </c>
      <c r="CS5" s="77">
        <v>46065.824184368699</v>
      </c>
      <c r="CT5" s="77">
        <v>42919.447977074102</v>
      </c>
      <c r="CU5" s="77">
        <v>43950.974634631297</v>
      </c>
      <c r="CV5" s="77">
        <v>47052.590575440998</v>
      </c>
      <c r="CW5" s="77">
        <v>47040.485039878302</v>
      </c>
      <c r="CX5" s="77">
        <v>46863.072951076902</v>
      </c>
      <c r="CY5" s="77">
        <v>46850</v>
      </c>
      <c r="CZ5" s="77">
        <v>45644.210285755798</v>
      </c>
      <c r="DA5" s="77">
        <v>42269.8228376568</v>
      </c>
      <c r="DB5" s="77">
        <v>43202.702043843397</v>
      </c>
      <c r="DC5" s="77">
        <v>46351.697501385301</v>
      </c>
      <c r="DD5" s="77">
        <v>46345.544134580399</v>
      </c>
      <c r="DE5" s="77">
        <v>46250</v>
      </c>
      <c r="DF5" s="77">
        <v>46150</v>
      </c>
      <c r="DG5" s="77">
        <v>44877.426454953697</v>
      </c>
      <c r="DH5" s="77">
        <v>41455.973563147701</v>
      </c>
      <c r="DI5" s="77">
        <v>42296.612239087197</v>
      </c>
      <c r="DJ5" s="77">
        <v>45605.455061556502</v>
      </c>
      <c r="DK5" s="77">
        <v>45557.137698361803</v>
      </c>
      <c r="DL5" s="77">
        <v>45492.675339790301</v>
      </c>
      <c r="DM5" s="77">
        <v>45410.345061035398</v>
      </c>
      <c r="DN5" s="77">
        <v>43996.5455787721</v>
      </c>
      <c r="DO5" s="77">
        <v>40572.240226951602</v>
      </c>
      <c r="DP5" s="77">
        <v>41456.738417149601</v>
      </c>
      <c r="DQ5" s="77">
        <v>45043.607072670602</v>
      </c>
      <c r="DR5" s="77">
        <v>44897.740805816</v>
      </c>
      <c r="DS5" s="77">
        <v>44809.539904858</v>
      </c>
      <c r="DT5" s="77">
        <v>44591.3147990949</v>
      </c>
      <c r="DU5" s="77">
        <v>42964.687718820504</v>
      </c>
      <c r="DV5" s="77">
        <v>39510.552955770203</v>
      </c>
      <c r="DW5" s="77">
        <v>40345.442285065597</v>
      </c>
      <c r="DX5" s="77">
        <v>43970.067696006903</v>
      </c>
      <c r="DY5" s="77">
        <v>43796.140665343002</v>
      </c>
      <c r="DZ5" s="77">
        <v>43651.720974290904</v>
      </c>
      <c r="EA5" s="77">
        <v>43380.063752683898</v>
      </c>
      <c r="EB5" s="77">
        <v>41605.624024532401</v>
      </c>
      <c r="EC5" s="77">
        <v>37944.36237119</v>
      </c>
      <c r="ED5" s="77">
        <v>38731.523288374701</v>
      </c>
      <c r="EE5" s="77">
        <v>42341.933345228499</v>
      </c>
      <c r="EF5" s="77">
        <v>42051.208502888803</v>
      </c>
      <c r="EG5" s="77">
        <v>41783.9291324117</v>
      </c>
      <c r="EH5" s="77">
        <v>41589.961964744798</v>
      </c>
      <c r="EI5" s="77">
        <v>39888.211293759501</v>
      </c>
      <c r="EJ5" s="77">
        <v>36411.889962045301</v>
      </c>
      <c r="EK5" s="77">
        <v>37289.060471371202</v>
      </c>
      <c r="EL5" s="77">
        <v>40948.150096640798</v>
      </c>
      <c r="EM5" s="77">
        <v>40807.067799643897</v>
      </c>
      <c r="EN5" s="77">
        <v>40624.2522217839</v>
      </c>
      <c r="EO5" s="77">
        <v>40546.691931371402</v>
      </c>
      <c r="EP5" s="77">
        <v>38937.245683531197</v>
      </c>
      <c r="EQ5" s="77">
        <v>35946.563399745697</v>
      </c>
    </row>
    <row r="6" spans="1:147" ht="15" x14ac:dyDescent="0.25">
      <c r="A6" s="157" t="s">
        <v>135</v>
      </c>
      <c r="B6" s="60">
        <f t="shared" ref="B6:AG6" si="0">B5-B4</f>
        <v>6942.9747135004</v>
      </c>
      <c r="C6" s="60">
        <f t="shared" si="0"/>
        <v>6110.6500696352014</v>
      </c>
      <c r="D6" s="60">
        <f t="shared" si="0"/>
        <v>6202.2299664918974</v>
      </c>
      <c r="E6" s="60">
        <f t="shared" si="0"/>
        <v>6256.6617152902036</v>
      </c>
      <c r="F6" s="60">
        <f t="shared" si="0"/>
        <v>6850.1415345942005</v>
      </c>
      <c r="G6" s="60">
        <f t="shared" si="0"/>
        <v>6632.6390085136009</v>
      </c>
      <c r="H6" s="60">
        <f t="shared" si="0"/>
        <v>6480.5814278948019</v>
      </c>
      <c r="I6" s="60">
        <f t="shared" si="0"/>
        <v>5668.7455882807044</v>
      </c>
      <c r="J6" s="60">
        <f t="shared" si="0"/>
        <v>5728.3862771793938</v>
      </c>
      <c r="K6" s="60">
        <f t="shared" si="0"/>
        <v>5877.9062087015991</v>
      </c>
      <c r="L6" s="60">
        <f t="shared" si="0"/>
        <v>5876.1354025733017</v>
      </c>
      <c r="M6" s="60">
        <f t="shared" si="0"/>
        <v>6320.8506337100989</v>
      </c>
      <c r="N6" s="60">
        <f t="shared" si="0"/>
        <v>6809.9461927289012</v>
      </c>
      <c r="O6" s="60">
        <f t="shared" si="0"/>
        <v>6865.0384628215979</v>
      </c>
      <c r="P6" s="60">
        <f t="shared" si="0"/>
        <v>6363.771529360798</v>
      </c>
      <c r="Q6" s="60">
        <f t="shared" si="0"/>
        <v>6506.6125317546976</v>
      </c>
      <c r="R6" s="60">
        <f t="shared" si="0"/>
        <v>6579.5256822762021</v>
      </c>
      <c r="S6" s="60">
        <f t="shared" si="0"/>
        <v>6713.9356701499055</v>
      </c>
      <c r="T6" s="60">
        <f t="shared" si="0"/>
        <v>7161.1684022898044</v>
      </c>
      <c r="U6" s="60">
        <f t="shared" si="0"/>
        <v>7347.6862752195011</v>
      </c>
      <c r="V6" s="60">
        <f t="shared" si="0"/>
        <v>7482.4055161567012</v>
      </c>
      <c r="W6" s="60">
        <f t="shared" si="0"/>
        <v>6668.0474983434979</v>
      </c>
      <c r="X6" s="60">
        <f t="shared" si="0"/>
        <v>6878.3748687582993</v>
      </c>
      <c r="Y6" s="60">
        <f t="shared" si="0"/>
        <v>6931.5999443514011</v>
      </c>
      <c r="Z6" s="60">
        <f t="shared" si="0"/>
        <v>7059.0025524168013</v>
      </c>
      <c r="AA6" s="60">
        <f t="shared" si="0"/>
        <v>7490.4593791242005</v>
      </c>
      <c r="AB6" s="60">
        <f t="shared" si="0"/>
        <v>7775.6000620219056</v>
      </c>
      <c r="AC6" s="60">
        <f t="shared" si="0"/>
        <v>7860.2162795849945</v>
      </c>
      <c r="AD6" s="60">
        <f t="shared" si="0"/>
        <v>7464.1078920776054</v>
      </c>
      <c r="AE6" s="60">
        <f t="shared" si="0"/>
        <v>7511.2575058813018</v>
      </c>
      <c r="AF6" s="60">
        <f t="shared" si="0"/>
        <v>7561.356566771603</v>
      </c>
      <c r="AG6" s="60">
        <f t="shared" si="0"/>
        <v>7682.7706281693972</v>
      </c>
      <c r="AH6" s="60">
        <f t="shared" ref="AH6:BM6" si="1">AH5-AH4</f>
        <v>8071.0723884875988</v>
      </c>
      <c r="AI6" s="60">
        <f t="shared" si="1"/>
        <v>8326.0854375121999</v>
      </c>
      <c r="AJ6" s="60">
        <f t="shared" si="1"/>
        <v>8315.2110438589007</v>
      </c>
      <c r="AK6" s="60">
        <f t="shared" si="1"/>
        <v>7845.6081001724961</v>
      </c>
      <c r="AL6" s="60">
        <f t="shared" si="1"/>
        <v>7971.5203906411989</v>
      </c>
      <c r="AM6" s="60">
        <f t="shared" si="1"/>
        <v>8132.9681594214999</v>
      </c>
      <c r="AN6" s="60">
        <f t="shared" si="1"/>
        <v>8106.7800146751979</v>
      </c>
      <c r="AO6" s="60">
        <f t="shared" si="1"/>
        <v>8313.8279042544018</v>
      </c>
      <c r="AP6" s="60">
        <f t="shared" si="1"/>
        <v>8425.7505724618968</v>
      </c>
      <c r="AQ6" s="60">
        <f t="shared" si="1"/>
        <v>8284.0727256586033</v>
      </c>
      <c r="AR6" s="60">
        <f t="shared" si="1"/>
        <v>7748.2366939870044</v>
      </c>
      <c r="AS6" s="60">
        <f t="shared" si="1"/>
        <v>7802.170082322802</v>
      </c>
      <c r="AT6" s="60">
        <f t="shared" si="1"/>
        <v>7916.755403717194</v>
      </c>
      <c r="AU6" s="60">
        <f t="shared" si="1"/>
        <v>7896.5622398010019</v>
      </c>
      <c r="AV6" s="60">
        <f t="shared" si="1"/>
        <v>8260.6548945834002</v>
      </c>
      <c r="AW6" s="60">
        <f t="shared" si="1"/>
        <v>8485.4588153005025</v>
      </c>
      <c r="AX6" s="60">
        <f t="shared" si="1"/>
        <v>8453.9025203079946</v>
      </c>
      <c r="AY6" s="60">
        <f t="shared" si="1"/>
        <v>7996.5382982445008</v>
      </c>
      <c r="AZ6" s="60">
        <f t="shared" si="1"/>
        <v>7862.0731868057046</v>
      </c>
      <c r="BA6" s="60">
        <f t="shared" si="1"/>
        <v>8081.5445444618963</v>
      </c>
      <c r="BB6" s="60">
        <f t="shared" si="1"/>
        <v>8681.1745033359985</v>
      </c>
      <c r="BC6" s="60">
        <f t="shared" si="1"/>
        <v>8799.3140678369018</v>
      </c>
      <c r="BD6" s="60">
        <f t="shared" si="1"/>
        <v>8996.9709833979978</v>
      </c>
      <c r="BE6" s="60">
        <f t="shared" si="1"/>
        <v>9015.0400327017996</v>
      </c>
      <c r="BF6" s="60">
        <f t="shared" si="1"/>
        <v>9034.2862062478052</v>
      </c>
      <c r="BG6" s="60">
        <f t="shared" si="1"/>
        <v>9020.426144965797</v>
      </c>
      <c r="BH6" s="60">
        <f t="shared" si="1"/>
        <v>8945.2849556016008</v>
      </c>
      <c r="BI6" s="60">
        <f t="shared" si="1"/>
        <v>8867.5743530550972</v>
      </c>
      <c r="BJ6" s="60">
        <f t="shared" si="1"/>
        <v>8829.404333800303</v>
      </c>
      <c r="BK6" s="60">
        <f t="shared" si="1"/>
        <v>8863.5114375470985</v>
      </c>
      <c r="BL6" s="60">
        <f t="shared" si="1"/>
        <v>9002.5531458639998</v>
      </c>
      <c r="BM6" s="60">
        <f t="shared" si="1"/>
        <v>9013.2909486077988</v>
      </c>
      <c r="BN6" s="60">
        <f t="shared" ref="BN6:CS6" si="2">BN5-BN4</f>
        <v>8279.9326070625975</v>
      </c>
      <c r="BO6" s="60">
        <f t="shared" si="2"/>
        <v>8305.3747576456008</v>
      </c>
      <c r="BP6" s="60">
        <f t="shared" si="2"/>
        <v>8272.1519529207071</v>
      </c>
      <c r="BQ6" s="60">
        <f t="shared" si="2"/>
        <v>8585.4984279853015</v>
      </c>
      <c r="BR6" s="60">
        <f t="shared" si="2"/>
        <v>8830.3888249737938</v>
      </c>
      <c r="BS6" s="60">
        <f t="shared" si="2"/>
        <v>8666.8530479475958</v>
      </c>
      <c r="BT6" s="60">
        <f t="shared" si="2"/>
        <v>7915.3730804721054</v>
      </c>
      <c r="BU6" s="60">
        <f t="shared" si="2"/>
        <v>7996.6381392356998</v>
      </c>
      <c r="BV6" s="60">
        <f t="shared" si="2"/>
        <v>7990.5404405095032</v>
      </c>
      <c r="BW6" s="60">
        <f t="shared" si="2"/>
        <v>8009.5706590275004</v>
      </c>
      <c r="BX6" s="60">
        <f t="shared" si="2"/>
        <v>8415.4595286186959</v>
      </c>
      <c r="BY6" s="60">
        <f t="shared" si="2"/>
        <v>8459.5247038339003</v>
      </c>
      <c r="BZ6" s="60">
        <f t="shared" si="2"/>
        <v>8232.386372348803</v>
      </c>
      <c r="CA6" s="60">
        <f t="shared" si="2"/>
        <v>7582.3220164189042</v>
      </c>
      <c r="CB6" s="60">
        <f t="shared" si="2"/>
        <v>7475.8757011776979</v>
      </c>
      <c r="CC6" s="60">
        <f t="shared" si="2"/>
        <v>7493.1969640722964</v>
      </c>
      <c r="CD6" s="60">
        <f t="shared" si="2"/>
        <v>7484.1453603447007</v>
      </c>
      <c r="CE6" s="60">
        <f t="shared" si="2"/>
        <v>7794.2154437311037</v>
      </c>
      <c r="CF6" s="60">
        <f t="shared" si="2"/>
        <v>8137.3393499493031</v>
      </c>
      <c r="CG6" s="60">
        <f t="shared" si="2"/>
        <v>8219.6607876695998</v>
      </c>
      <c r="CH6" s="60">
        <f t="shared" si="2"/>
        <v>7604.9842221940999</v>
      </c>
      <c r="CI6" s="60">
        <f t="shared" si="2"/>
        <v>7638.9568643427992</v>
      </c>
      <c r="CJ6" s="60">
        <f t="shared" si="2"/>
        <v>7771.4395021497985</v>
      </c>
      <c r="CK6" s="60">
        <f t="shared" si="2"/>
        <v>7898.2955181016005</v>
      </c>
      <c r="CL6" s="60">
        <f t="shared" si="2"/>
        <v>8351.5395715962004</v>
      </c>
      <c r="CM6" s="60">
        <f t="shared" si="2"/>
        <v>8596.9003014578993</v>
      </c>
      <c r="CN6" s="60">
        <f t="shared" si="2"/>
        <v>8479.8863833535943</v>
      </c>
      <c r="CO6" s="60">
        <f t="shared" si="2"/>
        <v>7860.3356066443957</v>
      </c>
      <c r="CP6" s="60">
        <f t="shared" si="2"/>
        <v>8033.4506919343985</v>
      </c>
      <c r="CQ6" s="60">
        <f t="shared" si="2"/>
        <v>8161.9987160001983</v>
      </c>
      <c r="CR6" s="60">
        <f t="shared" si="2"/>
        <v>8143.6867519291991</v>
      </c>
      <c r="CS6" s="60">
        <f t="shared" si="2"/>
        <v>8492.0404313694962</v>
      </c>
      <c r="CT6" s="60">
        <f t="shared" ref="CT6:DY6" si="3">CT5-CT4</f>
        <v>8771.4211008343045</v>
      </c>
      <c r="CU6" s="60">
        <f t="shared" si="3"/>
        <v>8817.8657885173961</v>
      </c>
      <c r="CV6" s="60">
        <f t="shared" si="3"/>
        <v>8115.9916194729958</v>
      </c>
      <c r="CW6" s="60">
        <f t="shared" si="3"/>
        <v>8093.2167062982044</v>
      </c>
      <c r="CX6" s="60">
        <f t="shared" si="3"/>
        <v>7898.1494658904994</v>
      </c>
      <c r="CY6" s="60">
        <f t="shared" si="3"/>
        <v>7913.4629966009015</v>
      </c>
      <c r="CZ6" s="60">
        <f t="shared" si="3"/>
        <v>8208.2234114372986</v>
      </c>
      <c r="DA6" s="60">
        <f t="shared" si="3"/>
        <v>8116.6874618567017</v>
      </c>
      <c r="DB6" s="60">
        <f t="shared" si="3"/>
        <v>7967.0524756722007</v>
      </c>
      <c r="DC6" s="60">
        <f t="shared" si="3"/>
        <v>7512.2154720362014</v>
      </c>
      <c r="DD6" s="60">
        <f t="shared" si="3"/>
        <v>7561.7810141703012</v>
      </c>
      <c r="DE6" s="60">
        <f t="shared" si="3"/>
        <v>7547.1191537881023</v>
      </c>
      <c r="DF6" s="60">
        <f t="shared" si="3"/>
        <v>7544.6503400173024</v>
      </c>
      <c r="DG6" s="60">
        <f t="shared" si="3"/>
        <v>7815.3377587423965</v>
      </c>
      <c r="DH6" s="60">
        <f t="shared" si="3"/>
        <v>7831.4305307774994</v>
      </c>
      <c r="DI6" s="60">
        <f t="shared" si="3"/>
        <v>7705.1211801910977</v>
      </c>
      <c r="DJ6" s="60">
        <f t="shared" si="3"/>
        <v>7305.9076384920991</v>
      </c>
      <c r="DK6" s="60">
        <f t="shared" si="3"/>
        <v>7435.144621891006</v>
      </c>
      <c r="DL6" s="60">
        <f t="shared" si="3"/>
        <v>7465.3205750728011</v>
      </c>
      <c r="DM6" s="60">
        <f t="shared" si="3"/>
        <v>7474.1717828239998</v>
      </c>
      <c r="DN6" s="60">
        <f t="shared" si="3"/>
        <v>7595.2550984180998</v>
      </c>
      <c r="DO6" s="60">
        <f t="shared" si="3"/>
        <v>7610.506763092606</v>
      </c>
      <c r="DP6" s="60">
        <f t="shared" si="3"/>
        <v>7553.4512143708998</v>
      </c>
      <c r="DQ6" s="60">
        <f t="shared" si="3"/>
        <v>7539.7997010024992</v>
      </c>
      <c r="DR6" s="60">
        <f t="shared" si="3"/>
        <v>7464.5574818145978</v>
      </c>
      <c r="DS6" s="60">
        <f t="shared" si="3"/>
        <v>7495.3261872220028</v>
      </c>
      <c r="DT6" s="60">
        <f t="shared" si="3"/>
        <v>7450.713580133197</v>
      </c>
      <c r="DU6" s="60">
        <f t="shared" si="3"/>
        <v>7432.5807159460019</v>
      </c>
      <c r="DV6" s="60">
        <f t="shared" si="3"/>
        <v>7447.9681377702036</v>
      </c>
      <c r="DW6" s="60">
        <f t="shared" si="3"/>
        <v>7343.2430136452022</v>
      </c>
      <c r="DX6" s="60">
        <f t="shared" si="3"/>
        <v>7350.9564560232029</v>
      </c>
      <c r="DY6" s="60">
        <f t="shared" si="3"/>
        <v>7314.3921854838991</v>
      </c>
      <c r="DZ6" s="60">
        <f t="shared" ref="DZ6:EQ6" si="4">DZ5-DZ4</f>
        <v>7340.5579308563028</v>
      </c>
      <c r="EA6" s="60">
        <f t="shared" si="4"/>
        <v>7329.995451724295</v>
      </c>
      <c r="EB6" s="60">
        <f t="shared" si="4"/>
        <v>7267.6250154367008</v>
      </c>
      <c r="EC6" s="60">
        <f t="shared" si="4"/>
        <v>7066.2209372680009</v>
      </c>
      <c r="ED6" s="60">
        <f t="shared" si="4"/>
        <v>7003.8196613064028</v>
      </c>
      <c r="EE6" s="60">
        <f t="shared" si="4"/>
        <v>6946.3724836998008</v>
      </c>
      <c r="EF6" s="60">
        <f t="shared" si="4"/>
        <v>6791.4317387420015</v>
      </c>
      <c r="EG6" s="60">
        <f t="shared" si="4"/>
        <v>6624.8386705544035</v>
      </c>
      <c r="EH6" s="60">
        <f t="shared" si="4"/>
        <v>6528.7873486233002</v>
      </c>
      <c r="EI6" s="60">
        <f t="shared" si="4"/>
        <v>6433.7011445983007</v>
      </c>
      <c r="EJ6" s="60">
        <f t="shared" si="4"/>
        <v>6420.546642915102</v>
      </c>
      <c r="EK6" s="60">
        <f t="shared" si="4"/>
        <v>6371.2704561634018</v>
      </c>
      <c r="EL6" s="60">
        <f t="shared" si="4"/>
        <v>6339.2883936576982</v>
      </c>
      <c r="EM6" s="60">
        <f t="shared" si="4"/>
        <v>6273.2992775965977</v>
      </c>
      <c r="EN6" s="60">
        <f t="shared" si="4"/>
        <v>6309.0482151834003</v>
      </c>
      <c r="EO6" s="60">
        <f t="shared" si="4"/>
        <v>6316.0367379353993</v>
      </c>
      <c r="EP6" s="60">
        <f t="shared" si="4"/>
        <v>6348.4010491019981</v>
      </c>
      <c r="EQ6" s="60">
        <f t="shared" si="4"/>
        <v>6312.236202873697</v>
      </c>
    </row>
    <row r="7" spans="1:147" ht="15" x14ac:dyDescent="0.25">
      <c r="A7" s="157" t="s">
        <v>119</v>
      </c>
      <c r="B7" s="77">
        <v>40736.012152205803</v>
      </c>
      <c r="C7" s="77">
        <v>40878.711358295397</v>
      </c>
      <c r="D7" s="77">
        <v>41131.048418746803</v>
      </c>
      <c r="E7" s="77">
        <v>41295.376259933902</v>
      </c>
      <c r="F7" s="77">
        <v>39946.118378018</v>
      </c>
      <c r="G7" s="77">
        <v>36709.096121110102</v>
      </c>
      <c r="H7" s="77">
        <v>37794.758298504901</v>
      </c>
      <c r="I7" s="77">
        <v>41649.536000618697</v>
      </c>
      <c r="J7" s="77">
        <v>41727.338602727003</v>
      </c>
      <c r="K7" s="77">
        <v>41883.773143326704</v>
      </c>
      <c r="L7" s="77">
        <v>41866.317621612099</v>
      </c>
      <c r="M7" s="77">
        <v>40474.258876571803</v>
      </c>
      <c r="N7" s="77">
        <v>37300.118776056297</v>
      </c>
      <c r="O7" s="77">
        <v>38407.013804219903</v>
      </c>
      <c r="P7" s="77">
        <v>42345.551900604798</v>
      </c>
      <c r="Q7" s="77">
        <v>42518.718647411297</v>
      </c>
      <c r="R7" s="77">
        <v>42664.698599479001</v>
      </c>
      <c r="S7" s="77">
        <v>42734.8286138533</v>
      </c>
      <c r="T7" s="77">
        <v>41367.633196737297</v>
      </c>
      <c r="U7" s="77">
        <v>38125.032079471501</v>
      </c>
      <c r="V7" s="77">
        <v>39281.9960580677</v>
      </c>
      <c r="W7" s="77">
        <v>42950</v>
      </c>
      <c r="X7" s="77">
        <v>42968.945832793601</v>
      </c>
      <c r="Y7" s="77">
        <v>43079.491094618403</v>
      </c>
      <c r="Z7" s="77">
        <v>43150</v>
      </c>
      <c r="AA7" s="77">
        <v>41891.545220423897</v>
      </c>
      <c r="AB7" s="77">
        <v>38633.630996625499</v>
      </c>
      <c r="AC7" s="77">
        <v>39679.883457410797</v>
      </c>
      <c r="AD7" s="77">
        <v>43350</v>
      </c>
      <c r="AE7" s="77">
        <v>43373.383713154202</v>
      </c>
      <c r="AF7" s="77">
        <v>43416.597705852902</v>
      </c>
      <c r="AG7" s="77">
        <v>43450</v>
      </c>
      <c r="AH7" s="77">
        <v>42156.880652856496</v>
      </c>
      <c r="AI7" s="77">
        <v>38862.980642595103</v>
      </c>
      <c r="AJ7" s="77">
        <v>40005.684507989899</v>
      </c>
      <c r="AK7" s="77">
        <v>43671.665780536401</v>
      </c>
      <c r="AL7" s="77">
        <v>43850</v>
      </c>
      <c r="AM7" s="77">
        <v>43958.215640126</v>
      </c>
      <c r="AN7" s="77">
        <v>44027.804720180102</v>
      </c>
      <c r="AO7" s="77">
        <v>42750.487809899903</v>
      </c>
      <c r="AP7" s="77">
        <v>39544.009850362898</v>
      </c>
      <c r="AQ7" s="77">
        <v>40627.6649654129</v>
      </c>
      <c r="AR7" s="77">
        <v>44166.640089195404</v>
      </c>
      <c r="AS7" s="77">
        <v>44360.760296972003</v>
      </c>
      <c r="AT7" s="77">
        <v>44425.076700541002</v>
      </c>
      <c r="AU7" s="77">
        <v>44550</v>
      </c>
      <c r="AV7" s="77">
        <v>43231.588419411601</v>
      </c>
      <c r="AW7" s="77">
        <v>39964.821623203403</v>
      </c>
      <c r="AX7" s="77">
        <v>41028.866233504101</v>
      </c>
      <c r="AY7" s="77">
        <v>44451.070529233199</v>
      </c>
      <c r="AZ7" s="77">
        <v>44571.189656939998</v>
      </c>
      <c r="BA7" s="77">
        <v>44686.523124204701</v>
      </c>
      <c r="BB7" s="77">
        <v>42628.185380886804</v>
      </c>
      <c r="BC7" s="77">
        <v>39853.520851125002</v>
      </c>
      <c r="BD7" s="77">
        <v>36814.257861185797</v>
      </c>
      <c r="BE7" s="77">
        <v>27850.414049299201</v>
      </c>
      <c r="BF7" s="77">
        <v>31656.444975544298</v>
      </c>
      <c r="BG7" s="77">
        <v>36091.793858435798</v>
      </c>
      <c r="BH7" s="77">
        <v>38900.890576696802</v>
      </c>
      <c r="BI7" s="77">
        <v>39102.194880581897</v>
      </c>
      <c r="BJ7" s="77">
        <v>38349.832510626002</v>
      </c>
      <c r="BK7" s="77">
        <v>36833.050911493498</v>
      </c>
      <c r="BL7" s="77">
        <v>33114.539491307602</v>
      </c>
      <c r="BM7" s="77">
        <v>38687.789110634898</v>
      </c>
      <c r="BN7" s="77">
        <v>43485.7912152344</v>
      </c>
      <c r="BO7" s="77">
        <v>44102.533039993701</v>
      </c>
      <c r="BP7" s="77">
        <v>44106.327560260303</v>
      </c>
      <c r="BQ7" s="77">
        <v>42799.121257456398</v>
      </c>
      <c r="BR7" s="77">
        <v>39397.896949290203</v>
      </c>
      <c r="BS7" s="77">
        <v>40361.502179040603</v>
      </c>
      <c r="BT7" s="77">
        <v>43847.726904151597</v>
      </c>
      <c r="BU7" s="77">
        <v>43879.107447145499</v>
      </c>
      <c r="BV7" s="77">
        <v>43912.162965467498</v>
      </c>
      <c r="BW7" s="77">
        <v>43867.138804734197</v>
      </c>
      <c r="BX7" s="77">
        <v>42437.083436722802</v>
      </c>
      <c r="BY7" s="77">
        <v>39140.3181270477</v>
      </c>
      <c r="BZ7" s="77">
        <v>40247.663527355799</v>
      </c>
      <c r="CA7" s="77">
        <v>43898.842819436999</v>
      </c>
      <c r="CB7" s="77">
        <v>43975.7826086696</v>
      </c>
      <c r="CC7" s="77">
        <v>43989.570744049997</v>
      </c>
      <c r="CD7" s="77">
        <v>44004.000926979301</v>
      </c>
      <c r="CE7" s="77">
        <v>42680.378091920596</v>
      </c>
      <c r="CF7" s="77">
        <v>39401.493814288602</v>
      </c>
      <c r="CG7" s="77">
        <v>40449.801124023201</v>
      </c>
      <c r="CH7" s="77">
        <v>44171.988148221302</v>
      </c>
      <c r="CI7" s="77">
        <v>44151.637781027501</v>
      </c>
      <c r="CJ7" s="77">
        <v>44165.993158437203</v>
      </c>
      <c r="CK7" s="77">
        <v>44177.930677044802</v>
      </c>
      <c r="CL7" s="77">
        <v>42721.503677358502</v>
      </c>
      <c r="CM7" s="77">
        <v>39343.075223701097</v>
      </c>
      <c r="CN7" s="77">
        <v>40305.334880225499</v>
      </c>
      <c r="CO7" s="77">
        <v>43969.809412037801</v>
      </c>
      <c r="CP7" s="77">
        <v>43942.628602914199</v>
      </c>
      <c r="CQ7" s="77">
        <v>43838.5944435165</v>
      </c>
      <c r="CR7" s="77">
        <v>43822.8523182258</v>
      </c>
      <c r="CS7" s="77">
        <v>42306.8024452885</v>
      </c>
      <c r="CT7" s="77">
        <v>38983.2047743453</v>
      </c>
      <c r="CU7" s="77">
        <v>39949.462291072698</v>
      </c>
      <c r="CV7" s="77">
        <v>43654.389365409297</v>
      </c>
      <c r="CW7" s="77">
        <v>43637.106674911498</v>
      </c>
      <c r="CX7" s="77">
        <v>43582.526382429904</v>
      </c>
      <c r="CY7" s="77">
        <v>43539.997332701103</v>
      </c>
      <c r="CZ7" s="77">
        <v>41991.837765554403</v>
      </c>
      <c r="DA7" s="77">
        <v>38641.801754455999</v>
      </c>
      <c r="DB7" s="77">
        <v>39571.134217249302</v>
      </c>
      <c r="DC7" s="77">
        <v>43230.367471814498</v>
      </c>
      <c r="DD7" s="77">
        <v>43148.055429469598</v>
      </c>
      <c r="DE7" s="77">
        <v>43019.929417585299</v>
      </c>
      <c r="DF7" s="77">
        <v>42960.090431260003</v>
      </c>
      <c r="DG7" s="77">
        <v>41389.607391200298</v>
      </c>
      <c r="DH7" s="77">
        <v>37883.733069867303</v>
      </c>
      <c r="DI7" s="77">
        <v>38755.859209096903</v>
      </c>
      <c r="DJ7" s="77">
        <v>42415.361499792401</v>
      </c>
      <c r="DK7" s="77">
        <v>42272.4751451169</v>
      </c>
      <c r="DL7" s="77">
        <v>42079.287681510003</v>
      </c>
      <c r="DM7" s="77">
        <v>41967.9354147962</v>
      </c>
      <c r="DN7" s="77">
        <v>40384.351678052401</v>
      </c>
      <c r="DO7" s="77">
        <v>36896.380374203203</v>
      </c>
      <c r="DP7" s="77">
        <v>37893.596739545603</v>
      </c>
      <c r="DQ7" s="77">
        <v>41540.064894676099</v>
      </c>
      <c r="DR7" s="77">
        <v>41385.694686902898</v>
      </c>
      <c r="DS7" s="77">
        <v>41234.5640999834</v>
      </c>
      <c r="DT7" s="77">
        <v>41124.707656751503</v>
      </c>
      <c r="DU7" s="77">
        <v>39472.916696114196</v>
      </c>
      <c r="DV7" s="77">
        <v>35888.697117354401</v>
      </c>
      <c r="DW7" s="77">
        <v>36770.902479857403</v>
      </c>
      <c r="DX7" s="77">
        <v>40397.485432335598</v>
      </c>
      <c r="DY7" s="77">
        <v>40225.882206831899</v>
      </c>
      <c r="DZ7" s="77">
        <v>40005.261884781998</v>
      </c>
      <c r="EA7" s="77">
        <v>39787.035978524102</v>
      </c>
      <c r="EB7" s="77">
        <v>38086.157572034703</v>
      </c>
      <c r="EC7" s="77">
        <v>34600.411571720397</v>
      </c>
      <c r="ED7" s="77">
        <v>35480.600528335402</v>
      </c>
      <c r="EE7" s="77">
        <v>39044.023625815797</v>
      </c>
      <c r="EF7" s="77">
        <v>38914.530380176198</v>
      </c>
      <c r="EG7" s="77">
        <v>38725.323662279603</v>
      </c>
      <c r="EH7" s="77">
        <v>38602.271908585099</v>
      </c>
      <c r="EI7" s="77">
        <v>36978.635660919099</v>
      </c>
      <c r="EJ7" s="77">
        <v>33514.269897944003</v>
      </c>
      <c r="EK7" s="77">
        <v>34372.694136157697</v>
      </c>
      <c r="EL7" s="77">
        <v>38075.717109687001</v>
      </c>
      <c r="EM7" s="77">
        <v>37883.934211994201</v>
      </c>
      <c r="EN7" s="77">
        <v>37708.715448315801</v>
      </c>
      <c r="EO7" s="77">
        <v>37626.055558702901</v>
      </c>
      <c r="EP7" s="77">
        <v>36062.681553226401</v>
      </c>
      <c r="EQ7" s="77">
        <v>33089.037354713495</v>
      </c>
    </row>
    <row r="8" spans="1:147" ht="15" x14ac:dyDescent="0.25">
      <c r="A8" s="157" t="s">
        <v>136</v>
      </c>
      <c r="B8" s="101"/>
      <c r="C8" s="101">
        <v>36998</v>
      </c>
      <c r="D8" s="101">
        <v>35092</v>
      </c>
      <c r="E8" s="101">
        <v>38557</v>
      </c>
      <c r="F8" s="101">
        <v>37235</v>
      </c>
      <c r="G8" s="101">
        <v>34358</v>
      </c>
      <c r="H8" s="101">
        <v>34525</v>
      </c>
      <c r="I8" s="101">
        <v>36342</v>
      </c>
      <c r="J8" s="101">
        <v>36125</v>
      </c>
      <c r="K8" s="101">
        <v>36749</v>
      </c>
      <c r="L8" s="101">
        <v>35002</v>
      </c>
      <c r="M8" s="101">
        <v>34656</v>
      </c>
      <c r="N8" s="101">
        <v>32926</v>
      </c>
      <c r="O8" s="101">
        <v>34361</v>
      </c>
      <c r="P8" s="101">
        <v>38793</v>
      </c>
      <c r="Q8" s="101">
        <v>38628</v>
      </c>
      <c r="R8" s="101">
        <v>38214</v>
      </c>
      <c r="S8" s="101">
        <v>37337</v>
      </c>
      <c r="T8" s="101">
        <v>36971</v>
      </c>
      <c r="U8" s="101">
        <v>35560</v>
      </c>
      <c r="V8" s="101">
        <v>36807</v>
      </c>
      <c r="W8" s="101">
        <v>40532</v>
      </c>
      <c r="X8" s="101">
        <v>40430</v>
      </c>
      <c r="Y8" s="101">
        <v>39241</v>
      </c>
      <c r="Z8" s="101">
        <v>38320</v>
      </c>
      <c r="AA8" s="101">
        <v>37904</v>
      </c>
      <c r="AB8" s="101">
        <v>33189</v>
      </c>
      <c r="AC8" s="101">
        <v>36873</v>
      </c>
      <c r="AD8" s="101">
        <v>40088</v>
      </c>
      <c r="AE8" s="101">
        <v>41116</v>
      </c>
      <c r="AF8" s="101">
        <v>40959</v>
      </c>
      <c r="AG8" s="101">
        <v>41509</v>
      </c>
      <c r="AH8" s="101">
        <v>41296</v>
      </c>
      <c r="AI8" s="101">
        <v>37314</v>
      </c>
      <c r="AJ8" s="101">
        <v>39085</v>
      </c>
      <c r="AK8" s="101">
        <v>42136</v>
      </c>
      <c r="AL8" s="101">
        <v>42556</v>
      </c>
      <c r="AM8" s="101">
        <v>43540</v>
      </c>
      <c r="AN8" s="101">
        <v>44005</v>
      </c>
      <c r="AO8" s="101">
        <v>43501</v>
      </c>
      <c r="AP8" s="101">
        <v>42119</v>
      </c>
      <c r="AQ8" s="101">
        <v>43021</v>
      </c>
      <c r="AR8" s="101">
        <v>45995</v>
      </c>
      <c r="AS8" s="101">
        <v>45985</v>
      </c>
      <c r="AT8" s="101">
        <v>45467</v>
      </c>
      <c r="AU8" s="101">
        <v>46747</v>
      </c>
      <c r="AV8" s="101">
        <v>44399</v>
      </c>
      <c r="AW8" s="101">
        <v>41424</v>
      </c>
      <c r="AX8" s="101">
        <v>40952</v>
      </c>
      <c r="AY8" s="101">
        <v>38840</v>
      </c>
      <c r="AZ8" s="101">
        <v>39479</v>
      </c>
      <c r="BA8" s="101">
        <v>39426</v>
      </c>
      <c r="BB8" s="101">
        <v>40473</v>
      </c>
      <c r="BC8" s="101">
        <v>35988</v>
      </c>
      <c r="BD8" s="101">
        <v>32539</v>
      </c>
      <c r="BE8" s="101">
        <v>31508</v>
      </c>
      <c r="BF8" s="101">
        <v>31158</v>
      </c>
      <c r="BG8" s="101">
        <v>34043</v>
      </c>
      <c r="BH8" s="101">
        <v>34616</v>
      </c>
      <c r="BI8" s="101">
        <v>35300</v>
      </c>
      <c r="BJ8" s="101">
        <v>33764</v>
      </c>
      <c r="BK8" s="101">
        <v>34029</v>
      </c>
      <c r="BL8" s="101">
        <v>33228</v>
      </c>
      <c r="BM8" s="101">
        <v>38635</v>
      </c>
      <c r="BN8" s="101">
        <v>38690</v>
      </c>
      <c r="BO8" s="101">
        <v>37477</v>
      </c>
      <c r="BP8" s="101">
        <v>37440</v>
      </c>
      <c r="BQ8" s="101">
        <v>37847</v>
      </c>
      <c r="BR8" s="101">
        <v>34047</v>
      </c>
      <c r="BS8" s="101">
        <v>37809</v>
      </c>
      <c r="BT8" s="101">
        <v>40062</v>
      </c>
      <c r="BU8" s="101">
        <v>39028</v>
      </c>
      <c r="BV8" s="101">
        <v>39736</v>
      </c>
      <c r="BW8" s="101">
        <v>38292</v>
      </c>
      <c r="BX8" s="101">
        <v>38536</v>
      </c>
      <c r="BY8" s="101">
        <v>34793</v>
      </c>
      <c r="BZ8" s="101">
        <v>39364</v>
      </c>
      <c r="CA8" s="101">
        <v>44271</v>
      </c>
      <c r="CB8" s="101">
        <v>44537</v>
      </c>
      <c r="CC8" s="101">
        <v>43874</v>
      </c>
      <c r="CD8" s="101">
        <v>43672</v>
      </c>
      <c r="CE8" s="101">
        <v>43257</v>
      </c>
      <c r="CF8" s="101">
        <v>40627</v>
      </c>
      <c r="CG8" s="101">
        <v>41726</v>
      </c>
      <c r="CH8" s="101">
        <v>44709</v>
      </c>
      <c r="CI8" s="101">
        <v>43846</v>
      </c>
      <c r="CJ8" s="101">
        <v>42733</v>
      </c>
      <c r="CK8" s="101">
        <v>43358</v>
      </c>
      <c r="CL8" s="101">
        <v>42670</v>
      </c>
      <c r="CM8" s="101">
        <v>40665</v>
      </c>
      <c r="CN8" s="101">
        <v>37183</v>
      </c>
      <c r="CO8" s="101">
        <v>41783</v>
      </c>
      <c r="CP8" s="101">
        <v>40093</v>
      </c>
      <c r="CQ8" s="101">
        <v>39770</v>
      </c>
      <c r="CR8" s="101">
        <v>38596</v>
      </c>
      <c r="CS8" s="101">
        <v>38686</v>
      </c>
      <c r="CT8" s="101">
        <v>35810</v>
      </c>
      <c r="CU8" s="101">
        <v>40214</v>
      </c>
      <c r="CV8" s="101">
        <v>41271</v>
      </c>
      <c r="CW8" s="101">
        <v>41432</v>
      </c>
      <c r="CX8" s="101">
        <v>40433</v>
      </c>
      <c r="CY8" s="101">
        <v>40502</v>
      </c>
      <c r="CZ8" s="101">
        <v>39100</v>
      </c>
      <c r="DA8" s="101">
        <v>36120</v>
      </c>
      <c r="DB8" s="101">
        <v>37446</v>
      </c>
      <c r="DC8" s="101">
        <v>39688</v>
      </c>
      <c r="DD8" s="101">
        <v>39984</v>
      </c>
      <c r="DE8" s="101">
        <v>39254</v>
      </c>
      <c r="DF8" s="101">
        <v>38599</v>
      </c>
      <c r="DG8" s="101">
        <v>36540</v>
      </c>
      <c r="DH8" s="101">
        <v>33881</v>
      </c>
      <c r="DI8" s="101">
        <v>33896</v>
      </c>
      <c r="DJ8" s="101">
        <v>37865</v>
      </c>
      <c r="DK8" s="101">
        <v>38633</v>
      </c>
      <c r="DL8" s="101">
        <v>39655</v>
      </c>
      <c r="DM8" s="101">
        <v>40273</v>
      </c>
      <c r="DN8" s="101">
        <v>37863</v>
      </c>
      <c r="DO8" s="101">
        <v>36371</v>
      </c>
      <c r="DP8" s="101">
        <v>38102</v>
      </c>
      <c r="DQ8" s="101">
        <v>40947</v>
      </c>
      <c r="DR8" s="101">
        <v>40609</v>
      </c>
      <c r="DS8" s="101">
        <v>41046</v>
      </c>
      <c r="DT8" s="101">
        <v>40727</v>
      </c>
      <c r="DU8" s="101">
        <v>40183</v>
      </c>
      <c r="DV8" s="101">
        <v>37375</v>
      </c>
      <c r="DW8" s="101">
        <v>37932</v>
      </c>
      <c r="DX8" s="101">
        <v>41456</v>
      </c>
      <c r="DY8" s="101">
        <v>41493</v>
      </c>
      <c r="DZ8" s="101">
        <v>42985</v>
      </c>
      <c r="EA8" s="101">
        <v>41447</v>
      </c>
      <c r="EB8" s="101">
        <v>40921</v>
      </c>
      <c r="EC8" s="101">
        <v>36947</v>
      </c>
      <c r="ED8" s="101">
        <v>34686</v>
      </c>
      <c r="EE8" s="101">
        <v>36586</v>
      </c>
      <c r="EF8" s="101">
        <v>40163</v>
      </c>
      <c r="EG8" s="101">
        <v>39974</v>
      </c>
      <c r="EH8" s="101">
        <v>36785</v>
      </c>
      <c r="EI8" s="101">
        <v>35622</v>
      </c>
      <c r="EJ8" s="101">
        <v>32403</v>
      </c>
      <c r="EK8" s="101">
        <v>34168</v>
      </c>
      <c r="EL8" s="101">
        <v>37305</v>
      </c>
      <c r="EM8" s="101">
        <v>35402</v>
      </c>
      <c r="EN8" s="101">
        <v>34881</v>
      </c>
      <c r="EO8" s="101">
        <v>35677</v>
      </c>
      <c r="EP8" s="101">
        <v>33716</v>
      </c>
      <c r="EQ8" s="101">
        <v>32840</v>
      </c>
    </row>
    <row r="9" spans="1:147" ht="15" x14ac:dyDescent="0.25">
      <c r="A9" s="157" t="s">
        <v>94</v>
      </c>
      <c r="B9" s="61"/>
      <c r="C9" s="77">
        <f t="shared" ref="C9:AH9" si="5">C8+750</f>
        <v>37748</v>
      </c>
      <c r="D9" s="77">
        <f t="shared" si="5"/>
        <v>35842</v>
      </c>
      <c r="E9" s="77">
        <f t="shared" si="5"/>
        <v>39307</v>
      </c>
      <c r="F9" s="77">
        <f t="shared" si="5"/>
        <v>37985</v>
      </c>
      <c r="G9" s="77">
        <f t="shared" si="5"/>
        <v>35108</v>
      </c>
      <c r="H9" s="77">
        <f t="shared" si="5"/>
        <v>35275</v>
      </c>
      <c r="I9" s="77">
        <f t="shared" si="5"/>
        <v>37092</v>
      </c>
      <c r="J9" s="77">
        <f t="shared" si="5"/>
        <v>36875</v>
      </c>
      <c r="K9" s="77">
        <f t="shared" si="5"/>
        <v>37499</v>
      </c>
      <c r="L9" s="77">
        <f t="shared" si="5"/>
        <v>35752</v>
      </c>
      <c r="M9" s="77">
        <f t="shared" si="5"/>
        <v>35406</v>
      </c>
      <c r="N9" s="77">
        <f t="shared" si="5"/>
        <v>33676</v>
      </c>
      <c r="O9" s="77">
        <f t="shared" si="5"/>
        <v>35111</v>
      </c>
      <c r="P9" s="77">
        <f t="shared" si="5"/>
        <v>39543</v>
      </c>
      <c r="Q9" s="77">
        <f t="shared" si="5"/>
        <v>39378</v>
      </c>
      <c r="R9" s="77">
        <f t="shared" si="5"/>
        <v>38964</v>
      </c>
      <c r="S9" s="77">
        <f t="shared" si="5"/>
        <v>38087</v>
      </c>
      <c r="T9" s="77">
        <f t="shared" si="5"/>
        <v>37721</v>
      </c>
      <c r="U9" s="77">
        <f t="shared" si="5"/>
        <v>36310</v>
      </c>
      <c r="V9" s="77">
        <f t="shared" si="5"/>
        <v>37557</v>
      </c>
      <c r="W9" s="77">
        <f t="shared" si="5"/>
        <v>41282</v>
      </c>
      <c r="X9" s="77">
        <f t="shared" si="5"/>
        <v>41180</v>
      </c>
      <c r="Y9" s="77">
        <f t="shared" si="5"/>
        <v>39991</v>
      </c>
      <c r="Z9" s="77">
        <f t="shared" si="5"/>
        <v>39070</v>
      </c>
      <c r="AA9" s="77">
        <f t="shared" si="5"/>
        <v>38654</v>
      </c>
      <c r="AB9" s="77">
        <f t="shared" si="5"/>
        <v>33939</v>
      </c>
      <c r="AC9" s="77">
        <f t="shared" si="5"/>
        <v>37623</v>
      </c>
      <c r="AD9" s="77">
        <f t="shared" si="5"/>
        <v>40838</v>
      </c>
      <c r="AE9" s="77">
        <f t="shared" si="5"/>
        <v>41866</v>
      </c>
      <c r="AF9" s="77">
        <f t="shared" si="5"/>
        <v>41709</v>
      </c>
      <c r="AG9" s="77">
        <f t="shared" si="5"/>
        <v>42259</v>
      </c>
      <c r="AH9" s="77">
        <f t="shared" si="5"/>
        <v>42046</v>
      </c>
      <c r="AI9" s="77">
        <f t="shared" ref="AI9:BN9" si="6">AI8+750</f>
        <v>38064</v>
      </c>
      <c r="AJ9" s="77">
        <f t="shared" si="6"/>
        <v>39835</v>
      </c>
      <c r="AK9" s="77">
        <f t="shared" si="6"/>
        <v>42886</v>
      </c>
      <c r="AL9" s="77">
        <f t="shared" si="6"/>
        <v>43306</v>
      </c>
      <c r="AM9" s="77">
        <f t="shared" si="6"/>
        <v>44290</v>
      </c>
      <c r="AN9" s="77">
        <f t="shared" si="6"/>
        <v>44755</v>
      </c>
      <c r="AO9" s="77">
        <f t="shared" si="6"/>
        <v>44251</v>
      </c>
      <c r="AP9" s="77">
        <f t="shared" si="6"/>
        <v>42869</v>
      </c>
      <c r="AQ9" s="77">
        <f t="shared" si="6"/>
        <v>43771</v>
      </c>
      <c r="AR9" s="77">
        <f t="shared" si="6"/>
        <v>46745</v>
      </c>
      <c r="AS9" s="77">
        <f t="shared" si="6"/>
        <v>46735</v>
      </c>
      <c r="AT9" s="77">
        <f t="shared" si="6"/>
        <v>46217</v>
      </c>
      <c r="AU9" s="77">
        <f t="shared" si="6"/>
        <v>47497</v>
      </c>
      <c r="AV9" s="77">
        <f t="shared" si="6"/>
        <v>45149</v>
      </c>
      <c r="AW9" s="77">
        <f t="shared" si="6"/>
        <v>42174</v>
      </c>
      <c r="AX9" s="77">
        <f t="shared" si="6"/>
        <v>41702</v>
      </c>
      <c r="AY9" s="77">
        <f t="shared" si="6"/>
        <v>39590</v>
      </c>
      <c r="AZ9" s="77">
        <f t="shared" si="6"/>
        <v>40229</v>
      </c>
      <c r="BA9" s="77">
        <f t="shared" si="6"/>
        <v>40176</v>
      </c>
      <c r="BB9" s="77">
        <f t="shared" si="6"/>
        <v>41223</v>
      </c>
      <c r="BC9" s="77">
        <f t="shared" si="6"/>
        <v>36738</v>
      </c>
      <c r="BD9" s="77">
        <f t="shared" si="6"/>
        <v>33289</v>
      </c>
      <c r="BE9" s="77">
        <f t="shared" si="6"/>
        <v>32258</v>
      </c>
      <c r="BF9" s="77">
        <f t="shared" si="6"/>
        <v>31908</v>
      </c>
      <c r="BG9" s="77">
        <f t="shared" si="6"/>
        <v>34793</v>
      </c>
      <c r="BH9" s="77">
        <f t="shared" si="6"/>
        <v>35366</v>
      </c>
      <c r="BI9" s="77">
        <f t="shared" si="6"/>
        <v>36050</v>
      </c>
      <c r="BJ9" s="77">
        <f t="shared" si="6"/>
        <v>34514</v>
      </c>
      <c r="BK9" s="77">
        <f t="shared" si="6"/>
        <v>34779</v>
      </c>
      <c r="BL9" s="77">
        <f t="shared" si="6"/>
        <v>33978</v>
      </c>
      <c r="BM9" s="77">
        <f t="shared" si="6"/>
        <v>39385</v>
      </c>
      <c r="BN9" s="77">
        <f t="shared" si="6"/>
        <v>39440</v>
      </c>
      <c r="BO9" s="77">
        <f t="shared" ref="BO9:CT9" si="7">BO8+750</f>
        <v>38227</v>
      </c>
      <c r="BP9" s="77">
        <f t="shared" si="7"/>
        <v>38190</v>
      </c>
      <c r="BQ9" s="77">
        <f t="shared" si="7"/>
        <v>38597</v>
      </c>
      <c r="BR9" s="77">
        <f t="shared" si="7"/>
        <v>34797</v>
      </c>
      <c r="BS9" s="77">
        <f t="shared" si="7"/>
        <v>38559</v>
      </c>
      <c r="BT9" s="77">
        <f t="shared" si="7"/>
        <v>40812</v>
      </c>
      <c r="BU9" s="77">
        <f t="shared" si="7"/>
        <v>39778</v>
      </c>
      <c r="BV9" s="77">
        <f t="shared" si="7"/>
        <v>40486</v>
      </c>
      <c r="BW9" s="77">
        <f t="shared" si="7"/>
        <v>39042</v>
      </c>
      <c r="BX9" s="77">
        <f t="shared" si="7"/>
        <v>39286</v>
      </c>
      <c r="BY9" s="77">
        <f t="shared" si="7"/>
        <v>35543</v>
      </c>
      <c r="BZ9" s="77">
        <f t="shared" si="7"/>
        <v>40114</v>
      </c>
      <c r="CA9" s="77">
        <f t="shared" si="7"/>
        <v>45021</v>
      </c>
      <c r="CB9" s="77">
        <f t="shared" si="7"/>
        <v>45287</v>
      </c>
      <c r="CC9" s="77">
        <f t="shared" si="7"/>
        <v>44624</v>
      </c>
      <c r="CD9" s="77">
        <f t="shared" si="7"/>
        <v>44422</v>
      </c>
      <c r="CE9" s="77">
        <f t="shared" si="7"/>
        <v>44007</v>
      </c>
      <c r="CF9" s="77">
        <f t="shared" si="7"/>
        <v>41377</v>
      </c>
      <c r="CG9" s="77">
        <f t="shared" si="7"/>
        <v>42476</v>
      </c>
      <c r="CH9" s="77">
        <f t="shared" si="7"/>
        <v>45459</v>
      </c>
      <c r="CI9" s="77">
        <f t="shared" si="7"/>
        <v>44596</v>
      </c>
      <c r="CJ9" s="77">
        <f t="shared" si="7"/>
        <v>43483</v>
      </c>
      <c r="CK9" s="77">
        <f t="shared" si="7"/>
        <v>44108</v>
      </c>
      <c r="CL9" s="77">
        <f t="shared" si="7"/>
        <v>43420</v>
      </c>
      <c r="CM9" s="77">
        <f t="shared" si="7"/>
        <v>41415</v>
      </c>
      <c r="CN9" s="77">
        <f t="shared" si="7"/>
        <v>37933</v>
      </c>
      <c r="CO9" s="77">
        <f t="shared" si="7"/>
        <v>42533</v>
      </c>
      <c r="CP9" s="77">
        <f t="shared" si="7"/>
        <v>40843</v>
      </c>
      <c r="CQ9" s="77">
        <f t="shared" si="7"/>
        <v>40520</v>
      </c>
      <c r="CR9" s="77">
        <f t="shared" si="7"/>
        <v>39346</v>
      </c>
      <c r="CS9" s="77">
        <f t="shared" si="7"/>
        <v>39436</v>
      </c>
      <c r="CT9" s="77">
        <f t="shared" si="7"/>
        <v>36560</v>
      </c>
      <c r="CU9" s="77">
        <f t="shared" ref="CU9:DZ9" si="8">CU8+750</f>
        <v>40964</v>
      </c>
      <c r="CV9" s="77">
        <f t="shared" si="8"/>
        <v>42021</v>
      </c>
      <c r="CW9" s="77">
        <f t="shared" si="8"/>
        <v>42182</v>
      </c>
      <c r="CX9" s="77">
        <f t="shared" si="8"/>
        <v>41183</v>
      </c>
      <c r="CY9" s="77">
        <f t="shared" si="8"/>
        <v>41252</v>
      </c>
      <c r="CZ9" s="77">
        <f t="shared" si="8"/>
        <v>39850</v>
      </c>
      <c r="DA9" s="77">
        <f t="shared" si="8"/>
        <v>36870</v>
      </c>
      <c r="DB9" s="77">
        <f t="shared" si="8"/>
        <v>38196</v>
      </c>
      <c r="DC9" s="77">
        <f t="shared" si="8"/>
        <v>40438</v>
      </c>
      <c r="DD9" s="77">
        <f t="shared" si="8"/>
        <v>40734</v>
      </c>
      <c r="DE9" s="77">
        <f t="shared" si="8"/>
        <v>40004</v>
      </c>
      <c r="DF9" s="77">
        <f t="shared" si="8"/>
        <v>39349</v>
      </c>
      <c r="DG9" s="77">
        <f t="shared" si="8"/>
        <v>37290</v>
      </c>
      <c r="DH9" s="77">
        <f t="shared" si="8"/>
        <v>34631</v>
      </c>
      <c r="DI9" s="77">
        <f t="shared" si="8"/>
        <v>34646</v>
      </c>
      <c r="DJ9" s="77">
        <f t="shared" si="8"/>
        <v>38615</v>
      </c>
      <c r="DK9" s="77">
        <f t="shared" si="8"/>
        <v>39383</v>
      </c>
      <c r="DL9" s="77">
        <f t="shared" si="8"/>
        <v>40405</v>
      </c>
      <c r="DM9" s="77">
        <f t="shared" si="8"/>
        <v>41023</v>
      </c>
      <c r="DN9" s="77">
        <f t="shared" si="8"/>
        <v>38613</v>
      </c>
      <c r="DO9" s="77">
        <f t="shared" si="8"/>
        <v>37121</v>
      </c>
      <c r="DP9" s="77">
        <f t="shared" si="8"/>
        <v>38852</v>
      </c>
      <c r="DQ9" s="77">
        <f t="shared" si="8"/>
        <v>41697</v>
      </c>
      <c r="DR9" s="77">
        <f t="shared" si="8"/>
        <v>41359</v>
      </c>
      <c r="DS9" s="77">
        <f t="shared" si="8"/>
        <v>41796</v>
      </c>
      <c r="DT9" s="77">
        <f t="shared" si="8"/>
        <v>41477</v>
      </c>
      <c r="DU9" s="77">
        <f t="shared" si="8"/>
        <v>40933</v>
      </c>
      <c r="DV9" s="77">
        <f t="shared" si="8"/>
        <v>38125</v>
      </c>
      <c r="DW9" s="77">
        <f t="shared" si="8"/>
        <v>38682</v>
      </c>
      <c r="DX9" s="77">
        <f t="shared" si="8"/>
        <v>42206</v>
      </c>
      <c r="DY9" s="77">
        <f t="shared" si="8"/>
        <v>42243</v>
      </c>
      <c r="DZ9" s="77">
        <f t="shared" si="8"/>
        <v>43735</v>
      </c>
      <c r="EA9" s="77">
        <f t="shared" ref="EA9:EQ9" si="9">EA8+750</f>
        <v>42197</v>
      </c>
      <c r="EB9" s="77">
        <f t="shared" si="9"/>
        <v>41671</v>
      </c>
      <c r="EC9" s="77">
        <f t="shared" si="9"/>
        <v>37697</v>
      </c>
      <c r="ED9" s="77">
        <f t="shared" si="9"/>
        <v>35436</v>
      </c>
      <c r="EE9" s="77">
        <f t="shared" si="9"/>
        <v>37336</v>
      </c>
      <c r="EF9" s="77">
        <f t="shared" si="9"/>
        <v>40913</v>
      </c>
      <c r="EG9" s="77">
        <f t="shared" si="9"/>
        <v>40724</v>
      </c>
      <c r="EH9" s="77">
        <f t="shared" si="9"/>
        <v>37535</v>
      </c>
      <c r="EI9" s="77">
        <f t="shared" si="9"/>
        <v>36372</v>
      </c>
      <c r="EJ9" s="77">
        <f t="shared" si="9"/>
        <v>33153</v>
      </c>
      <c r="EK9" s="77">
        <f t="shared" si="9"/>
        <v>34918</v>
      </c>
      <c r="EL9" s="77">
        <f t="shared" si="9"/>
        <v>38055</v>
      </c>
      <c r="EM9" s="77">
        <f t="shared" si="9"/>
        <v>36152</v>
      </c>
      <c r="EN9" s="77">
        <f t="shared" si="9"/>
        <v>35631</v>
      </c>
      <c r="EO9" s="77">
        <f t="shared" si="9"/>
        <v>36427</v>
      </c>
      <c r="EP9" s="77">
        <f t="shared" si="9"/>
        <v>34466</v>
      </c>
      <c r="EQ9" s="77">
        <f t="shared" si="9"/>
        <v>33590</v>
      </c>
    </row>
    <row r="11" spans="1:147" ht="15.75" x14ac:dyDescent="0.25">
      <c r="C11" s="62"/>
    </row>
    <row r="12" spans="1:147" ht="15.75" x14ac:dyDescent="0.25">
      <c r="C12" s="62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7B456-08EC-4C3C-96AB-CE0ED38DE201}">
  <sheetPr codeName="Sheet11">
    <tabColor theme="1" tint="0.39997558519241921"/>
  </sheetPr>
  <dimension ref="A1:J148"/>
  <sheetViews>
    <sheetView zoomScale="80" zoomScaleNormal="80" workbookViewId="0">
      <selection activeCell="L3" sqref="L3"/>
    </sheetView>
  </sheetViews>
  <sheetFormatPr defaultRowHeight="14.25" x14ac:dyDescent="0.2"/>
  <cols>
    <col min="1" max="1" width="11.5" customWidth="1"/>
    <col min="2" max="2" width="17" customWidth="1"/>
    <col min="3" max="3" width="21.25" customWidth="1"/>
    <col min="4" max="4" width="10.75" customWidth="1"/>
    <col min="5" max="5" width="15.625" hidden="1" customWidth="1"/>
    <col min="6" max="6" width="9" style="75"/>
    <col min="7" max="7" width="12" customWidth="1"/>
    <col min="10" max="10" width="18.25" customWidth="1"/>
  </cols>
  <sheetData>
    <row r="1" spans="1:10" s="102" customFormat="1" ht="18" x14ac:dyDescent="0.25">
      <c r="A1" s="103" t="s">
        <v>9</v>
      </c>
      <c r="B1" s="103" t="s">
        <v>92</v>
      </c>
    </row>
    <row r="3" spans="1:10" ht="80.45" customHeight="1" x14ac:dyDescent="0.2">
      <c r="A3" s="121" t="s">
        <v>21</v>
      </c>
      <c r="B3" s="121" t="s">
        <v>50</v>
      </c>
      <c r="C3" s="121" t="s">
        <v>51</v>
      </c>
      <c r="D3" s="121" t="s">
        <v>137</v>
      </c>
      <c r="E3" s="109" t="s">
        <v>138</v>
      </c>
      <c r="F3" s="108"/>
      <c r="G3" s="158" t="s">
        <v>21</v>
      </c>
      <c r="H3" s="158" t="s">
        <v>52</v>
      </c>
      <c r="I3" s="158" t="s">
        <v>53</v>
      </c>
      <c r="J3" s="158" t="s">
        <v>54</v>
      </c>
    </row>
    <row r="4" spans="1:10" ht="14.45" customHeight="1" x14ac:dyDescent="0.2">
      <c r="A4" s="25">
        <v>44866</v>
      </c>
      <c r="B4" s="29">
        <v>13.5</v>
      </c>
      <c r="C4" s="29">
        <v>11.9344444444444</v>
      </c>
      <c r="D4" s="134">
        <v>0</v>
      </c>
      <c r="E4" s="29"/>
      <c r="G4" s="135">
        <v>44910</v>
      </c>
      <c r="H4" s="136">
        <v>0.72916666666666663</v>
      </c>
      <c r="I4" s="137">
        <v>44561</v>
      </c>
      <c r="J4" s="137">
        <v>0</v>
      </c>
    </row>
    <row r="5" spans="1:10" x14ac:dyDescent="0.2">
      <c r="A5" s="25">
        <v>44867</v>
      </c>
      <c r="B5" s="29">
        <v>13.4</v>
      </c>
      <c r="C5" s="29">
        <v>11.67</v>
      </c>
      <c r="D5" s="134">
        <v>0</v>
      </c>
      <c r="E5" s="29"/>
      <c r="G5" s="138">
        <v>44943</v>
      </c>
      <c r="H5" s="136">
        <v>0.72916666666666663</v>
      </c>
      <c r="I5" s="139">
        <v>42022</v>
      </c>
      <c r="J5" s="139">
        <v>200</v>
      </c>
    </row>
    <row r="6" spans="1:10" x14ac:dyDescent="0.2">
      <c r="A6" s="25">
        <v>44868</v>
      </c>
      <c r="B6" s="29">
        <v>12</v>
      </c>
      <c r="C6" s="29">
        <v>11.3822222222222</v>
      </c>
      <c r="D6" s="134">
        <v>0</v>
      </c>
      <c r="E6" s="29"/>
      <c r="G6" s="138">
        <v>44897</v>
      </c>
      <c r="H6" s="140">
        <v>0.75</v>
      </c>
      <c r="I6" s="139">
        <v>39573</v>
      </c>
      <c r="J6" s="139">
        <v>0</v>
      </c>
    </row>
    <row r="7" spans="1:10" x14ac:dyDescent="0.2">
      <c r="A7" s="25">
        <v>44869</v>
      </c>
      <c r="B7" s="29">
        <v>11.6</v>
      </c>
      <c r="C7" s="29">
        <v>11.186666666666699</v>
      </c>
      <c r="D7" s="134">
        <v>0</v>
      </c>
      <c r="E7" s="29"/>
    </row>
    <row r="8" spans="1:10" x14ac:dyDescent="0.2">
      <c r="A8" s="25">
        <v>44870</v>
      </c>
      <c r="B8" s="29">
        <v>10.8</v>
      </c>
      <c r="C8" s="29">
        <v>11.005555555555601</v>
      </c>
      <c r="D8" s="134">
        <v>0</v>
      </c>
      <c r="E8" s="29"/>
    </row>
    <row r="9" spans="1:10" x14ac:dyDescent="0.2">
      <c r="A9" s="25">
        <v>44871</v>
      </c>
      <c r="B9" s="29">
        <v>11</v>
      </c>
      <c r="C9" s="29">
        <v>10.8544444444444</v>
      </c>
      <c r="D9" s="134">
        <v>0</v>
      </c>
      <c r="E9" s="29"/>
    </row>
    <row r="10" spans="1:10" x14ac:dyDescent="0.2">
      <c r="A10" s="25">
        <v>44872</v>
      </c>
      <c r="B10" s="29">
        <v>12.5</v>
      </c>
      <c r="C10" s="29">
        <v>10.688888888888901</v>
      </c>
      <c r="D10" s="134">
        <v>0</v>
      </c>
      <c r="E10" s="29"/>
    </row>
    <row r="11" spans="1:10" x14ac:dyDescent="0.2">
      <c r="A11" s="25">
        <v>44873</v>
      </c>
      <c r="B11" s="29">
        <v>12.3</v>
      </c>
      <c r="C11" s="29">
        <v>10.471111111111099</v>
      </c>
      <c r="D11" s="134">
        <v>0</v>
      </c>
      <c r="E11" s="29"/>
    </row>
    <row r="12" spans="1:10" x14ac:dyDescent="0.2">
      <c r="A12" s="25">
        <v>44874</v>
      </c>
      <c r="B12" s="29">
        <v>12.2</v>
      </c>
      <c r="C12" s="29">
        <v>10.3411111111111</v>
      </c>
      <c r="D12" s="134">
        <v>0</v>
      </c>
      <c r="E12" s="29"/>
    </row>
    <row r="13" spans="1:10" x14ac:dyDescent="0.2">
      <c r="A13" s="25">
        <v>44875</v>
      </c>
      <c r="B13" s="29">
        <v>13.3</v>
      </c>
      <c r="C13" s="29">
        <v>10.2855555555556</v>
      </c>
      <c r="D13" s="134">
        <v>0</v>
      </c>
      <c r="E13" s="29"/>
    </row>
    <row r="14" spans="1:10" x14ac:dyDescent="0.2">
      <c r="A14" s="25">
        <v>44876</v>
      </c>
      <c r="B14" s="29">
        <v>14.4</v>
      </c>
      <c r="C14" s="29">
        <v>10.345555555555601</v>
      </c>
      <c r="D14" s="134">
        <v>0</v>
      </c>
      <c r="E14" s="29"/>
    </row>
    <row r="15" spans="1:10" x14ac:dyDescent="0.2">
      <c r="A15" s="25">
        <v>44877</v>
      </c>
      <c r="B15" s="29">
        <v>14.5</v>
      </c>
      <c r="C15" s="29">
        <v>10.317777777777801</v>
      </c>
      <c r="D15" s="134">
        <v>0</v>
      </c>
      <c r="E15" s="29"/>
    </row>
    <row r="16" spans="1:10" x14ac:dyDescent="0.2">
      <c r="A16" s="25">
        <v>44878</v>
      </c>
      <c r="B16" s="29">
        <v>13.8</v>
      </c>
      <c r="C16" s="29">
        <v>10.2077777777778</v>
      </c>
      <c r="D16" s="134">
        <v>0</v>
      </c>
      <c r="E16" s="29"/>
    </row>
    <row r="17" spans="1:5" x14ac:dyDescent="0.2">
      <c r="A17" s="25">
        <v>44879</v>
      </c>
      <c r="B17" s="29">
        <v>13</v>
      </c>
      <c r="C17" s="29">
        <v>10.1322222222222</v>
      </c>
      <c r="D17" s="134">
        <v>0</v>
      </c>
      <c r="E17" s="29"/>
    </row>
    <row r="18" spans="1:5" x14ac:dyDescent="0.2">
      <c r="A18" s="25">
        <v>44880</v>
      </c>
      <c r="B18" s="29">
        <v>12.1</v>
      </c>
      <c r="C18" s="29">
        <v>9.9366666666666692</v>
      </c>
      <c r="D18" s="134">
        <v>0</v>
      </c>
      <c r="E18" s="29"/>
    </row>
    <row r="19" spans="1:5" x14ac:dyDescent="0.2">
      <c r="A19" s="25">
        <v>44881</v>
      </c>
      <c r="B19" s="29">
        <v>10.9</v>
      </c>
      <c r="C19" s="29">
        <v>9.6777777777777807</v>
      </c>
      <c r="D19" s="134">
        <v>0</v>
      </c>
      <c r="E19" s="29"/>
    </row>
    <row r="20" spans="1:5" x14ac:dyDescent="0.2">
      <c r="A20" s="25">
        <v>44882</v>
      </c>
      <c r="B20" s="29">
        <v>10.5</v>
      </c>
      <c r="C20" s="29">
        <v>9.3344444444444505</v>
      </c>
      <c r="D20" s="134">
        <v>0</v>
      </c>
      <c r="E20" s="29"/>
    </row>
    <row r="21" spans="1:5" x14ac:dyDescent="0.2">
      <c r="A21" s="25">
        <v>44883</v>
      </c>
      <c r="B21" s="29">
        <v>10.3</v>
      </c>
      <c r="C21" s="29">
        <v>9.0811111111111096</v>
      </c>
      <c r="D21" s="134">
        <v>0</v>
      </c>
      <c r="E21" s="29"/>
    </row>
    <row r="22" spans="1:5" x14ac:dyDescent="0.2">
      <c r="A22" s="25">
        <v>44884</v>
      </c>
      <c r="B22" s="29">
        <v>9.5</v>
      </c>
      <c r="C22" s="29">
        <v>8.8077777777777797</v>
      </c>
      <c r="D22" s="134">
        <v>0</v>
      </c>
      <c r="E22" s="29"/>
    </row>
    <row r="23" spans="1:5" x14ac:dyDescent="0.2">
      <c r="A23" s="25">
        <v>44885</v>
      </c>
      <c r="B23" s="29">
        <v>8.9</v>
      </c>
      <c r="C23" s="29">
        <v>8.4411111111111108</v>
      </c>
      <c r="D23" s="134">
        <v>0</v>
      </c>
      <c r="E23" s="29"/>
    </row>
    <row r="24" spans="1:5" x14ac:dyDescent="0.2">
      <c r="A24" s="25">
        <v>44886</v>
      </c>
      <c r="B24" s="29">
        <v>8</v>
      </c>
      <c r="C24" s="29">
        <v>8.1488888888888908</v>
      </c>
      <c r="D24" s="134">
        <v>0</v>
      </c>
      <c r="E24" s="29"/>
    </row>
    <row r="25" spans="1:5" x14ac:dyDescent="0.2">
      <c r="A25" s="25">
        <v>44887</v>
      </c>
      <c r="B25" s="29">
        <v>8.3000000000000007</v>
      </c>
      <c r="C25" s="29">
        <v>7.98</v>
      </c>
      <c r="D25" s="134">
        <v>0.4</v>
      </c>
      <c r="E25" s="29"/>
    </row>
    <row r="26" spans="1:5" x14ac:dyDescent="0.2">
      <c r="A26" s="25">
        <v>44888</v>
      </c>
      <c r="B26" s="29">
        <v>8.9</v>
      </c>
      <c r="C26" s="29">
        <v>8.0233333333333299</v>
      </c>
      <c r="D26" s="134">
        <v>0</v>
      </c>
      <c r="E26" s="29"/>
    </row>
    <row r="27" spans="1:5" x14ac:dyDescent="0.2">
      <c r="A27" s="25">
        <v>44889</v>
      </c>
      <c r="B27" s="29">
        <v>9.4</v>
      </c>
      <c r="C27" s="29">
        <v>8.0555555555555607</v>
      </c>
      <c r="D27" s="134">
        <v>0</v>
      </c>
      <c r="E27" s="29"/>
    </row>
    <row r="28" spans="1:5" x14ac:dyDescent="0.2">
      <c r="A28" s="25">
        <v>44890</v>
      </c>
      <c r="B28" s="29">
        <v>10.1</v>
      </c>
      <c r="C28" s="29">
        <v>8.1866666666666692</v>
      </c>
      <c r="D28" s="134">
        <v>0</v>
      </c>
      <c r="E28" s="29"/>
    </row>
    <row r="29" spans="1:5" x14ac:dyDescent="0.2">
      <c r="A29" s="25">
        <v>44891</v>
      </c>
      <c r="B29" s="29">
        <v>10.8</v>
      </c>
      <c r="C29" s="29">
        <v>8.2222222222222197</v>
      </c>
      <c r="D29" s="134">
        <v>0</v>
      </c>
      <c r="E29" s="29"/>
    </row>
    <row r="30" spans="1:5" x14ac:dyDescent="0.2">
      <c r="A30" s="25">
        <v>44892</v>
      </c>
      <c r="B30" s="29">
        <v>10.8</v>
      </c>
      <c r="C30" s="29">
        <v>8.2033333333333296</v>
      </c>
      <c r="D30" s="134">
        <v>0</v>
      </c>
      <c r="E30" s="29"/>
    </row>
    <row r="31" spans="1:5" x14ac:dyDescent="0.2">
      <c r="A31" s="25">
        <v>44893</v>
      </c>
      <c r="B31" s="29">
        <v>9.5</v>
      </c>
      <c r="C31" s="29">
        <v>8.0299999999999994</v>
      </c>
      <c r="D31" s="134">
        <v>1</v>
      </c>
      <c r="E31" s="29"/>
    </row>
    <row r="32" spans="1:5" x14ac:dyDescent="0.2">
      <c r="A32" s="25">
        <v>44894</v>
      </c>
      <c r="B32" s="29">
        <v>7.4</v>
      </c>
      <c r="C32" s="29">
        <v>7.8366666666666696</v>
      </c>
      <c r="D32" s="134">
        <v>0</v>
      </c>
      <c r="E32" s="29"/>
    </row>
    <row r="33" spans="1:5" x14ac:dyDescent="0.2">
      <c r="A33" s="25">
        <v>44895</v>
      </c>
      <c r="B33" s="29">
        <v>6.8</v>
      </c>
      <c r="C33" s="29">
        <v>7.6588888888888897</v>
      </c>
      <c r="D33" s="134">
        <v>0</v>
      </c>
      <c r="E33" s="29"/>
    </row>
    <row r="34" spans="1:5" x14ac:dyDescent="0.2">
      <c r="A34" s="25">
        <v>44896</v>
      </c>
      <c r="B34" s="29">
        <v>6.2</v>
      </c>
      <c r="C34" s="29">
        <v>7.5444444444444398</v>
      </c>
      <c r="D34" s="134">
        <v>0.4</v>
      </c>
      <c r="E34" s="29"/>
    </row>
    <row r="35" spans="1:5" x14ac:dyDescent="0.2">
      <c r="A35" s="25">
        <v>44897</v>
      </c>
      <c r="B35" s="29">
        <v>5.9</v>
      </c>
      <c r="C35" s="29">
        <v>7.4366666666666701</v>
      </c>
      <c r="D35" s="134">
        <v>0</v>
      </c>
      <c r="E35" s="29">
        <v>0</v>
      </c>
    </row>
    <row r="36" spans="1:5" x14ac:dyDescent="0.2">
      <c r="A36" s="25">
        <v>44898</v>
      </c>
      <c r="B36" s="29">
        <v>6.1</v>
      </c>
      <c r="C36" s="29">
        <v>7.3466666666666702</v>
      </c>
      <c r="D36" s="134">
        <v>0</v>
      </c>
      <c r="E36" s="29"/>
    </row>
    <row r="37" spans="1:5" x14ac:dyDescent="0.2">
      <c r="A37" s="25">
        <v>44899</v>
      </c>
      <c r="B37" s="29">
        <v>5.7</v>
      </c>
      <c r="C37" s="29">
        <v>7.2866666666666697</v>
      </c>
      <c r="D37" s="134">
        <v>0</v>
      </c>
      <c r="E37" s="29"/>
    </row>
    <row r="38" spans="1:5" x14ac:dyDescent="0.2">
      <c r="A38" s="25">
        <v>44900</v>
      </c>
      <c r="B38" s="29">
        <v>6.1</v>
      </c>
      <c r="C38" s="29">
        <v>7.2411111111111097</v>
      </c>
      <c r="D38" s="134">
        <v>0.6</v>
      </c>
      <c r="E38" s="29"/>
    </row>
    <row r="39" spans="1:5" x14ac:dyDescent="0.2">
      <c r="A39" s="25">
        <v>44901</v>
      </c>
      <c r="B39" s="29">
        <v>5.8</v>
      </c>
      <c r="C39" s="29">
        <v>7.1322222222222198</v>
      </c>
      <c r="D39" s="134">
        <v>0.4</v>
      </c>
      <c r="E39" s="29"/>
    </row>
    <row r="40" spans="1:5" x14ac:dyDescent="0.2">
      <c r="A40" s="25">
        <v>44902</v>
      </c>
      <c r="B40" s="29">
        <v>4.5</v>
      </c>
      <c r="C40" s="29">
        <v>7.0166666666666702</v>
      </c>
      <c r="D40" s="134">
        <v>0.7</v>
      </c>
      <c r="E40" s="29"/>
    </row>
    <row r="41" spans="1:5" x14ac:dyDescent="0.2">
      <c r="A41" s="25">
        <v>44903</v>
      </c>
      <c r="B41" s="29">
        <v>3.4</v>
      </c>
      <c r="C41" s="29">
        <v>6.9244444444444397</v>
      </c>
      <c r="D41" s="134">
        <v>0</v>
      </c>
      <c r="E41" s="29"/>
    </row>
    <row r="42" spans="1:5" x14ac:dyDescent="0.2">
      <c r="A42" s="25">
        <v>44904</v>
      </c>
      <c r="B42" s="29">
        <v>2.9</v>
      </c>
      <c r="C42" s="29">
        <v>6.9488888888888898</v>
      </c>
      <c r="D42" s="134">
        <v>0.8</v>
      </c>
      <c r="E42" s="29"/>
    </row>
    <row r="43" spans="1:5" x14ac:dyDescent="0.2">
      <c r="A43" s="25">
        <v>44905</v>
      </c>
      <c r="B43" s="29">
        <v>2.8</v>
      </c>
      <c r="C43" s="29">
        <v>6.8877777777777798</v>
      </c>
      <c r="D43" s="134">
        <v>0</v>
      </c>
      <c r="E43" s="29"/>
    </row>
    <row r="44" spans="1:5" x14ac:dyDescent="0.2">
      <c r="A44" s="25">
        <v>44906</v>
      </c>
      <c r="B44" s="29">
        <v>1.7</v>
      </c>
      <c r="C44" s="29">
        <v>6.8455555555555598</v>
      </c>
      <c r="D44" s="134">
        <v>0</v>
      </c>
      <c r="E44" s="29"/>
    </row>
    <row r="45" spans="1:5" x14ac:dyDescent="0.2">
      <c r="A45" s="25">
        <v>44907</v>
      </c>
      <c r="B45" s="29">
        <v>0.4</v>
      </c>
      <c r="C45" s="29">
        <v>6.7633333333333301</v>
      </c>
      <c r="D45" s="134">
        <v>1.1000000000000001</v>
      </c>
      <c r="E45" s="29"/>
    </row>
    <row r="46" spans="1:5" x14ac:dyDescent="0.2">
      <c r="A46" s="25">
        <v>44908</v>
      </c>
      <c r="B46" s="29">
        <v>-0.1</v>
      </c>
      <c r="C46" s="29">
        <v>6.66222222222222</v>
      </c>
      <c r="D46" s="134">
        <v>1</v>
      </c>
      <c r="E46" s="29"/>
    </row>
    <row r="47" spans="1:5" x14ac:dyDescent="0.2">
      <c r="A47" s="25">
        <v>44909</v>
      </c>
      <c r="B47" s="29">
        <v>-0.2</v>
      </c>
      <c r="C47" s="29">
        <v>6.5266666666666699</v>
      </c>
      <c r="D47" s="134">
        <v>0</v>
      </c>
      <c r="E47" s="29"/>
    </row>
    <row r="48" spans="1:5" x14ac:dyDescent="0.2">
      <c r="A48" s="25">
        <v>44910</v>
      </c>
      <c r="B48" s="29">
        <v>0.3</v>
      </c>
      <c r="C48" s="29">
        <v>6.4311111111111101</v>
      </c>
      <c r="D48" s="134">
        <v>0</v>
      </c>
      <c r="E48" s="29">
        <v>0</v>
      </c>
    </row>
    <row r="49" spans="1:5" x14ac:dyDescent="0.2">
      <c r="A49" s="25">
        <v>44911</v>
      </c>
      <c r="B49" s="29">
        <v>1.1000000000000001</v>
      </c>
      <c r="C49" s="29">
        <v>6.4166666666666696</v>
      </c>
      <c r="D49" s="134">
        <v>0</v>
      </c>
      <c r="E49" s="29"/>
    </row>
    <row r="50" spans="1:5" x14ac:dyDescent="0.2">
      <c r="A50" s="25">
        <v>44912</v>
      </c>
      <c r="B50" s="29">
        <v>2.4</v>
      </c>
      <c r="C50" s="29">
        <v>6.3955555555555597</v>
      </c>
      <c r="D50" s="134">
        <v>0</v>
      </c>
      <c r="E50" s="29"/>
    </row>
    <row r="51" spans="1:5" x14ac:dyDescent="0.2">
      <c r="A51" s="25">
        <v>44913</v>
      </c>
      <c r="B51" s="29">
        <v>2.9</v>
      </c>
      <c r="C51" s="29">
        <v>6.4166666666666696</v>
      </c>
      <c r="D51" s="134">
        <v>0</v>
      </c>
      <c r="E51" s="29"/>
    </row>
    <row r="52" spans="1:5" x14ac:dyDescent="0.2">
      <c r="A52" s="25">
        <v>44914</v>
      </c>
      <c r="B52" s="29">
        <v>8.1</v>
      </c>
      <c r="C52" s="29">
        <v>6.3122222222222204</v>
      </c>
      <c r="D52" s="134">
        <v>0</v>
      </c>
      <c r="E52" s="29"/>
    </row>
    <row r="53" spans="1:5" x14ac:dyDescent="0.2">
      <c r="A53" s="25">
        <v>44915</v>
      </c>
      <c r="B53" s="29">
        <v>8.4</v>
      </c>
      <c r="C53" s="29">
        <v>6.22888888888889</v>
      </c>
      <c r="D53" s="134">
        <v>0</v>
      </c>
      <c r="E53" s="29"/>
    </row>
    <row r="54" spans="1:5" x14ac:dyDescent="0.2">
      <c r="A54" s="25">
        <v>44916</v>
      </c>
      <c r="B54" s="29">
        <v>8.6</v>
      </c>
      <c r="C54" s="29">
        <v>6.2233333333333301</v>
      </c>
      <c r="D54" s="134">
        <v>0</v>
      </c>
      <c r="E54" s="29"/>
    </row>
    <row r="55" spans="1:5" x14ac:dyDescent="0.2">
      <c r="A55" s="25">
        <v>44917</v>
      </c>
      <c r="B55" s="29">
        <v>8.6999999999999993</v>
      </c>
      <c r="C55" s="29">
        <v>6.47888888888889</v>
      </c>
      <c r="D55" s="134">
        <v>0</v>
      </c>
      <c r="E55" s="29"/>
    </row>
    <row r="56" spans="1:5" x14ac:dyDescent="0.2">
      <c r="A56" s="25">
        <v>44918</v>
      </c>
      <c r="B56" s="29">
        <v>8.9</v>
      </c>
      <c r="C56" s="29">
        <v>6.7877777777777801</v>
      </c>
      <c r="D56" s="134">
        <v>0</v>
      </c>
      <c r="E56" s="29"/>
    </row>
    <row r="57" spans="1:5" x14ac:dyDescent="0.2">
      <c r="A57" s="25">
        <v>44919</v>
      </c>
      <c r="B57" s="29">
        <v>9.1</v>
      </c>
      <c r="C57" s="29">
        <v>6.8855555555555599</v>
      </c>
      <c r="D57" s="134">
        <v>0</v>
      </c>
      <c r="E57" s="29"/>
    </row>
    <row r="58" spans="1:5" x14ac:dyDescent="0.2">
      <c r="A58" s="25">
        <v>44920</v>
      </c>
      <c r="B58" s="29">
        <v>9.3000000000000007</v>
      </c>
      <c r="C58" s="29">
        <v>6.78</v>
      </c>
      <c r="D58" s="134">
        <v>0</v>
      </c>
      <c r="E58" s="29"/>
    </row>
    <row r="59" spans="1:5" x14ac:dyDescent="0.2">
      <c r="A59" s="25">
        <v>44921</v>
      </c>
      <c r="B59" s="29">
        <v>7.6</v>
      </c>
      <c r="C59" s="29">
        <v>6.52111111111111</v>
      </c>
      <c r="D59" s="134">
        <v>0</v>
      </c>
      <c r="E59" s="29"/>
    </row>
    <row r="60" spans="1:5" x14ac:dyDescent="0.2">
      <c r="A60" s="25">
        <v>44922</v>
      </c>
      <c r="B60" s="29">
        <v>7.9</v>
      </c>
      <c r="C60" s="29">
        <v>6.2977777777777799</v>
      </c>
      <c r="D60" s="134">
        <v>0</v>
      </c>
      <c r="E60" s="29"/>
    </row>
    <row r="61" spans="1:5" x14ac:dyDescent="0.2">
      <c r="A61" s="25">
        <v>44923</v>
      </c>
      <c r="B61" s="29">
        <v>9.1</v>
      </c>
      <c r="C61" s="29">
        <v>6.12777777777778</v>
      </c>
      <c r="D61" s="134">
        <v>0</v>
      </c>
      <c r="E61" s="29"/>
    </row>
    <row r="62" spans="1:5" x14ac:dyDescent="0.2">
      <c r="A62" s="25">
        <v>44924</v>
      </c>
      <c r="B62" s="29">
        <v>8.1999999999999993</v>
      </c>
      <c r="C62" s="29">
        <v>6.1255555555555601</v>
      </c>
      <c r="D62" s="134">
        <v>0</v>
      </c>
      <c r="E62" s="29"/>
    </row>
    <row r="63" spans="1:5" x14ac:dyDescent="0.2">
      <c r="A63" s="25">
        <v>44925</v>
      </c>
      <c r="B63" s="29">
        <v>9.6</v>
      </c>
      <c r="C63" s="29">
        <v>6.0773195876288701</v>
      </c>
      <c r="D63" s="134">
        <v>0</v>
      </c>
      <c r="E63" s="29"/>
    </row>
    <row r="64" spans="1:5" x14ac:dyDescent="0.2">
      <c r="A64" s="25">
        <v>44926</v>
      </c>
      <c r="B64" s="29">
        <v>9.9</v>
      </c>
      <c r="C64" s="29">
        <v>6.21443298969072</v>
      </c>
      <c r="D64" s="134">
        <v>0</v>
      </c>
      <c r="E64" s="29"/>
    </row>
    <row r="65" spans="1:5" x14ac:dyDescent="0.2">
      <c r="A65" s="25">
        <v>44927</v>
      </c>
      <c r="B65" s="29">
        <v>9.6999999999999993</v>
      </c>
      <c r="C65" s="29">
        <v>6.2072164948453601</v>
      </c>
      <c r="D65" s="134">
        <v>0</v>
      </c>
      <c r="E65" s="29"/>
    </row>
    <row r="66" spans="1:5" x14ac:dyDescent="0.2">
      <c r="A66" s="25">
        <v>44928</v>
      </c>
      <c r="B66" s="29">
        <v>7.7</v>
      </c>
      <c r="C66" s="29">
        <v>6.2222222222222197</v>
      </c>
      <c r="D66" s="134">
        <v>0</v>
      </c>
      <c r="E66" s="29"/>
    </row>
    <row r="67" spans="1:5" x14ac:dyDescent="0.2">
      <c r="A67" s="25">
        <v>44929</v>
      </c>
      <c r="B67" s="29">
        <v>9</v>
      </c>
      <c r="C67" s="29">
        <v>6.0188888888888901</v>
      </c>
      <c r="D67" s="134">
        <v>0</v>
      </c>
      <c r="E67" s="29"/>
    </row>
    <row r="68" spans="1:5" x14ac:dyDescent="0.2">
      <c r="A68" s="25">
        <v>44930</v>
      </c>
      <c r="B68" s="29">
        <v>10.199999999999999</v>
      </c>
      <c r="C68" s="29">
        <v>5.9866666666666699</v>
      </c>
      <c r="D68" s="134">
        <v>0</v>
      </c>
      <c r="E68" s="29"/>
    </row>
    <row r="69" spans="1:5" x14ac:dyDescent="0.2">
      <c r="A69" s="25">
        <v>44931</v>
      </c>
      <c r="B69" s="29">
        <v>11</v>
      </c>
      <c r="C69" s="29">
        <v>6.06</v>
      </c>
      <c r="D69" s="134">
        <v>0</v>
      </c>
      <c r="E69" s="29"/>
    </row>
    <row r="70" spans="1:5" x14ac:dyDescent="0.2">
      <c r="A70" s="25">
        <v>44932</v>
      </c>
      <c r="B70" s="29">
        <v>10.4</v>
      </c>
      <c r="C70" s="29">
        <v>6.2366666666666699</v>
      </c>
      <c r="D70" s="134">
        <v>0</v>
      </c>
      <c r="E70" s="29"/>
    </row>
    <row r="71" spans="1:5" x14ac:dyDescent="0.2">
      <c r="A71" s="25">
        <v>44933</v>
      </c>
      <c r="B71" s="29">
        <v>10.1</v>
      </c>
      <c r="C71" s="29">
        <v>6.31111111111111</v>
      </c>
      <c r="D71" s="134">
        <v>0</v>
      </c>
      <c r="E71" s="29"/>
    </row>
    <row r="72" spans="1:5" x14ac:dyDescent="0.2">
      <c r="A72" s="25">
        <v>44934</v>
      </c>
      <c r="B72" s="29">
        <v>8.5</v>
      </c>
      <c r="C72" s="29">
        <v>6.3922222222222196</v>
      </c>
      <c r="D72" s="134">
        <v>0</v>
      </c>
      <c r="E72" s="29"/>
    </row>
    <row r="73" spans="1:5" x14ac:dyDescent="0.2">
      <c r="A73" s="25">
        <v>44935</v>
      </c>
      <c r="B73" s="29">
        <v>8</v>
      </c>
      <c r="C73" s="29">
        <v>6.4722222222222197</v>
      </c>
      <c r="D73" s="134">
        <v>0.9</v>
      </c>
      <c r="E73" s="29"/>
    </row>
    <row r="74" spans="1:5" x14ac:dyDescent="0.2">
      <c r="A74" s="25">
        <v>44936</v>
      </c>
      <c r="B74" s="29">
        <v>9.9</v>
      </c>
      <c r="C74" s="29">
        <v>6.60111111111111</v>
      </c>
      <c r="D74" s="134">
        <v>0</v>
      </c>
      <c r="E74" s="29"/>
    </row>
    <row r="75" spans="1:5" x14ac:dyDescent="0.2">
      <c r="A75" s="25">
        <v>44937</v>
      </c>
      <c r="B75" s="29">
        <v>8.8000000000000007</v>
      </c>
      <c r="C75" s="29">
        <v>6.8066666666666702</v>
      </c>
      <c r="D75" s="134">
        <v>0.4</v>
      </c>
      <c r="E75" s="29"/>
    </row>
    <row r="76" spans="1:5" x14ac:dyDescent="0.2">
      <c r="A76" s="25">
        <v>44938</v>
      </c>
      <c r="B76" s="29">
        <v>9.4</v>
      </c>
      <c r="C76" s="29">
        <v>7.0111111111111102</v>
      </c>
      <c r="D76" s="134">
        <v>1.1000000000000001</v>
      </c>
      <c r="E76" s="29"/>
    </row>
    <row r="77" spans="1:5" x14ac:dyDescent="0.2">
      <c r="A77" s="25">
        <v>44939</v>
      </c>
      <c r="B77" s="29">
        <v>9</v>
      </c>
      <c r="C77" s="29">
        <v>7.0622222222222204</v>
      </c>
      <c r="D77" s="134">
        <v>0</v>
      </c>
      <c r="E77" s="29"/>
    </row>
    <row r="78" spans="1:5" x14ac:dyDescent="0.2">
      <c r="A78" s="25">
        <v>44940</v>
      </c>
      <c r="B78" s="29">
        <v>8.1999999999999993</v>
      </c>
      <c r="C78" s="29">
        <v>7.0288888888888899</v>
      </c>
      <c r="D78" s="134">
        <v>0</v>
      </c>
      <c r="E78" s="29"/>
    </row>
    <row r="79" spans="1:5" x14ac:dyDescent="0.2">
      <c r="A79" s="25">
        <v>44941</v>
      </c>
      <c r="B79" s="29">
        <v>7.1</v>
      </c>
      <c r="C79" s="29">
        <v>6.8455555555555598</v>
      </c>
      <c r="D79" s="134">
        <v>0</v>
      </c>
      <c r="E79" s="29"/>
    </row>
    <row r="80" spans="1:5" x14ac:dyDescent="0.2">
      <c r="A80" s="25">
        <v>44942</v>
      </c>
      <c r="B80" s="29">
        <v>4.9000000000000004</v>
      </c>
      <c r="C80" s="29">
        <v>6.6855555555555597</v>
      </c>
      <c r="D80" s="134">
        <v>0</v>
      </c>
      <c r="E80" s="29"/>
    </row>
    <row r="81" spans="1:5" x14ac:dyDescent="0.2">
      <c r="A81" s="25">
        <v>44943</v>
      </c>
      <c r="B81" s="29">
        <v>3.2</v>
      </c>
      <c r="C81" s="29">
        <v>6.5144444444444396</v>
      </c>
      <c r="D81" s="134">
        <v>0.7</v>
      </c>
      <c r="E81" s="29">
        <v>0.2</v>
      </c>
    </row>
    <row r="82" spans="1:5" x14ac:dyDescent="0.2">
      <c r="A82" s="25">
        <v>44944</v>
      </c>
      <c r="B82" s="29">
        <v>3.8</v>
      </c>
      <c r="C82" s="29">
        <v>6.4533333333333296</v>
      </c>
      <c r="D82" s="134">
        <v>0.6</v>
      </c>
      <c r="E82" s="29"/>
    </row>
    <row r="83" spans="1:5" x14ac:dyDescent="0.2">
      <c r="A83" s="25">
        <v>44945</v>
      </c>
      <c r="B83" s="29">
        <v>4</v>
      </c>
      <c r="C83" s="29">
        <v>6.4322222222222196</v>
      </c>
      <c r="D83" s="134">
        <v>0.8</v>
      </c>
      <c r="E83" s="29"/>
    </row>
    <row r="84" spans="1:5" x14ac:dyDescent="0.2">
      <c r="A84" s="25">
        <v>44946</v>
      </c>
      <c r="B84" s="29">
        <v>4.5999999999999996</v>
      </c>
      <c r="C84" s="29">
        <v>6.31666666666667</v>
      </c>
      <c r="D84" s="134">
        <v>0.3</v>
      </c>
      <c r="E84" s="29"/>
    </row>
    <row r="85" spans="1:5" x14ac:dyDescent="0.2">
      <c r="A85" s="25">
        <v>44947</v>
      </c>
      <c r="B85" s="29">
        <v>3.7</v>
      </c>
      <c r="C85" s="29">
        <v>6.1711111111111103</v>
      </c>
      <c r="D85" s="134">
        <v>0</v>
      </c>
      <c r="E85" s="29"/>
    </row>
    <row r="86" spans="1:5" x14ac:dyDescent="0.2">
      <c r="A86" s="25">
        <v>44948</v>
      </c>
      <c r="B86" s="29">
        <v>3.3</v>
      </c>
      <c r="C86" s="29">
        <v>6.0922222222222198</v>
      </c>
      <c r="D86" s="134">
        <v>0</v>
      </c>
      <c r="E86" s="29"/>
    </row>
    <row r="87" spans="1:5" x14ac:dyDescent="0.2">
      <c r="A87" s="25">
        <v>44949</v>
      </c>
      <c r="B87" s="29">
        <v>4.3</v>
      </c>
      <c r="C87" s="29">
        <v>6.1188888888888897</v>
      </c>
      <c r="D87" s="134">
        <v>0.6</v>
      </c>
      <c r="E87" s="29"/>
    </row>
    <row r="88" spans="1:5" x14ac:dyDescent="0.2">
      <c r="A88" s="25">
        <v>44950</v>
      </c>
      <c r="B88" s="29">
        <v>4.8</v>
      </c>
      <c r="C88" s="29">
        <v>6.23</v>
      </c>
      <c r="D88" s="134">
        <v>0.6</v>
      </c>
      <c r="E88" s="29"/>
    </row>
    <row r="89" spans="1:5" x14ac:dyDescent="0.2">
      <c r="A89" s="25">
        <v>44951</v>
      </c>
      <c r="B89" s="29">
        <v>5.7</v>
      </c>
      <c r="C89" s="29">
        <v>6.3044444444444396</v>
      </c>
      <c r="D89" s="134">
        <v>0</v>
      </c>
      <c r="E89" s="29"/>
    </row>
    <row r="90" spans="1:5" x14ac:dyDescent="0.2">
      <c r="A90" s="25">
        <v>44952</v>
      </c>
      <c r="B90" s="29">
        <v>6.3</v>
      </c>
      <c r="C90" s="29">
        <v>6.4111111111111097</v>
      </c>
      <c r="D90" s="134">
        <v>0</v>
      </c>
      <c r="E90" s="29"/>
    </row>
    <row r="91" spans="1:5" x14ac:dyDescent="0.2">
      <c r="A91" s="25">
        <v>44953</v>
      </c>
      <c r="B91" s="29">
        <v>6</v>
      </c>
      <c r="C91" s="29">
        <v>6.4488888888888898</v>
      </c>
      <c r="D91" s="134">
        <v>0</v>
      </c>
      <c r="E91" s="29"/>
    </row>
    <row r="92" spans="1:5" x14ac:dyDescent="0.2">
      <c r="A92" s="25">
        <v>44954</v>
      </c>
      <c r="B92" s="29">
        <v>6.2</v>
      </c>
      <c r="C92" s="29">
        <v>6.5688888888888899</v>
      </c>
      <c r="D92" s="134">
        <v>0</v>
      </c>
      <c r="E92" s="29"/>
    </row>
    <row r="93" spans="1:5" x14ac:dyDescent="0.2">
      <c r="A93" s="25">
        <v>44955</v>
      </c>
      <c r="B93" s="29">
        <v>7.3</v>
      </c>
      <c r="C93" s="29">
        <v>6.5288888888888899</v>
      </c>
      <c r="D93" s="134">
        <v>0</v>
      </c>
      <c r="E93" s="29"/>
    </row>
    <row r="94" spans="1:5" x14ac:dyDescent="0.2">
      <c r="A94" s="25">
        <v>44956</v>
      </c>
      <c r="B94" s="29">
        <v>7.9</v>
      </c>
      <c r="C94" s="29">
        <v>6.5022222222222199</v>
      </c>
      <c r="D94" s="134">
        <v>0</v>
      </c>
      <c r="E94" s="29"/>
    </row>
    <row r="95" spans="1:5" x14ac:dyDescent="0.2">
      <c r="A95" s="25">
        <v>44957</v>
      </c>
      <c r="B95" s="29">
        <v>8.5</v>
      </c>
      <c r="C95" s="29">
        <v>6.48</v>
      </c>
      <c r="D95" s="134">
        <v>0</v>
      </c>
      <c r="E95" s="29"/>
    </row>
    <row r="96" spans="1:5" x14ac:dyDescent="0.2">
      <c r="A96" s="25">
        <v>44958</v>
      </c>
      <c r="B96" s="29">
        <v>9</v>
      </c>
      <c r="C96" s="29">
        <v>6.6311111111111103</v>
      </c>
      <c r="D96" s="134">
        <v>0</v>
      </c>
      <c r="E96" s="29"/>
    </row>
    <row r="97" spans="1:5" x14ac:dyDescent="0.2">
      <c r="A97" s="25">
        <v>44959</v>
      </c>
      <c r="B97" s="29">
        <v>9.8000000000000007</v>
      </c>
      <c r="C97" s="29">
        <v>6.8255555555555603</v>
      </c>
      <c r="D97" s="134">
        <v>0</v>
      </c>
      <c r="E97" s="29"/>
    </row>
    <row r="98" spans="1:5" x14ac:dyDescent="0.2">
      <c r="A98" s="25">
        <v>44960</v>
      </c>
      <c r="B98" s="29">
        <v>10.6</v>
      </c>
      <c r="C98" s="29">
        <v>7.0655555555555596</v>
      </c>
      <c r="D98" s="134">
        <v>0</v>
      </c>
      <c r="E98" s="29"/>
    </row>
    <row r="99" spans="1:5" x14ac:dyDescent="0.2">
      <c r="A99" s="25">
        <v>44961</v>
      </c>
      <c r="B99" s="29">
        <v>9.8000000000000007</v>
      </c>
      <c r="C99" s="29">
        <v>7.2188888888888902</v>
      </c>
      <c r="D99" s="134">
        <v>0</v>
      </c>
      <c r="E99" s="29"/>
    </row>
    <row r="100" spans="1:5" x14ac:dyDescent="0.2">
      <c r="A100" s="25">
        <v>44962</v>
      </c>
      <c r="B100" s="29">
        <v>8.4</v>
      </c>
      <c r="C100" s="29">
        <v>7.2588888888888903</v>
      </c>
      <c r="D100" s="134">
        <v>0</v>
      </c>
      <c r="E100" s="29"/>
    </row>
    <row r="101" spans="1:5" x14ac:dyDescent="0.2">
      <c r="A101" s="25">
        <v>44963</v>
      </c>
      <c r="B101" s="29">
        <v>8.3000000000000007</v>
      </c>
      <c r="C101" s="29">
        <v>7.1288888888888904</v>
      </c>
      <c r="D101" s="134">
        <v>1</v>
      </c>
      <c r="E101" s="29"/>
    </row>
    <row r="102" spans="1:5" x14ac:dyDescent="0.2">
      <c r="A102" s="25">
        <v>44964</v>
      </c>
      <c r="B102" s="29">
        <v>8.1999999999999993</v>
      </c>
      <c r="C102" s="29">
        <v>6.9933333333333296</v>
      </c>
      <c r="D102" s="134">
        <v>1.9</v>
      </c>
      <c r="E102" s="29"/>
    </row>
    <row r="103" spans="1:5" x14ac:dyDescent="0.2">
      <c r="A103" s="25">
        <v>44965</v>
      </c>
      <c r="B103" s="29">
        <v>7.9</v>
      </c>
      <c r="C103" s="29">
        <v>6.85111111111111</v>
      </c>
      <c r="D103" s="134">
        <v>0</v>
      </c>
      <c r="E103" s="29"/>
    </row>
    <row r="104" spans="1:5" x14ac:dyDescent="0.2">
      <c r="A104" s="25">
        <v>44966</v>
      </c>
      <c r="B104" s="29">
        <v>8.1999999999999993</v>
      </c>
      <c r="C104" s="29">
        <v>6.7488888888888896</v>
      </c>
      <c r="D104" s="134">
        <v>0.3</v>
      </c>
      <c r="E104" s="29"/>
    </row>
    <row r="105" spans="1:5" x14ac:dyDescent="0.2">
      <c r="A105" s="25">
        <v>44967</v>
      </c>
      <c r="B105" s="29">
        <v>8.6</v>
      </c>
      <c r="C105" s="29">
        <v>6.7722222222222204</v>
      </c>
      <c r="D105" s="134">
        <v>0</v>
      </c>
      <c r="E105" s="29"/>
    </row>
    <row r="106" spans="1:5" x14ac:dyDescent="0.2">
      <c r="A106" s="25">
        <v>44968</v>
      </c>
      <c r="B106" s="29">
        <v>9.3000000000000007</v>
      </c>
      <c r="C106" s="29">
        <v>6.9</v>
      </c>
      <c r="D106" s="134">
        <v>0</v>
      </c>
      <c r="E106" s="29"/>
    </row>
    <row r="107" spans="1:5" x14ac:dyDescent="0.2">
      <c r="A107" s="25">
        <v>44969</v>
      </c>
      <c r="B107" s="29">
        <v>9</v>
      </c>
      <c r="C107" s="29">
        <v>7.04</v>
      </c>
      <c r="D107" s="134">
        <v>0</v>
      </c>
      <c r="E107" s="29"/>
    </row>
    <row r="108" spans="1:5" x14ac:dyDescent="0.2">
      <c r="A108" s="25">
        <v>44970</v>
      </c>
      <c r="B108" s="29">
        <v>9.3000000000000007</v>
      </c>
      <c r="C108" s="29">
        <v>7.1444444444444404</v>
      </c>
      <c r="D108" s="134">
        <v>0</v>
      </c>
      <c r="E108" s="29"/>
    </row>
    <row r="109" spans="1:5" x14ac:dyDescent="0.2">
      <c r="A109" s="25">
        <v>44971</v>
      </c>
      <c r="B109" s="29">
        <v>9.6</v>
      </c>
      <c r="C109" s="29">
        <v>7.37222222222222</v>
      </c>
      <c r="D109" s="134">
        <v>0</v>
      </c>
      <c r="E109" s="29"/>
    </row>
    <row r="110" spans="1:5" x14ac:dyDescent="0.2">
      <c r="A110" s="25">
        <v>44972</v>
      </c>
      <c r="B110" s="29">
        <v>10.5</v>
      </c>
      <c r="C110" s="29">
        <v>7.6522222222222203</v>
      </c>
      <c r="D110" s="134">
        <v>0</v>
      </c>
      <c r="E110" s="29"/>
    </row>
    <row r="111" spans="1:5" x14ac:dyDescent="0.2">
      <c r="A111" s="25">
        <v>44973</v>
      </c>
      <c r="B111" s="29">
        <v>11.1</v>
      </c>
      <c r="C111" s="29">
        <v>7.9277777777777798</v>
      </c>
      <c r="D111" s="134">
        <v>0</v>
      </c>
      <c r="E111" s="29"/>
    </row>
    <row r="112" spans="1:5" x14ac:dyDescent="0.2">
      <c r="A112" s="25">
        <v>44974</v>
      </c>
      <c r="B112" s="29">
        <v>11.6</v>
      </c>
      <c r="C112" s="29">
        <v>7.97</v>
      </c>
      <c r="D112" s="134">
        <v>0</v>
      </c>
      <c r="E112" s="29"/>
    </row>
    <row r="113" spans="1:5" x14ac:dyDescent="0.2">
      <c r="A113" s="25">
        <v>44975</v>
      </c>
      <c r="B113" s="29">
        <v>11.5</v>
      </c>
      <c r="C113" s="29">
        <v>7.9255555555555599</v>
      </c>
      <c r="D113" s="134">
        <v>0</v>
      </c>
      <c r="E113" s="29"/>
    </row>
    <row r="114" spans="1:5" x14ac:dyDescent="0.2">
      <c r="A114" s="25">
        <v>44976</v>
      </c>
      <c r="B114" s="29">
        <v>11.4</v>
      </c>
      <c r="C114" s="29">
        <v>7.83</v>
      </c>
      <c r="D114" s="134">
        <v>0</v>
      </c>
      <c r="E114" s="29"/>
    </row>
    <row r="115" spans="1:5" x14ac:dyDescent="0.2">
      <c r="A115" s="25">
        <v>44977</v>
      </c>
      <c r="B115" s="29">
        <v>11.8</v>
      </c>
      <c r="C115" s="29">
        <v>7.83555555555556</v>
      </c>
      <c r="D115" s="134">
        <v>0</v>
      </c>
      <c r="E115" s="29"/>
    </row>
    <row r="116" spans="1:5" x14ac:dyDescent="0.2">
      <c r="A116" s="25">
        <v>44978</v>
      </c>
      <c r="B116" s="29">
        <v>10.6</v>
      </c>
      <c r="C116" s="29">
        <v>7.8133333333333299</v>
      </c>
      <c r="D116" s="134">
        <v>0</v>
      </c>
      <c r="E116" s="29"/>
    </row>
    <row r="117" spans="1:5" x14ac:dyDescent="0.2">
      <c r="A117" s="25">
        <v>44979</v>
      </c>
      <c r="B117" s="29">
        <v>9.5</v>
      </c>
      <c r="C117" s="29">
        <v>7.8433333333333302</v>
      </c>
      <c r="D117" s="134">
        <v>0</v>
      </c>
      <c r="E117" s="29"/>
    </row>
    <row r="118" spans="1:5" x14ac:dyDescent="0.2">
      <c r="A118" s="25">
        <v>44980</v>
      </c>
      <c r="B118" s="29">
        <v>8.5</v>
      </c>
      <c r="C118" s="29">
        <v>7.83777777777778</v>
      </c>
      <c r="D118" s="134">
        <v>0</v>
      </c>
      <c r="E118" s="29"/>
    </row>
    <row r="119" spans="1:5" x14ac:dyDescent="0.2">
      <c r="A119" s="25">
        <v>44981</v>
      </c>
      <c r="B119" s="29">
        <v>8.8000000000000007</v>
      </c>
      <c r="C119" s="29">
        <v>7.9155555555555601</v>
      </c>
      <c r="D119" s="134">
        <v>0</v>
      </c>
      <c r="E119" s="29"/>
    </row>
    <row r="120" spans="1:5" x14ac:dyDescent="0.2">
      <c r="A120" s="25">
        <v>44982</v>
      </c>
      <c r="B120" s="29">
        <v>7.6</v>
      </c>
      <c r="C120" s="29">
        <v>7.96</v>
      </c>
      <c r="D120" s="134">
        <v>0</v>
      </c>
      <c r="E120" s="29"/>
    </row>
    <row r="121" spans="1:5" x14ac:dyDescent="0.2">
      <c r="A121" s="25">
        <v>44983</v>
      </c>
      <c r="B121" s="29">
        <v>7.4</v>
      </c>
      <c r="C121" s="29">
        <v>8.0233333333333299</v>
      </c>
      <c r="D121" s="134">
        <v>0</v>
      </c>
      <c r="E121" s="29"/>
    </row>
    <row r="122" spans="1:5" x14ac:dyDescent="0.2">
      <c r="A122" s="25">
        <v>44984</v>
      </c>
      <c r="B122" s="29">
        <v>7.3</v>
      </c>
      <c r="C122" s="29">
        <v>7.9488888888888898</v>
      </c>
      <c r="D122" s="134">
        <v>0</v>
      </c>
      <c r="E122" s="29"/>
    </row>
    <row r="123" spans="1:5" x14ac:dyDescent="0.2">
      <c r="A123" s="25">
        <v>44985</v>
      </c>
      <c r="B123" s="29">
        <v>7.3</v>
      </c>
      <c r="C123" s="29">
        <v>7.81111111111111</v>
      </c>
      <c r="D123" s="134">
        <v>0</v>
      </c>
      <c r="E123" s="29"/>
    </row>
    <row r="124" spans="1:5" x14ac:dyDescent="0.2">
      <c r="A124" s="25">
        <v>44986</v>
      </c>
      <c r="B124" s="29">
        <v>7.3</v>
      </c>
      <c r="C124" s="29">
        <v>7.6911111111111099</v>
      </c>
      <c r="D124" s="134">
        <v>0</v>
      </c>
      <c r="E124" s="29"/>
    </row>
    <row r="125" spans="1:5" x14ac:dyDescent="0.2">
      <c r="A125" s="25">
        <v>44987</v>
      </c>
      <c r="B125" s="29">
        <v>7.4</v>
      </c>
      <c r="C125" s="29">
        <v>7.6344444444444397</v>
      </c>
      <c r="D125" s="134">
        <v>0</v>
      </c>
      <c r="E125" s="29"/>
    </row>
    <row r="126" spans="1:5" x14ac:dyDescent="0.2">
      <c r="A126" s="25">
        <v>44988</v>
      </c>
      <c r="B126" s="29">
        <v>6.7</v>
      </c>
      <c r="C126" s="29">
        <v>7.6355555555555599</v>
      </c>
      <c r="D126" s="134">
        <v>0</v>
      </c>
      <c r="E126" s="29"/>
    </row>
    <row r="127" spans="1:5" x14ac:dyDescent="0.2">
      <c r="A127" s="25">
        <v>44989</v>
      </c>
      <c r="B127" s="29">
        <v>6.2</v>
      </c>
      <c r="C127" s="29">
        <v>7.6288888888888904</v>
      </c>
      <c r="D127" s="134">
        <v>0</v>
      </c>
      <c r="E127" s="29"/>
    </row>
    <row r="128" spans="1:5" x14ac:dyDescent="0.2">
      <c r="A128" s="25">
        <v>44990</v>
      </c>
      <c r="B128" s="29">
        <v>5.9</v>
      </c>
      <c r="C128" s="29">
        <v>7.79</v>
      </c>
      <c r="D128" s="134">
        <v>0</v>
      </c>
      <c r="E128" s="29"/>
    </row>
    <row r="129" spans="1:5" x14ac:dyDescent="0.2">
      <c r="A129" s="25">
        <v>44991</v>
      </c>
      <c r="B129" s="29">
        <v>6.5</v>
      </c>
      <c r="C129" s="29">
        <v>8.0677777777777795</v>
      </c>
      <c r="D129" s="134">
        <v>0</v>
      </c>
      <c r="E129" s="29"/>
    </row>
    <row r="130" spans="1:5" x14ac:dyDescent="0.2">
      <c r="A130" s="25">
        <v>44992</v>
      </c>
      <c r="B130" s="29">
        <v>5.5</v>
      </c>
      <c r="C130" s="29">
        <v>8.4022222222222194</v>
      </c>
      <c r="D130" s="134">
        <v>0</v>
      </c>
      <c r="E130" s="29"/>
    </row>
    <row r="131" spans="1:5" x14ac:dyDescent="0.2">
      <c r="A131" s="25">
        <v>44993</v>
      </c>
      <c r="B131" s="29">
        <v>3.8</v>
      </c>
      <c r="C131" s="29">
        <v>8.7177777777777798</v>
      </c>
      <c r="D131" s="134">
        <v>0</v>
      </c>
      <c r="E131" s="29"/>
    </row>
    <row r="132" spans="1:5" x14ac:dyDescent="0.2">
      <c r="A132" s="25">
        <v>44994</v>
      </c>
      <c r="B132" s="29">
        <v>4.4000000000000004</v>
      </c>
      <c r="C132" s="29">
        <v>8.9577777777777801</v>
      </c>
      <c r="D132" s="134">
        <v>0</v>
      </c>
      <c r="E132" s="29"/>
    </row>
    <row r="133" spans="1:5" x14ac:dyDescent="0.2">
      <c r="A133" s="25">
        <v>44995</v>
      </c>
      <c r="B133" s="29">
        <v>4.5999999999999996</v>
      </c>
      <c r="C133" s="29">
        <v>9.1666666666666696</v>
      </c>
      <c r="D133" s="134">
        <v>0</v>
      </c>
      <c r="E133" s="29"/>
    </row>
    <row r="134" spans="1:5" x14ac:dyDescent="0.2">
      <c r="A134" s="25">
        <v>44996</v>
      </c>
      <c r="B134" s="29">
        <v>5.2</v>
      </c>
      <c r="C134" s="29">
        <v>9.2666666666666693</v>
      </c>
      <c r="D134" s="134">
        <v>0</v>
      </c>
      <c r="E134" s="29"/>
    </row>
    <row r="135" spans="1:5" x14ac:dyDescent="0.2">
      <c r="A135" s="25">
        <v>44997</v>
      </c>
      <c r="B135" s="29">
        <v>8.5</v>
      </c>
      <c r="C135" s="29">
        <v>9.3428571428571399</v>
      </c>
      <c r="D135" s="134">
        <v>0</v>
      </c>
      <c r="E135" s="29"/>
    </row>
    <row r="136" spans="1:5" x14ac:dyDescent="0.2">
      <c r="A136" s="25">
        <v>44998</v>
      </c>
      <c r="B136" s="29">
        <v>10.1</v>
      </c>
      <c r="C136" s="29">
        <v>9.4593406593406595</v>
      </c>
      <c r="D136" s="134">
        <v>0</v>
      </c>
      <c r="E136" s="29"/>
    </row>
    <row r="137" spans="1:5" x14ac:dyDescent="0.2">
      <c r="A137" s="25">
        <v>44999</v>
      </c>
      <c r="B137" s="29">
        <v>8.6</v>
      </c>
      <c r="C137" s="29">
        <v>9.7175824175824204</v>
      </c>
      <c r="D137" s="134">
        <v>0</v>
      </c>
      <c r="E137" s="29"/>
    </row>
    <row r="138" spans="1:5" x14ac:dyDescent="0.2">
      <c r="A138" s="25">
        <v>45000</v>
      </c>
      <c r="B138" s="29">
        <v>7.5</v>
      </c>
      <c r="C138" s="29">
        <v>9.9688888888888894</v>
      </c>
      <c r="D138" s="134">
        <v>0</v>
      </c>
      <c r="E138" s="29"/>
    </row>
    <row r="139" spans="1:5" x14ac:dyDescent="0.2">
      <c r="A139" s="25">
        <v>45001</v>
      </c>
      <c r="B139" s="29">
        <v>9.6</v>
      </c>
      <c r="C139" s="29">
        <v>10.1144444444444</v>
      </c>
      <c r="D139" s="134">
        <v>0</v>
      </c>
      <c r="E139" s="29"/>
    </row>
    <row r="140" spans="1:5" x14ac:dyDescent="0.2">
      <c r="A140" s="25">
        <v>45002</v>
      </c>
      <c r="B140" s="29">
        <v>11.7</v>
      </c>
      <c r="C140" s="29">
        <v>10.074444444444399</v>
      </c>
      <c r="D140" s="134">
        <v>0</v>
      </c>
      <c r="E140" s="29"/>
    </row>
    <row r="141" spans="1:5" x14ac:dyDescent="0.2">
      <c r="A141" s="25">
        <v>45003</v>
      </c>
      <c r="B141" s="29">
        <v>12.3</v>
      </c>
      <c r="C141" s="29">
        <v>9.9611111111111104</v>
      </c>
      <c r="D141" s="134">
        <v>0</v>
      </c>
      <c r="E141" s="29"/>
    </row>
    <row r="142" spans="1:5" x14ac:dyDescent="0.2">
      <c r="A142" s="25">
        <v>45004</v>
      </c>
      <c r="B142" s="29">
        <v>11.3</v>
      </c>
      <c r="C142" s="29">
        <v>9.8044444444444405</v>
      </c>
      <c r="D142" s="134">
        <v>0</v>
      </c>
      <c r="E142" s="29"/>
    </row>
    <row r="143" spans="1:5" x14ac:dyDescent="0.2">
      <c r="A143" s="25">
        <v>45005</v>
      </c>
      <c r="B143" s="29">
        <v>11.8</v>
      </c>
      <c r="C143" s="29">
        <v>9.7611111111111093</v>
      </c>
      <c r="D143" s="134">
        <v>0</v>
      </c>
      <c r="E143" s="29"/>
    </row>
    <row r="144" spans="1:5" x14ac:dyDescent="0.2">
      <c r="A144" s="25">
        <v>45006</v>
      </c>
      <c r="B144" s="29">
        <v>12.3</v>
      </c>
      <c r="C144" s="29">
        <v>9.8877777777777798</v>
      </c>
      <c r="D144" s="134">
        <v>0</v>
      </c>
      <c r="E144" s="29"/>
    </row>
    <row r="145" spans="1:5" x14ac:dyDescent="0.2">
      <c r="A145" s="25">
        <v>45007</v>
      </c>
      <c r="B145" s="29">
        <v>12.5</v>
      </c>
      <c r="C145" s="29">
        <v>10.174444444444401</v>
      </c>
      <c r="D145" s="134">
        <v>0</v>
      </c>
      <c r="E145" s="29"/>
    </row>
    <row r="146" spans="1:5" x14ac:dyDescent="0.2">
      <c r="A146" s="25">
        <v>45008</v>
      </c>
      <c r="B146" s="29">
        <v>12.4</v>
      </c>
      <c r="C146" s="29">
        <v>10.4333333333333</v>
      </c>
      <c r="D146" s="134">
        <v>0</v>
      </c>
      <c r="E146" s="29"/>
    </row>
    <row r="147" spans="1:5" x14ac:dyDescent="0.2">
      <c r="A147" s="25">
        <v>45009</v>
      </c>
      <c r="B147" s="29">
        <v>11.9</v>
      </c>
      <c r="C147" s="29">
        <v>10.63</v>
      </c>
      <c r="D147" s="134">
        <v>0</v>
      </c>
      <c r="E147" s="29"/>
    </row>
    <row r="148" spans="1:5" x14ac:dyDescent="0.2">
      <c r="A148" s="25">
        <v>45010</v>
      </c>
      <c r="B148" s="29">
        <v>11.7</v>
      </c>
      <c r="C148" s="29">
        <v>10.7288888888889</v>
      </c>
      <c r="D148" s="134">
        <v>0</v>
      </c>
      <c r="E148" s="29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9CBA3-6F43-4004-BE2E-5F63F53BC5AF}">
  <sheetPr codeName="Sheet12">
    <tabColor rgb="FF92D050"/>
  </sheetPr>
  <dimension ref="A1:I16"/>
  <sheetViews>
    <sheetView zoomScale="80" zoomScaleNormal="80" workbookViewId="0">
      <selection activeCell="B1" sqref="B1"/>
    </sheetView>
  </sheetViews>
  <sheetFormatPr defaultRowHeight="14.25" x14ac:dyDescent="0.2"/>
  <cols>
    <col min="1" max="1" width="23.75" customWidth="1"/>
    <col min="3" max="3" width="13.375" style="1" customWidth="1"/>
    <col min="5" max="5" width="10.75" bestFit="1" customWidth="1"/>
    <col min="7" max="7" width="10.75" bestFit="1" customWidth="1"/>
    <col min="8" max="8" width="7" customWidth="1"/>
    <col min="9" max="9" width="10.75" bestFit="1" customWidth="1"/>
  </cols>
  <sheetData>
    <row r="1" spans="1:9" s="74" customFormat="1" ht="18" x14ac:dyDescent="0.25">
      <c r="A1" s="72" t="s">
        <v>10</v>
      </c>
      <c r="B1" s="72" t="s">
        <v>89</v>
      </c>
      <c r="C1" s="73"/>
    </row>
    <row r="2" spans="1:9" ht="16.5" thickBot="1" x14ac:dyDescent="0.3">
      <c r="A2" s="8"/>
    </row>
    <row r="3" spans="1:9" ht="15" x14ac:dyDescent="0.2">
      <c r="A3" s="154" t="s">
        <v>55</v>
      </c>
      <c r="B3" s="152" t="s">
        <v>56</v>
      </c>
      <c r="C3" s="153"/>
      <c r="D3" s="152" t="s">
        <v>57</v>
      </c>
      <c r="E3" s="153"/>
      <c r="F3" s="152" t="s">
        <v>58</v>
      </c>
      <c r="G3" s="153"/>
      <c r="H3" s="152" t="s">
        <v>85</v>
      </c>
      <c r="I3" s="153"/>
    </row>
    <row r="4" spans="1:9" ht="15.75" thickBot="1" x14ac:dyDescent="0.25">
      <c r="A4" s="155"/>
      <c r="B4" s="110" t="s">
        <v>59</v>
      </c>
      <c r="C4" s="111" t="s">
        <v>60</v>
      </c>
      <c r="D4" s="110" t="s">
        <v>59</v>
      </c>
      <c r="E4" s="112" t="s">
        <v>60</v>
      </c>
      <c r="F4" s="110" t="s">
        <v>59</v>
      </c>
      <c r="G4" s="112" t="s">
        <v>60</v>
      </c>
      <c r="H4" s="110" t="s">
        <v>59</v>
      </c>
      <c r="I4" s="112" t="s">
        <v>60</v>
      </c>
    </row>
    <row r="5" spans="1:9" x14ac:dyDescent="0.2">
      <c r="A5" s="13" t="s">
        <v>32</v>
      </c>
      <c r="B5" s="113">
        <v>0.35685313093465654</v>
      </c>
      <c r="C5" s="117">
        <v>44147628.5</v>
      </c>
      <c r="D5" s="113">
        <v>0.3911397146919518</v>
      </c>
      <c r="E5" s="117">
        <v>47246041.5</v>
      </c>
      <c r="F5" s="113">
        <v>0.3622073601906568</v>
      </c>
      <c r="G5" s="117">
        <v>41988647</v>
      </c>
      <c r="H5" s="113">
        <v>0.3622073601906568</v>
      </c>
      <c r="I5" s="117">
        <v>47946668.5</v>
      </c>
    </row>
    <row r="6" spans="1:9" x14ac:dyDescent="0.2">
      <c r="A6" s="11" t="s">
        <v>39</v>
      </c>
      <c r="B6" s="114">
        <v>0.23145472777209056</v>
      </c>
      <c r="C6" s="118">
        <v>28634125.5</v>
      </c>
      <c r="D6" s="114">
        <v>0.21802701390001006</v>
      </c>
      <c r="E6" s="118">
        <v>26335636.5</v>
      </c>
      <c r="F6" s="114">
        <v>0.25086756159409984</v>
      </c>
      <c r="G6" s="118">
        <v>29081655</v>
      </c>
      <c r="H6" s="114">
        <v>0.25086756159409984</v>
      </c>
      <c r="I6" s="118">
        <v>40314065.5</v>
      </c>
    </row>
    <row r="7" spans="1:9" x14ac:dyDescent="0.2">
      <c r="A7" s="11" t="s">
        <v>30</v>
      </c>
      <c r="B7" s="114">
        <v>0.18191880746161862</v>
      </c>
      <c r="C7" s="118">
        <v>22505852.5</v>
      </c>
      <c r="D7" s="114">
        <v>0.1683801304775904</v>
      </c>
      <c r="E7" s="118">
        <v>20338754.5</v>
      </c>
      <c r="F7" s="114">
        <v>0.16883468573561095</v>
      </c>
      <c r="G7" s="118">
        <v>19572048.5</v>
      </c>
      <c r="H7" s="114">
        <v>0.16883468573561095</v>
      </c>
      <c r="I7" s="118">
        <v>19978110.5</v>
      </c>
    </row>
    <row r="8" spans="1:9" x14ac:dyDescent="0.2">
      <c r="A8" s="11" t="s">
        <v>61</v>
      </c>
      <c r="B8" s="114">
        <v>9.0729564632243034E-2</v>
      </c>
      <c r="C8" s="118">
        <v>11224492</v>
      </c>
      <c r="D8" s="114">
        <v>9.5737226599821784E-2</v>
      </c>
      <c r="E8" s="118">
        <v>11564167</v>
      </c>
      <c r="F8" s="114">
        <v>9.1954343252901499E-2</v>
      </c>
      <c r="G8" s="118">
        <v>10659746</v>
      </c>
      <c r="H8" s="114">
        <v>9.1954343252901499E-2</v>
      </c>
      <c r="I8" s="118">
        <v>15055564</v>
      </c>
    </row>
    <row r="9" spans="1:9" x14ac:dyDescent="0.2">
      <c r="A9" s="11" t="s">
        <v>31</v>
      </c>
      <c r="B9" s="114">
        <v>7.0352362412380923E-2</v>
      </c>
      <c r="C9" s="118">
        <v>8703552.5</v>
      </c>
      <c r="D9" s="114">
        <v>7.0659117112191014E-2</v>
      </c>
      <c r="E9" s="118">
        <v>8534964.5</v>
      </c>
      <c r="F9" s="114">
        <v>6.8864756212444575E-2</v>
      </c>
      <c r="G9" s="118">
        <v>7983101</v>
      </c>
      <c r="H9" s="114">
        <v>6.8864756212444575E-2</v>
      </c>
      <c r="I9" s="118">
        <v>6964293</v>
      </c>
    </row>
    <row r="10" spans="1:9" x14ac:dyDescent="0.2">
      <c r="A10" s="11" t="s">
        <v>33</v>
      </c>
      <c r="B10" s="114">
        <v>4.017785157467639E-2</v>
      </c>
      <c r="C10" s="118">
        <v>4970551.5</v>
      </c>
      <c r="D10" s="115">
        <v>2.4857119799550138E-2</v>
      </c>
      <c r="E10" s="118">
        <v>3002509</v>
      </c>
      <c r="F10" s="115">
        <v>2.453879096687327E-2</v>
      </c>
      <c r="G10" s="118">
        <v>2844643</v>
      </c>
      <c r="H10" s="114">
        <v>2.453879096687327E-2</v>
      </c>
      <c r="I10" s="118">
        <v>2221928.5</v>
      </c>
    </row>
    <row r="11" spans="1:9" x14ac:dyDescent="0.2">
      <c r="A11" s="11" t="s">
        <v>34</v>
      </c>
      <c r="B11" s="114">
        <v>1.7873652098273126E-2</v>
      </c>
      <c r="C11" s="118">
        <v>2211216</v>
      </c>
      <c r="D11" s="114">
        <v>1.6752001048027671E-2</v>
      </c>
      <c r="E11" s="118">
        <v>2023486</v>
      </c>
      <c r="F11" s="114">
        <v>1.7123730035835272E-2</v>
      </c>
      <c r="G11" s="118">
        <v>1985057</v>
      </c>
      <c r="H11" s="114">
        <v>1.7123730035835272E-2</v>
      </c>
      <c r="I11" s="118">
        <v>2261657.5</v>
      </c>
    </row>
    <row r="12" spans="1:9" x14ac:dyDescent="0.2">
      <c r="A12" s="11" t="s">
        <v>37</v>
      </c>
      <c r="B12" s="114">
        <v>5.9729349098348395E-3</v>
      </c>
      <c r="C12" s="118">
        <v>738934</v>
      </c>
      <c r="D12" s="114">
        <v>7.0150431443797194E-3</v>
      </c>
      <c r="E12" s="118">
        <v>847352</v>
      </c>
      <c r="F12" s="114">
        <v>7.908011789828355E-3</v>
      </c>
      <c r="G12" s="118">
        <v>916731</v>
      </c>
      <c r="H12" s="114">
        <v>7.908011789828355E-3</v>
      </c>
      <c r="I12" s="118">
        <v>1280062</v>
      </c>
    </row>
    <row r="13" spans="1:9" x14ac:dyDescent="0.2">
      <c r="A13" s="11" t="s">
        <v>62</v>
      </c>
      <c r="B13" s="114">
        <v>4.3641238644989257E-3</v>
      </c>
      <c r="C13" s="118">
        <v>539902</v>
      </c>
      <c r="D13" s="114">
        <v>6.0920664888251663E-3</v>
      </c>
      <c r="E13" s="118">
        <v>735865</v>
      </c>
      <c r="F13" s="114">
        <v>6.8206559633976422E-3</v>
      </c>
      <c r="G13" s="118">
        <v>790680</v>
      </c>
      <c r="H13" s="114">
        <v>6.8206559633976422E-3</v>
      </c>
      <c r="I13" s="118">
        <v>1312052.5</v>
      </c>
    </row>
    <row r="14" spans="1:9" x14ac:dyDescent="0.2">
      <c r="A14" s="11" t="s">
        <v>35</v>
      </c>
      <c r="B14" s="114">
        <v>3.028443397270556E-4</v>
      </c>
      <c r="C14" s="118">
        <v>37466</v>
      </c>
      <c r="D14" s="114">
        <v>1.33976369572281E-3</v>
      </c>
      <c r="E14" s="118">
        <v>161831</v>
      </c>
      <c r="F14" s="114">
        <v>8.8010425835183151E-4</v>
      </c>
      <c r="G14" s="118">
        <v>102025.5</v>
      </c>
      <c r="H14" s="114">
        <v>8.8010425835183151E-4</v>
      </c>
      <c r="I14" s="118">
        <v>94103</v>
      </c>
    </row>
    <row r="15" spans="1:9" ht="15" thickBot="1" x14ac:dyDescent="0.25">
      <c r="A15" s="12" t="s">
        <v>63</v>
      </c>
      <c r="B15" s="116">
        <f>SUM(B5:B14)</f>
        <v>0.99999999999999989</v>
      </c>
      <c r="C15" s="119">
        <f>SUM(C5:C14)</f>
        <v>123713720.5</v>
      </c>
      <c r="D15" s="116">
        <f>SUM(D5:D14)</f>
        <v>0.9999991969580706</v>
      </c>
      <c r="E15" s="119">
        <f>SUM(E5:E14)</f>
        <v>120790607</v>
      </c>
      <c r="F15" s="116">
        <v>1</v>
      </c>
      <c r="G15" s="119">
        <v>115924334</v>
      </c>
      <c r="H15" s="116">
        <v>1</v>
      </c>
      <c r="I15" s="119">
        <f>SUM(I5:I14)</f>
        <v>137428505</v>
      </c>
    </row>
    <row r="16" spans="1:9" x14ac:dyDescent="0.2">
      <c r="A16" s="6"/>
      <c r="B16" s="6"/>
      <c r="C16" s="10"/>
      <c r="D16" s="6"/>
      <c r="E16" s="6"/>
    </row>
  </sheetData>
  <mergeCells count="5">
    <mergeCell ref="B3:C3"/>
    <mergeCell ref="D3:E3"/>
    <mergeCell ref="A3:A4"/>
    <mergeCell ref="F3:G3"/>
    <mergeCell ref="H3:I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1B327-3BD8-485D-9354-763231A4159C}">
  <sheetPr codeName="Sheet6">
    <tabColor rgb="FF92D050"/>
  </sheetPr>
  <dimension ref="A1:H150"/>
  <sheetViews>
    <sheetView zoomScale="80" zoomScaleNormal="80" workbookViewId="0">
      <selection activeCell="C3" sqref="A3:C3"/>
    </sheetView>
  </sheetViews>
  <sheetFormatPr defaultRowHeight="14.25" x14ac:dyDescent="0.2"/>
  <cols>
    <col min="1" max="2" width="15" customWidth="1"/>
    <col min="3" max="3" width="18.125" customWidth="1"/>
    <col min="7" max="7" width="15.375" customWidth="1"/>
  </cols>
  <sheetData>
    <row r="1" spans="1:8" s="74" customFormat="1" ht="18" x14ac:dyDescent="0.25">
      <c r="A1" s="72" t="s">
        <v>11</v>
      </c>
      <c r="B1" s="72" t="s">
        <v>42</v>
      </c>
      <c r="C1" s="73"/>
    </row>
    <row r="3" spans="1:8" s="66" customFormat="1" ht="45" x14ac:dyDescent="0.2">
      <c r="A3" s="121" t="s">
        <v>21</v>
      </c>
      <c r="B3" s="121" t="s">
        <v>43</v>
      </c>
      <c r="C3" s="121" t="s">
        <v>44</v>
      </c>
      <c r="D3" s="68"/>
      <c r="E3" s="68"/>
      <c r="F3" s="68"/>
      <c r="G3" s="68"/>
      <c r="H3" s="68"/>
    </row>
    <row r="4" spans="1:8" x14ac:dyDescent="0.2">
      <c r="A4" s="14">
        <v>44865</v>
      </c>
      <c r="B4" s="67">
        <v>46860.016000000003</v>
      </c>
      <c r="C4" s="9">
        <v>45687</v>
      </c>
      <c r="D4" s="58"/>
      <c r="E4" s="58"/>
      <c r="F4" s="58"/>
      <c r="G4" s="59"/>
      <c r="H4" s="58"/>
    </row>
    <row r="5" spans="1:8" x14ac:dyDescent="0.2">
      <c r="A5" s="14">
        <v>44866</v>
      </c>
      <c r="B5" s="67">
        <v>52345.714</v>
      </c>
      <c r="C5" s="9">
        <v>46230</v>
      </c>
      <c r="D5" s="58"/>
      <c r="E5" s="58"/>
      <c r="F5" s="58"/>
      <c r="G5" s="59"/>
      <c r="H5" s="58"/>
    </row>
    <row r="6" spans="1:8" x14ac:dyDescent="0.2">
      <c r="A6" s="14">
        <v>44867</v>
      </c>
      <c r="B6" s="67">
        <v>50237.133999999998</v>
      </c>
      <c r="C6" s="9">
        <v>46230</v>
      </c>
      <c r="D6" s="58"/>
      <c r="E6" s="58"/>
      <c r="F6" s="58"/>
      <c r="G6" s="59"/>
      <c r="H6" s="58"/>
    </row>
    <row r="7" spans="1:8" x14ac:dyDescent="0.2">
      <c r="A7" s="14">
        <v>44868</v>
      </c>
      <c r="B7" s="67">
        <v>45458.813999999998</v>
      </c>
      <c r="C7" s="9">
        <v>46230</v>
      </c>
      <c r="D7" s="58"/>
      <c r="E7" s="58"/>
      <c r="F7" s="58"/>
      <c r="G7" s="59"/>
      <c r="H7" s="58"/>
    </row>
    <row r="8" spans="1:8" x14ac:dyDescent="0.2">
      <c r="A8" s="14">
        <v>44869</v>
      </c>
      <c r="B8" s="67">
        <v>46226.936000000002</v>
      </c>
      <c r="C8" s="9">
        <v>46245</v>
      </c>
      <c r="D8" s="58"/>
      <c r="E8" s="58"/>
      <c r="F8" s="58"/>
      <c r="G8" s="59"/>
      <c r="H8" s="58"/>
    </row>
    <row r="9" spans="1:8" x14ac:dyDescent="0.2">
      <c r="A9" s="14">
        <v>44870</v>
      </c>
      <c r="B9" s="67">
        <v>47640.18</v>
      </c>
      <c r="C9" s="9">
        <v>45639</v>
      </c>
      <c r="D9" s="58"/>
      <c r="E9" s="58"/>
      <c r="F9" s="58"/>
      <c r="G9" s="59"/>
      <c r="H9" s="58"/>
    </row>
    <row r="10" spans="1:8" x14ac:dyDescent="0.2">
      <c r="A10" s="14">
        <v>44871</v>
      </c>
      <c r="B10" s="67">
        <v>52367.182000000001</v>
      </c>
      <c r="C10" s="9">
        <v>46245</v>
      </c>
      <c r="D10" s="58"/>
      <c r="E10" s="58"/>
      <c r="F10" s="58"/>
      <c r="G10" s="59"/>
      <c r="H10" s="58"/>
    </row>
    <row r="11" spans="1:8" x14ac:dyDescent="0.2">
      <c r="A11" s="14">
        <v>44872</v>
      </c>
      <c r="B11" s="67">
        <v>50550.616000000002</v>
      </c>
      <c r="C11" s="9">
        <v>45866</v>
      </c>
      <c r="D11" s="58"/>
      <c r="E11" s="58"/>
      <c r="F11" s="58"/>
      <c r="G11" s="59"/>
      <c r="H11" s="58"/>
    </row>
    <row r="12" spans="1:8" x14ac:dyDescent="0.2">
      <c r="A12" s="14">
        <v>44873</v>
      </c>
      <c r="B12" s="67">
        <v>50981.046000000002</v>
      </c>
      <c r="C12" s="9">
        <v>46037</v>
      </c>
      <c r="D12" s="58"/>
      <c r="E12" s="58"/>
      <c r="F12" s="58"/>
      <c r="G12" s="59"/>
      <c r="H12" s="58"/>
    </row>
    <row r="13" spans="1:8" x14ac:dyDescent="0.2">
      <c r="A13" s="14">
        <v>44874</v>
      </c>
      <c r="B13" s="67">
        <v>48655.647999999899</v>
      </c>
      <c r="C13" s="9">
        <v>46083</v>
      </c>
      <c r="D13" s="58"/>
      <c r="E13" s="58"/>
      <c r="F13" s="58"/>
      <c r="G13" s="59"/>
      <c r="H13" s="58"/>
    </row>
    <row r="14" spans="1:8" x14ac:dyDescent="0.2">
      <c r="A14" s="14">
        <v>44875</v>
      </c>
      <c r="B14" s="67">
        <v>50073.165999999997</v>
      </c>
      <c r="C14" s="9">
        <v>46196</v>
      </c>
      <c r="D14" s="58"/>
      <c r="E14" s="58"/>
      <c r="F14" s="58"/>
      <c r="G14" s="59"/>
      <c r="H14" s="58"/>
    </row>
    <row r="15" spans="1:8" x14ac:dyDescent="0.2">
      <c r="A15" s="14">
        <v>44876</v>
      </c>
      <c r="B15" s="67">
        <v>47540.262000000002</v>
      </c>
      <c r="C15" s="9">
        <v>46196</v>
      </c>
      <c r="D15" s="58"/>
      <c r="E15" s="58"/>
      <c r="F15" s="58"/>
      <c r="G15" s="59"/>
      <c r="H15" s="58"/>
    </row>
    <row r="16" spans="1:8" x14ac:dyDescent="0.2">
      <c r="A16" s="14">
        <v>44877</v>
      </c>
      <c r="B16" s="67">
        <v>40182.894</v>
      </c>
      <c r="C16" s="9">
        <v>44532</v>
      </c>
      <c r="D16" s="58"/>
      <c r="E16" s="58"/>
      <c r="F16" s="58"/>
      <c r="G16" s="59"/>
      <c r="H16" s="58"/>
    </row>
    <row r="17" spans="1:8" x14ac:dyDescent="0.2">
      <c r="A17" s="14">
        <v>44878</v>
      </c>
      <c r="B17" s="67">
        <v>42535.98</v>
      </c>
      <c r="C17" s="9">
        <v>45463</v>
      </c>
      <c r="D17" s="58"/>
      <c r="E17" s="58"/>
      <c r="F17" s="58"/>
      <c r="G17" s="59"/>
      <c r="H17" s="58"/>
    </row>
    <row r="18" spans="1:8" x14ac:dyDescent="0.2">
      <c r="A18" s="14">
        <v>44879</v>
      </c>
      <c r="B18" s="67">
        <v>45848.941999999995</v>
      </c>
      <c r="C18" s="9">
        <v>46196</v>
      </c>
      <c r="D18" s="58"/>
      <c r="E18" s="58"/>
      <c r="F18" s="58"/>
      <c r="G18" s="59"/>
      <c r="H18" s="58"/>
    </row>
    <row r="19" spans="1:8" x14ac:dyDescent="0.2">
      <c r="A19" s="14">
        <v>44880</v>
      </c>
      <c r="B19" s="67">
        <v>45531.432000000001</v>
      </c>
      <c r="C19" s="9">
        <v>46196</v>
      </c>
      <c r="D19" s="58"/>
      <c r="E19" s="58"/>
      <c r="F19" s="58"/>
      <c r="G19" s="59"/>
      <c r="H19" s="58"/>
    </row>
    <row r="20" spans="1:8" x14ac:dyDescent="0.2">
      <c r="A20" s="14">
        <v>44881</v>
      </c>
      <c r="B20" s="67">
        <v>47233</v>
      </c>
      <c r="C20" s="9">
        <v>46196</v>
      </c>
      <c r="D20" s="58"/>
      <c r="E20" s="58"/>
      <c r="F20" s="58"/>
      <c r="G20" s="59"/>
      <c r="H20" s="58"/>
    </row>
    <row r="21" spans="1:8" x14ac:dyDescent="0.2">
      <c r="A21" s="14">
        <v>44882</v>
      </c>
      <c r="B21" s="67">
        <v>45601.381999999998</v>
      </c>
      <c r="C21" s="9">
        <v>46196</v>
      </c>
      <c r="D21" s="58"/>
      <c r="E21" s="58"/>
      <c r="F21" s="58"/>
      <c r="G21" s="59"/>
      <c r="H21" s="58"/>
    </row>
    <row r="22" spans="1:8" x14ac:dyDescent="0.2">
      <c r="A22" s="14">
        <v>44883</v>
      </c>
      <c r="B22" s="67">
        <v>43923.301999999996</v>
      </c>
      <c r="C22" s="9">
        <v>46214</v>
      </c>
      <c r="D22" s="58"/>
      <c r="E22" s="58"/>
      <c r="F22" s="58"/>
      <c r="G22" s="59"/>
      <c r="H22" s="58"/>
    </row>
    <row r="23" spans="1:8" x14ac:dyDescent="0.2">
      <c r="A23" s="14">
        <v>44884</v>
      </c>
      <c r="B23" s="67">
        <v>42285.13</v>
      </c>
      <c r="C23" s="9">
        <v>44635</v>
      </c>
      <c r="D23" s="58"/>
      <c r="E23" s="58"/>
      <c r="F23" s="58"/>
      <c r="G23" s="59"/>
      <c r="H23" s="58"/>
    </row>
    <row r="24" spans="1:8" x14ac:dyDescent="0.2">
      <c r="A24" s="14">
        <v>44885</v>
      </c>
      <c r="B24" s="67">
        <v>41388.498</v>
      </c>
      <c r="C24" s="9">
        <v>45568</v>
      </c>
      <c r="D24" s="58"/>
      <c r="E24" s="58"/>
      <c r="F24" s="58"/>
      <c r="G24" s="59"/>
      <c r="H24" s="58"/>
    </row>
    <row r="25" spans="1:8" x14ac:dyDescent="0.2">
      <c r="A25" s="14">
        <v>44886</v>
      </c>
      <c r="B25" s="67">
        <v>48618.315999999999</v>
      </c>
      <c r="C25" s="9">
        <v>46235</v>
      </c>
      <c r="D25" s="58"/>
      <c r="E25" s="58"/>
      <c r="F25" s="58"/>
      <c r="G25" s="59"/>
      <c r="H25" s="58"/>
    </row>
    <row r="26" spans="1:8" x14ac:dyDescent="0.2">
      <c r="A26" s="14">
        <v>44887</v>
      </c>
      <c r="B26" s="67">
        <v>45951.048000000003</v>
      </c>
      <c r="C26" s="9">
        <v>46451</v>
      </c>
      <c r="D26" s="58"/>
      <c r="E26" s="58"/>
      <c r="F26" s="58"/>
      <c r="G26" s="59"/>
      <c r="H26" s="58"/>
    </row>
    <row r="27" spans="1:8" x14ac:dyDescent="0.2">
      <c r="A27" s="14">
        <v>44888</v>
      </c>
      <c r="B27" s="67">
        <v>50789.464000000007</v>
      </c>
      <c r="C27" s="9">
        <v>46829</v>
      </c>
      <c r="D27" s="58"/>
      <c r="E27" s="58"/>
      <c r="F27" s="58"/>
      <c r="G27" s="59"/>
      <c r="H27" s="58"/>
    </row>
    <row r="28" spans="1:8" x14ac:dyDescent="0.2">
      <c r="A28" s="14">
        <v>44889</v>
      </c>
      <c r="B28" s="67">
        <v>48461.112000000001</v>
      </c>
      <c r="C28" s="9">
        <v>46829</v>
      </c>
      <c r="D28" s="58"/>
      <c r="E28" s="58"/>
      <c r="F28" s="58"/>
      <c r="G28" s="59"/>
      <c r="H28" s="58"/>
    </row>
    <row r="29" spans="1:8" x14ac:dyDescent="0.2">
      <c r="A29" s="14">
        <v>44890</v>
      </c>
      <c r="B29" s="67">
        <v>47592.928</v>
      </c>
      <c r="C29" s="9">
        <v>46843</v>
      </c>
      <c r="D29" s="58"/>
      <c r="E29" s="58"/>
      <c r="F29" s="58"/>
      <c r="G29" s="59"/>
      <c r="H29" s="58"/>
    </row>
    <row r="30" spans="1:8" x14ac:dyDescent="0.2">
      <c r="A30" s="14">
        <v>44891</v>
      </c>
      <c r="B30" s="67">
        <v>47232.5</v>
      </c>
      <c r="C30" s="9">
        <v>44936</v>
      </c>
      <c r="D30" s="58"/>
      <c r="E30" s="58"/>
      <c r="F30" s="58"/>
      <c r="G30" s="59"/>
      <c r="H30" s="58"/>
    </row>
    <row r="31" spans="1:8" x14ac:dyDescent="0.2">
      <c r="A31" s="14">
        <v>44892</v>
      </c>
      <c r="B31" s="67">
        <v>43011.457999999999</v>
      </c>
      <c r="C31" s="9">
        <v>46173</v>
      </c>
      <c r="D31" s="58"/>
      <c r="E31" s="58"/>
      <c r="F31" s="58"/>
      <c r="G31" s="59"/>
      <c r="H31" s="58"/>
    </row>
    <row r="32" spans="1:8" x14ac:dyDescent="0.2">
      <c r="A32" s="14">
        <v>44893</v>
      </c>
      <c r="B32" s="67">
        <v>42844.445999999996</v>
      </c>
      <c r="C32" s="9">
        <v>46861</v>
      </c>
      <c r="D32" s="58"/>
      <c r="E32" s="58"/>
      <c r="F32" s="58"/>
      <c r="G32" s="59"/>
      <c r="H32" s="58"/>
    </row>
    <row r="33" spans="1:8" x14ac:dyDescent="0.2">
      <c r="A33" s="14">
        <v>44894</v>
      </c>
      <c r="B33" s="67">
        <v>44278.078000000001</v>
      </c>
      <c r="C33" s="9">
        <v>46861</v>
      </c>
      <c r="D33" s="58"/>
      <c r="E33" s="58"/>
      <c r="F33" s="58"/>
      <c r="G33" s="59"/>
      <c r="H33" s="58"/>
    </row>
    <row r="34" spans="1:8" x14ac:dyDescent="0.2">
      <c r="A34" s="14">
        <v>44895</v>
      </c>
      <c r="B34" s="67">
        <v>44163.178</v>
      </c>
      <c r="C34" s="9">
        <v>46861</v>
      </c>
      <c r="D34" s="58"/>
      <c r="E34" s="58"/>
      <c r="F34" s="58"/>
      <c r="G34" s="59"/>
      <c r="H34" s="58"/>
    </row>
    <row r="35" spans="1:8" x14ac:dyDescent="0.2">
      <c r="A35" s="14">
        <v>44896</v>
      </c>
      <c r="B35" s="67">
        <v>44841.337999999996</v>
      </c>
      <c r="C35" s="9">
        <v>47260</v>
      </c>
      <c r="D35" s="58"/>
      <c r="E35" s="58"/>
      <c r="F35" s="58"/>
      <c r="G35" s="59"/>
      <c r="H35" s="58"/>
    </row>
    <row r="36" spans="1:8" x14ac:dyDescent="0.2">
      <c r="A36" s="14">
        <v>44897</v>
      </c>
      <c r="B36" s="67">
        <v>48594.248000000007</v>
      </c>
      <c r="C36" s="9">
        <v>47279</v>
      </c>
      <c r="D36" s="58"/>
      <c r="E36" s="58"/>
      <c r="F36" s="58"/>
      <c r="G36" s="59"/>
      <c r="H36" s="58"/>
    </row>
    <row r="37" spans="1:8" x14ac:dyDescent="0.2">
      <c r="A37" s="14">
        <v>44898</v>
      </c>
      <c r="B37" s="67">
        <v>44420.096000000005</v>
      </c>
      <c r="C37" s="9">
        <v>44791</v>
      </c>
      <c r="D37" s="58"/>
      <c r="E37" s="58"/>
      <c r="F37" s="58"/>
      <c r="G37" s="59"/>
      <c r="H37" s="58"/>
    </row>
    <row r="38" spans="1:8" x14ac:dyDescent="0.2">
      <c r="A38" s="14">
        <v>44899</v>
      </c>
      <c r="B38" s="67">
        <v>49776.95</v>
      </c>
      <c r="C38" s="9">
        <v>45721</v>
      </c>
      <c r="D38" s="58"/>
      <c r="E38" s="58"/>
      <c r="F38" s="58"/>
      <c r="G38" s="59"/>
      <c r="H38" s="58"/>
    </row>
    <row r="39" spans="1:8" x14ac:dyDescent="0.2">
      <c r="A39" s="14">
        <v>44900</v>
      </c>
      <c r="B39" s="67">
        <v>47167.447999999997</v>
      </c>
      <c r="C39" s="9">
        <v>46703</v>
      </c>
      <c r="D39" s="58"/>
      <c r="E39" s="58"/>
      <c r="F39" s="58"/>
      <c r="G39" s="59"/>
      <c r="H39" s="58"/>
    </row>
    <row r="40" spans="1:8" x14ac:dyDescent="0.2">
      <c r="A40" s="14">
        <v>44901</v>
      </c>
      <c r="B40" s="67">
        <v>47343.113999999994</v>
      </c>
      <c r="C40" s="9">
        <v>46703</v>
      </c>
      <c r="D40" s="58"/>
      <c r="E40" s="58"/>
      <c r="F40" s="58"/>
      <c r="G40" s="59"/>
      <c r="H40" s="58"/>
    </row>
    <row r="41" spans="1:8" x14ac:dyDescent="0.2">
      <c r="A41" s="14">
        <v>44902</v>
      </c>
      <c r="B41" s="67">
        <v>48159.347999999998</v>
      </c>
      <c r="C41" s="9">
        <v>46703</v>
      </c>
      <c r="D41" s="58"/>
      <c r="E41" s="58"/>
      <c r="F41" s="58"/>
      <c r="G41" s="59"/>
      <c r="H41" s="58"/>
    </row>
    <row r="42" spans="1:8" x14ac:dyDescent="0.2">
      <c r="A42" s="14">
        <v>44903</v>
      </c>
      <c r="B42" s="67">
        <v>48826.05000000001</v>
      </c>
      <c r="C42" s="9">
        <v>45876</v>
      </c>
      <c r="D42" s="58"/>
      <c r="E42" s="58"/>
      <c r="F42" s="58"/>
      <c r="G42" s="59"/>
      <c r="H42" s="58"/>
    </row>
    <row r="43" spans="1:8" x14ac:dyDescent="0.2">
      <c r="A43" s="14">
        <v>44904</v>
      </c>
      <c r="B43" s="67">
        <v>46381.853999999999</v>
      </c>
      <c r="C43" s="9">
        <v>45208</v>
      </c>
      <c r="D43" s="58"/>
      <c r="E43" s="58"/>
      <c r="F43" s="58"/>
      <c r="G43" s="59"/>
      <c r="H43" s="58"/>
    </row>
    <row r="44" spans="1:8" x14ac:dyDescent="0.2">
      <c r="A44" s="14">
        <v>44905</v>
      </c>
      <c r="B44" s="67">
        <v>46745.98</v>
      </c>
      <c r="C44" s="9">
        <v>44403</v>
      </c>
      <c r="D44" s="58"/>
      <c r="E44" s="58"/>
      <c r="F44" s="58"/>
      <c r="G44" s="59"/>
      <c r="H44" s="58"/>
    </row>
    <row r="45" spans="1:8" x14ac:dyDescent="0.2">
      <c r="A45" s="14">
        <v>44906</v>
      </c>
      <c r="B45" s="67">
        <v>46046.184000000001</v>
      </c>
      <c r="C45" s="9">
        <v>45487</v>
      </c>
      <c r="D45" s="58"/>
      <c r="E45" s="58"/>
      <c r="F45" s="58"/>
      <c r="G45" s="59"/>
      <c r="H45" s="58"/>
    </row>
    <row r="46" spans="1:8" x14ac:dyDescent="0.2">
      <c r="A46" s="14">
        <v>44907</v>
      </c>
      <c r="B46" s="67">
        <v>47705.718000000008</v>
      </c>
      <c r="C46" s="9">
        <v>46236</v>
      </c>
      <c r="D46" s="58"/>
      <c r="E46" s="58"/>
      <c r="F46" s="58"/>
      <c r="G46" s="59"/>
      <c r="H46" s="58"/>
    </row>
    <row r="47" spans="1:8" x14ac:dyDescent="0.2">
      <c r="A47" s="14">
        <v>44908</v>
      </c>
      <c r="B47" s="67">
        <v>47572.901999999995</v>
      </c>
      <c r="C47" s="9">
        <v>46318</v>
      </c>
      <c r="D47" s="58"/>
      <c r="E47" s="58"/>
      <c r="F47" s="58"/>
      <c r="G47" s="59"/>
      <c r="H47" s="58"/>
    </row>
    <row r="48" spans="1:8" x14ac:dyDescent="0.2">
      <c r="A48" s="14">
        <v>44909</v>
      </c>
      <c r="B48" s="67">
        <v>50189.248</v>
      </c>
      <c r="C48" s="9">
        <v>46434</v>
      </c>
      <c r="D48" s="58"/>
      <c r="E48" s="58"/>
      <c r="F48" s="58"/>
      <c r="G48" s="59"/>
      <c r="H48" s="58"/>
    </row>
    <row r="49" spans="1:8" x14ac:dyDescent="0.2">
      <c r="A49" s="14">
        <v>44910</v>
      </c>
      <c r="B49" s="67">
        <v>50133.401999999995</v>
      </c>
      <c r="C49" s="9">
        <v>46725</v>
      </c>
      <c r="D49" s="58"/>
      <c r="E49" s="58"/>
      <c r="F49" s="58"/>
      <c r="G49" s="59"/>
      <c r="H49" s="58"/>
    </row>
    <row r="50" spans="1:8" x14ac:dyDescent="0.2">
      <c r="A50" s="14">
        <v>44911</v>
      </c>
      <c r="B50" s="67">
        <v>49229.485999999997</v>
      </c>
      <c r="C50" s="9">
        <v>47070</v>
      </c>
      <c r="D50" s="58"/>
      <c r="E50" s="58"/>
      <c r="F50" s="58"/>
      <c r="G50" s="59"/>
      <c r="H50" s="58"/>
    </row>
    <row r="51" spans="1:8" x14ac:dyDescent="0.2">
      <c r="A51" s="14">
        <v>44912</v>
      </c>
      <c r="B51" s="67">
        <v>52717.101999999999</v>
      </c>
      <c r="C51" s="9">
        <v>46139</v>
      </c>
      <c r="D51" s="58"/>
      <c r="E51" s="58"/>
      <c r="F51" s="58"/>
      <c r="G51" s="59"/>
      <c r="H51" s="58"/>
    </row>
    <row r="52" spans="1:8" x14ac:dyDescent="0.2">
      <c r="A52" s="14">
        <v>44913</v>
      </c>
      <c r="B52" s="67">
        <v>60748.520000000004</v>
      </c>
      <c r="C52" s="9">
        <v>47070</v>
      </c>
      <c r="D52" s="58"/>
      <c r="E52" s="58"/>
      <c r="F52" s="58"/>
      <c r="G52" s="59"/>
      <c r="H52" s="58"/>
    </row>
    <row r="53" spans="1:8" x14ac:dyDescent="0.2">
      <c r="A53" s="14">
        <v>44914</v>
      </c>
      <c r="B53" s="67">
        <v>56193.896000000001</v>
      </c>
      <c r="C53" s="9">
        <v>47070</v>
      </c>
      <c r="D53" s="58"/>
      <c r="E53" s="58"/>
      <c r="F53" s="58"/>
      <c r="G53" s="59"/>
      <c r="H53" s="58"/>
    </row>
    <row r="54" spans="1:8" x14ac:dyDescent="0.2">
      <c r="A54" s="14">
        <v>44915</v>
      </c>
      <c r="B54" s="67">
        <v>55773.343999999997</v>
      </c>
      <c r="C54" s="9">
        <v>47909</v>
      </c>
      <c r="D54" s="58"/>
      <c r="E54" s="58"/>
      <c r="F54" s="58"/>
      <c r="G54" s="59"/>
      <c r="H54" s="58"/>
    </row>
    <row r="55" spans="1:8" x14ac:dyDescent="0.2">
      <c r="A55" s="14">
        <v>44916</v>
      </c>
      <c r="B55" s="67">
        <v>54890.496000000006</v>
      </c>
      <c r="C55" s="9">
        <v>47909</v>
      </c>
      <c r="D55" s="58"/>
      <c r="E55" s="58"/>
      <c r="F55" s="58"/>
      <c r="G55" s="59"/>
      <c r="H55" s="58"/>
    </row>
    <row r="56" spans="1:8" x14ac:dyDescent="0.2">
      <c r="A56" s="14">
        <v>44917</v>
      </c>
      <c r="B56" s="67">
        <v>46033.096000000005</v>
      </c>
      <c r="C56" s="9">
        <v>48215</v>
      </c>
      <c r="D56" s="58"/>
      <c r="E56" s="58"/>
      <c r="F56" s="58"/>
      <c r="G56" s="59"/>
      <c r="H56" s="58"/>
    </row>
    <row r="57" spans="1:8" x14ac:dyDescent="0.2">
      <c r="A57" s="14">
        <v>44918</v>
      </c>
      <c r="B57" s="67">
        <v>52170.031999999999</v>
      </c>
      <c r="C57" s="9">
        <v>48485</v>
      </c>
      <c r="D57" s="58"/>
      <c r="E57" s="58"/>
      <c r="F57" s="58"/>
      <c r="G57" s="59"/>
      <c r="H57" s="58"/>
    </row>
    <row r="58" spans="1:8" x14ac:dyDescent="0.2">
      <c r="A58" s="14">
        <v>44919</v>
      </c>
      <c r="B58" s="67">
        <v>55186.748</v>
      </c>
      <c r="C58" s="9">
        <v>47879</v>
      </c>
      <c r="D58" s="58"/>
      <c r="E58" s="58"/>
      <c r="F58" s="58"/>
      <c r="G58" s="59"/>
      <c r="H58" s="58"/>
    </row>
    <row r="59" spans="1:8" x14ac:dyDescent="0.2">
      <c r="A59" s="14">
        <v>44920</v>
      </c>
      <c r="B59" s="67">
        <v>52680.661999999997</v>
      </c>
      <c r="C59" s="9">
        <v>48485</v>
      </c>
      <c r="D59" s="58"/>
      <c r="E59" s="58"/>
      <c r="F59" s="58"/>
      <c r="G59" s="59"/>
      <c r="H59" s="58"/>
    </row>
    <row r="60" spans="1:8" x14ac:dyDescent="0.2">
      <c r="A60" s="14">
        <v>44921</v>
      </c>
      <c r="B60" s="67">
        <v>58190.080000000002</v>
      </c>
      <c r="C60" s="9">
        <v>48485</v>
      </c>
      <c r="D60" s="58"/>
      <c r="E60" s="58"/>
      <c r="F60" s="58"/>
      <c r="G60" s="59"/>
      <c r="H60" s="58"/>
    </row>
    <row r="61" spans="1:8" x14ac:dyDescent="0.2">
      <c r="A61" s="14">
        <v>44922</v>
      </c>
      <c r="B61" s="67">
        <v>57420.483999999997</v>
      </c>
      <c r="C61" s="9">
        <v>48485</v>
      </c>
      <c r="D61" s="58"/>
      <c r="E61" s="58"/>
      <c r="F61" s="58"/>
      <c r="G61" s="59"/>
      <c r="H61" s="58"/>
    </row>
    <row r="62" spans="1:8" x14ac:dyDescent="0.2">
      <c r="A62" s="14">
        <v>44923</v>
      </c>
      <c r="B62" s="67">
        <v>55659.297999999995</v>
      </c>
      <c r="C62" s="9">
        <v>48485</v>
      </c>
      <c r="D62" s="58"/>
      <c r="E62" s="58"/>
      <c r="F62" s="58"/>
      <c r="G62" s="59"/>
      <c r="H62" s="58"/>
    </row>
    <row r="63" spans="1:8" x14ac:dyDescent="0.2">
      <c r="A63" s="14">
        <v>44924</v>
      </c>
      <c r="B63" s="67">
        <v>55224.815999999992</v>
      </c>
      <c r="C63" s="9">
        <v>48043</v>
      </c>
      <c r="D63" s="58"/>
      <c r="E63" s="58"/>
      <c r="F63" s="58"/>
      <c r="G63" s="59"/>
      <c r="H63" s="58"/>
    </row>
    <row r="64" spans="1:8" x14ac:dyDescent="0.2">
      <c r="A64" s="14">
        <v>44925</v>
      </c>
      <c r="B64" s="67">
        <v>56888.718000000001</v>
      </c>
      <c r="C64" s="9">
        <v>48043</v>
      </c>
      <c r="D64" s="58"/>
      <c r="E64" s="58"/>
      <c r="F64" s="58"/>
      <c r="G64" s="59"/>
      <c r="H64" s="58"/>
    </row>
    <row r="65" spans="1:8" x14ac:dyDescent="0.2">
      <c r="A65" s="14">
        <v>44926</v>
      </c>
      <c r="B65" s="67">
        <v>51909.836000000003</v>
      </c>
      <c r="C65" s="9">
        <v>47888</v>
      </c>
      <c r="D65" s="58"/>
      <c r="E65" s="58"/>
      <c r="F65" s="58"/>
      <c r="G65" s="59"/>
      <c r="H65" s="58"/>
    </row>
    <row r="66" spans="1:8" x14ac:dyDescent="0.2">
      <c r="A66" s="14">
        <v>44927</v>
      </c>
      <c r="B66" s="67">
        <v>48630.864000000001</v>
      </c>
      <c r="C66" s="9">
        <v>48836</v>
      </c>
      <c r="D66" s="58"/>
      <c r="E66" s="58"/>
      <c r="F66" s="58"/>
      <c r="G66" s="59"/>
      <c r="H66" s="58"/>
    </row>
    <row r="67" spans="1:8" x14ac:dyDescent="0.2">
      <c r="A67" s="14">
        <v>44928</v>
      </c>
      <c r="B67" s="67">
        <v>49535.03</v>
      </c>
      <c r="C67" s="9">
        <v>48836</v>
      </c>
      <c r="D67" s="58"/>
      <c r="E67" s="58"/>
      <c r="F67" s="58"/>
      <c r="G67" s="59"/>
      <c r="H67" s="58"/>
    </row>
    <row r="68" spans="1:8" x14ac:dyDescent="0.2">
      <c r="A68" s="14">
        <v>44929</v>
      </c>
      <c r="B68" s="67">
        <v>54127.633999999998</v>
      </c>
      <c r="C68" s="9">
        <v>48836</v>
      </c>
      <c r="D68" s="58"/>
      <c r="E68" s="58"/>
      <c r="F68" s="58"/>
      <c r="G68" s="59"/>
      <c r="H68" s="58"/>
    </row>
    <row r="69" spans="1:8" x14ac:dyDescent="0.2">
      <c r="A69" s="14">
        <v>44930</v>
      </c>
      <c r="B69" s="67">
        <v>54683.662000000004</v>
      </c>
      <c r="C69" s="9">
        <v>48836</v>
      </c>
      <c r="D69" s="58"/>
      <c r="E69" s="58"/>
      <c r="F69" s="58"/>
      <c r="G69" s="59"/>
      <c r="H69" s="58"/>
    </row>
    <row r="70" spans="1:8" x14ac:dyDescent="0.2">
      <c r="A70" s="14">
        <v>44931</v>
      </c>
      <c r="B70" s="67">
        <v>50513.534</v>
      </c>
      <c r="C70" s="9">
        <v>48836</v>
      </c>
      <c r="D70" s="58"/>
      <c r="E70" s="58"/>
      <c r="F70" s="58"/>
      <c r="G70" s="59"/>
      <c r="H70" s="58"/>
    </row>
    <row r="71" spans="1:8" x14ac:dyDescent="0.2">
      <c r="A71" s="14">
        <v>44932</v>
      </c>
      <c r="B71" s="67">
        <v>52308.267999999996</v>
      </c>
      <c r="C71" s="9">
        <v>48836</v>
      </c>
      <c r="D71" s="58"/>
      <c r="E71" s="58"/>
      <c r="F71" s="58"/>
      <c r="G71" s="59"/>
      <c r="H71" s="58"/>
    </row>
    <row r="72" spans="1:8" x14ac:dyDescent="0.2">
      <c r="A72" s="14">
        <v>44933</v>
      </c>
      <c r="B72" s="67">
        <v>55817.198000000004</v>
      </c>
      <c r="C72" s="9">
        <v>48229</v>
      </c>
      <c r="D72" s="58"/>
      <c r="E72" s="58"/>
      <c r="F72" s="58"/>
      <c r="G72" s="59"/>
      <c r="H72" s="58"/>
    </row>
    <row r="73" spans="1:8" x14ac:dyDescent="0.2">
      <c r="A73" s="14">
        <v>44934</v>
      </c>
      <c r="B73" s="67">
        <v>55115.199999999997</v>
      </c>
      <c r="C73" s="9">
        <v>48667</v>
      </c>
      <c r="D73" s="58"/>
      <c r="E73" s="58"/>
      <c r="F73" s="58"/>
      <c r="G73" s="59"/>
      <c r="H73" s="58"/>
    </row>
    <row r="74" spans="1:8" x14ac:dyDescent="0.2">
      <c r="A74" s="14">
        <v>44935</v>
      </c>
      <c r="B74" s="67">
        <v>57210.031999999992</v>
      </c>
      <c r="C74" s="9">
        <v>48388</v>
      </c>
      <c r="D74" s="58"/>
      <c r="E74" s="58"/>
      <c r="F74" s="58"/>
      <c r="G74" s="59"/>
      <c r="H74" s="58"/>
    </row>
    <row r="75" spans="1:8" x14ac:dyDescent="0.2">
      <c r="A75" s="14">
        <v>44936</v>
      </c>
      <c r="B75" s="67">
        <v>57431.75</v>
      </c>
      <c r="C75" s="9">
        <v>48388</v>
      </c>
      <c r="D75" s="58"/>
      <c r="E75" s="58"/>
      <c r="F75" s="58"/>
      <c r="G75" s="59"/>
      <c r="H75" s="58"/>
    </row>
    <row r="76" spans="1:8" x14ac:dyDescent="0.2">
      <c r="A76" s="14">
        <v>44937</v>
      </c>
      <c r="B76" s="67">
        <v>57236.399999999994</v>
      </c>
      <c r="C76" s="9">
        <v>48388</v>
      </c>
      <c r="D76" s="58"/>
      <c r="E76" s="58"/>
      <c r="F76" s="58"/>
      <c r="G76" s="59"/>
      <c r="H76" s="58"/>
    </row>
    <row r="77" spans="1:8" x14ac:dyDescent="0.2">
      <c r="A77" s="14">
        <v>44938</v>
      </c>
      <c r="B77" s="67">
        <v>54750.548000000003</v>
      </c>
      <c r="C77" s="9">
        <v>48388</v>
      </c>
      <c r="D77" s="58"/>
      <c r="E77" s="58"/>
      <c r="F77" s="58"/>
      <c r="G77" s="59"/>
      <c r="H77" s="58"/>
    </row>
    <row r="78" spans="1:8" x14ac:dyDescent="0.2">
      <c r="A78" s="14">
        <v>44939</v>
      </c>
      <c r="B78" s="67">
        <v>52589.229999999996</v>
      </c>
      <c r="C78" s="9">
        <v>48388</v>
      </c>
      <c r="D78" s="58"/>
      <c r="E78" s="58"/>
      <c r="F78" s="58"/>
      <c r="G78" s="59"/>
      <c r="H78" s="58"/>
    </row>
    <row r="79" spans="1:8" x14ac:dyDescent="0.2">
      <c r="A79" s="14">
        <v>44940</v>
      </c>
      <c r="B79" s="67">
        <v>53034.885999999999</v>
      </c>
      <c r="C79" s="9">
        <v>47352</v>
      </c>
      <c r="D79" s="58"/>
      <c r="E79" s="58"/>
      <c r="F79" s="58"/>
      <c r="G79" s="59"/>
      <c r="H79" s="58"/>
    </row>
    <row r="80" spans="1:8" x14ac:dyDescent="0.2">
      <c r="A80" s="14">
        <v>44941</v>
      </c>
      <c r="B80" s="67">
        <v>49010.950000000004</v>
      </c>
      <c r="C80" s="9">
        <v>48785</v>
      </c>
      <c r="D80" s="58"/>
      <c r="E80" s="58"/>
      <c r="F80" s="58"/>
      <c r="G80" s="59"/>
      <c r="H80" s="58"/>
    </row>
    <row r="81" spans="1:8" x14ac:dyDescent="0.2">
      <c r="A81" s="14">
        <v>44942</v>
      </c>
      <c r="B81" s="67">
        <v>52958.362000000001</v>
      </c>
      <c r="C81" s="9">
        <v>48734</v>
      </c>
      <c r="D81" s="58"/>
      <c r="E81" s="58"/>
      <c r="F81" s="58"/>
      <c r="G81" s="59"/>
      <c r="H81" s="58"/>
    </row>
    <row r="82" spans="1:8" x14ac:dyDescent="0.2">
      <c r="A82" s="14">
        <v>44943</v>
      </c>
      <c r="B82" s="67">
        <v>50444.667999999998</v>
      </c>
      <c r="C82" s="9">
        <v>48734</v>
      </c>
      <c r="D82" s="58"/>
      <c r="E82" s="58"/>
      <c r="F82" s="58"/>
      <c r="G82" s="59"/>
      <c r="H82" s="58"/>
    </row>
    <row r="83" spans="1:8" x14ac:dyDescent="0.2">
      <c r="A83" s="14">
        <v>44944</v>
      </c>
      <c r="B83" s="67">
        <v>51059.977999999996</v>
      </c>
      <c r="C83" s="9">
        <v>48734</v>
      </c>
      <c r="D83" s="58"/>
      <c r="E83" s="58"/>
      <c r="F83" s="58"/>
      <c r="G83" s="59"/>
      <c r="H83" s="58"/>
    </row>
    <row r="84" spans="1:8" x14ac:dyDescent="0.2">
      <c r="A84" s="14">
        <v>44945</v>
      </c>
      <c r="B84" s="67">
        <v>47889.679999999993</v>
      </c>
      <c r="C84" s="9">
        <v>48734</v>
      </c>
      <c r="D84" s="58"/>
      <c r="E84" s="58"/>
      <c r="F84" s="58"/>
      <c r="G84" s="59"/>
      <c r="H84" s="58"/>
    </row>
    <row r="85" spans="1:8" x14ac:dyDescent="0.2">
      <c r="A85" s="14">
        <v>44946</v>
      </c>
      <c r="B85" s="67">
        <v>49755.828000000001</v>
      </c>
      <c r="C85" s="9">
        <v>48024</v>
      </c>
      <c r="D85" s="58"/>
      <c r="E85" s="58"/>
      <c r="F85" s="58"/>
      <c r="G85" s="59"/>
      <c r="H85" s="58"/>
    </row>
    <row r="86" spans="1:8" x14ac:dyDescent="0.2">
      <c r="A86" s="14">
        <v>44947</v>
      </c>
      <c r="B86" s="67">
        <v>51334.083999999995</v>
      </c>
      <c r="C86" s="9">
        <v>47418</v>
      </c>
      <c r="D86" s="58"/>
      <c r="E86" s="58"/>
      <c r="F86" s="58"/>
      <c r="G86" s="59"/>
      <c r="H86" s="58"/>
    </row>
    <row r="87" spans="1:8" x14ac:dyDescent="0.2">
      <c r="A87" s="14">
        <v>44948</v>
      </c>
      <c r="B87" s="67">
        <v>49422.366000000002</v>
      </c>
      <c r="C87" s="9">
        <v>48024</v>
      </c>
      <c r="D87" s="58"/>
      <c r="E87" s="58"/>
      <c r="F87" s="58"/>
      <c r="G87" s="59"/>
      <c r="H87" s="58"/>
    </row>
    <row r="88" spans="1:8" x14ac:dyDescent="0.2">
      <c r="A88" s="14">
        <v>44949</v>
      </c>
      <c r="B88" s="67">
        <v>48180.38</v>
      </c>
      <c r="C88" s="9">
        <v>48354</v>
      </c>
      <c r="D88" s="58"/>
      <c r="E88" s="58"/>
      <c r="F88" s="58"/>
      <c r="G88" s="59"/>
      <c r="H88" s="58"/>
    </row>
    <row r="89" spans="1:8" x14ac:dyDescent="0.2">
      <c r="A89" s="14">
        <v>44950</v>
      </c>
      <c r="B89" s="67">
        <v>47945.563999999998</v>
      </c>
      <c r="C89" s="9">
        <v>48482</v>
      </c>
      <c r="D89" s="58"/>
      <c r="E89" s="58"/>
      <c r="F89" s="58"/>
      <c r="G89" s="59"/>
      <c r="H89" s="58"/>
    </row>
    <row r="90" spans="1:8" x14ac:dyDescent="0.2">
      <c r="A90" s="14">
        <v>44951</v>
      </c>
      <c r="B90" s="67">
        <v>49043.624000000003</v>
      </c>
      <c r="C90" s="9">
        <v>48579</v>
      </c>
      <c r="D90" s="58"/>
      <c r="E90" s="58"/>
      <c r="F90" s="58"/>
      <c r="G90" s="59"/>
      <c r="H90" s="58"/>
    </row>
    <row r="91" spans="1:8" x14ac:dyDescent="0.2">
      <c r="A91" s="14">
        <v>44952</v>
      </c>
      <c r="B91" s="67">
        <v>49851.060000000005</v>
      </c>
      <c r="C91" s="9">
        <v>48606</v>
      </c>
      <c r="D91" s="58"/>
      <c r="E91" s="58"/>
      <c r="F91" s="58"/>
      <c r="G91" s="59"/>
      <c r="H91" s="58"/>
    </row>
    <row r="92" spans="1:8" x14ac:dyDescent="0.2">
      <c r="A92" s="14">
        <v>44953</v>
      </c>
      <c r="B92" s="67">
        <v>49295.348000000005</v>
      </c>
      <c r="C92" s="9">
        <v>48606</v>
      </c>
      <c r="D92" s="58"/>
      <c r="E92" s="58"/>
      <c r="F92" s="58"/>
      <c r="G92" s="59"/>
      <c r="H92" s="58"/>
    </row>
    <row r="93" spans="1:8" x14ac:dyDescent="0.2">
      <c r="A93" s="14">
        <v>44954</v>
      </c>
      <c r="B93" s="67">
        <v>47733.114000000001</v>
      </c>
      <c r="C93" s="9">
        <v>47562</v>
      </c>
      <c r="D93" s="58"/>
      <c r="E93" s="58"/>
      <c r="F93" s="58"/>
      <c r="G93" s="59"/>
      <c r="H93" s="58"/>
    </row>
    <row r="94" spans="1:8" x14ac:dyDescent="0.2">
      <c r="A94" s="14">
        <v>44955</v>
      </c>
      <c r="B94" s="67">
        <v>57244.897999999994</v>
      </c>
      <c r="C94" s="9">
        <v>48169</v>
      </c>
      <c r="D94" s="58"/>
      <c r="E94" s="58"/>
      <c r="F94" s="58"/>
      <c r="G94" s="59"/>
      <c r="H94" s="58"/>
    </row>
    <row r="95" spans="1:8" x14ac:dyDescent="0.2">
      <c r="A95" s="14">
        <v>44956</v>
      </c>
      <c r="B95" s="67">
        <v>50694.05</v>
      </c>
      <c r="C95" s="9">
        <v>48606</v>
      </c>
      <c r="D95" s="58"/>
      <c r="E95" s="58"/>
      <c r="F95" s="58"/>
      <c r="G95" s="59"/>
      <c r="H95" s="58"/>
    </row>
    <row r="96" spans="1:8" x14ac:dyDescent="0.2">
      <c r="A96" s="14">
        <v>44957</v>
      </c>
      <c r="B96" s="67">
        <v>52729.764000000003</v>
      </c>
      <c r="C96" s="9">
        <v>48606</v>
      </c>
      <c r="D96" s="58"/>
      <c r="E96" s="58"/>
      <c r="F96" s="58"/>
      <c r="G96" s="59"/>
      <c r="H96" s="58"/>
    </row>
    <row r="97" spans="1:8" x14ac:dyDescent="0.2">
      <c r="A97" s="14">
        <v>44958</v>
      </c>
      <c r="B97" s="67">
        <v>56821.998000000007</v>
      </c>
      <c r="C97" s="9">
        <v>48606</v>
      </c>
      <c r="D97" s="58"/>
      <c r="E97" s="58"/>
      <c r="F97" s="58"/>
      <c r="G97" s="59"/>
      <c r="H97" s="58"/>
    </row>
    <row r="98" spans="1:8" x14ac:dyDescent="0.2">
      <c r="A98" s="14">
        <v>44959</v>
      </c>
      <c r="B98" s="67">
        <v>55120.277999999998</v>
      </c>
      <c r="C98" s="9">
        <v>48778</v>
      </c>
      <c r="D98" s="58"/>
      <c r="E98" s="58"/>
      <c r="F98" s="58"/>
      <c r="G98" s="59"/>
      <c r="H98" s="58"/>
    </row>
    <row r="99" spans="1:8" x14ac:dyDescent="0.2">
      <c r="A99" s="14">
        <v>44960</v>
      </c>
      <c r="B99" s="67">
        <v>52970.098000000005</v>
      </c>
      <c r="C99" s="9">
        <v>49124</v>
      </c>
      <c r="D99" s="58"/>
      <c r="E99" s="58"/>
      <c r="F99" s="58"/>
      <c r="G99" s="59"/>
      <c r="H99" s="58"/>
    </row>
    <row r="100" spans="1:8" x14ac:dyDescent="0.2">
      <c r="A100" s="14">
        <v>44961</v>
      </c>
      <c r="B100" s="67">
        <v>50656.616000000002</v>
      </c>
      <c r="C100" s="9">
        <v>47816</v>
      </c>
      <c r="D100" s="58"/>
      <c r="E100" s="58"/>
      <c r="F100" s="58"/>
      <c r="G100" s="59"/>
      <c r="H100" s="58"/>
    </row>
    <row r="101" spans="1:8" x14ac:dyDescent="0.2">
      <c r="A101" s="14">
        <v>44962</v>
      </c>
      <c r="B101" s="67">
        <v>51126.65</v>
      </c>
      <c r="C101" s="9">
        <v>48412</v>
      </c>
      <c r="D101" s="58"/>
      <c r="E101" s="58"/>
      <c r="F101" s="58"/>
      <c r="G101" s="59"/>
      <c r="H101" s="58"/>
    </row>
    <row r="102" spans="1:8" x14ac:dyDescent="0.2">
      <c r="A102" s="14">
        <v>44963</v>
      </c>
      <c r="B102" s="67">
        <v>47429.813999999998</v>
      </c>
      <c r="C102" s="9">
        <v>48819</v>
      </c>
      <c r="D102" s="58"/>
      <c r="E102" s="58"/>
      <c r="F102" s="58"/>
      <c r="G102" s="59"/>
      <c r="H102" s="58"/>
    </row>
    <row r="103" spans="1:8" x14ac:dyDescent="0.2">
      <c r="A103" s="14">
        <v>44964</v>
      </c>
      <c r="B103" s="67">
        <v>47149.726000000002</v>
      </c>
      <c r="C103" s="9">
        <v>49186</v>
      </c>
      <c r="D103" s="58"/>
      <c r="E103" s="58"/>
      <c r="F103" s="58"/>
      <c r="G103" s="59"/>
      <c r="H103" s="58"/>
    </row>
    <row r="104" spans="1:8" x14ac:dyDescent="0.2">
      <c r="A104" s="14">
        <v>44965</v>
      </c>
      <c r="B104" s="67">
        <v>51203.964</v>
      </c>
      <c r="C104" s="9">
        <v>49175</v>
      </c>
      <c r="D104" s="58"/>
      <c r="E104" s="58"/>
      <c r="F104" s="58"/>
      <c r="G104" s="59"/>
      <c r="H104" s="58"/>
    </row>
    <row r="105" spans="1:8" x14ac:dyDescent="0.2">
      <c r="A105" s="14">
        <v>44966</v>
      </c>
      <c r="B105" s="67">
        <v>47311.662000000004</v>
      </c>
      <c r="C105" s="9">
        <v>49165</v>
      </c>
      <c r="D105" s="58"/>
      <c r="E105" s="58"/>
      <c r="F105" s="58"/>
      <c r="G105" s="59"/>
      <c r="H105" s="58"/>
    </row>
    <row r="106" spans="1:8" x14ac:dyDescent="0.2">
      <c r="A106" s="14">
        <v>44967</v>
      </c>
      <c r="B106" s="67">
        <v>55016.648000000001</v>
      </c>
      <c r="C106" s="9">
        <v>49154</v>
      </c>
      <c r="D106" s="58"/>
      <c r="E106" s="58"/>
      <c r="F106" s="58"/>
      <c r="G106" s="59"/>
      <c r="H106" s="58"/>
    </row>
    <row r="107" spans="1:8" x14ac:dyDescent="0.2">
      <c r="A107" s="14">
        <v>44968</v>
      </c>
      <c r="B107" s="67">
        <v>45629.381999999998</v>
      </c>
      <c r="C107" s="9">
        <v>47549</v>
      </c>
      <c r="D107" s="58"/>
      <c r="E107" s="58"/>
      <c r="F107" s="58"/>
      <c r="G107" s="59"/>
      <c r="H107" s="58"/>
    </row>
    <row r="108" spans="1:8" x14ac:dyDescent="0.2">
      <c r="A108" s="14">
        <v>44969</v>
      </c>
      <c r="B108" s="67">
        <v>46892.880000000005</v>
      </c>
      <c r="C108" s="9">
        <v>48145</v>
      </c>
      <c r="D108" s="58"/>
      <c r="E108" s="58"/>
      <c r="F108" s="58"/>
      <c r="G108" s="59"/>
      <c r="H108" s="58"/>
    </row>
    <row r="109" spans="1:8" x14ac:dyDescent="0.2">
      <c r="A109" s="14">
        <v>44970</v>
      </c>
      <c r="B109" s="67">
        <v>46919.515999999996</v>
      </c>
      <c r="C109" s="9">
        <v>48563</v>
      </c>
      <c r="D109" s="58"/>
      <c r="E109" s="58"/>
      <c r="F109" s="58"/>
      <c r="G109" s="59"/>
      <c r="H109" s="58"/>
    </row>
    <row r="110" spans="1:8" x14ac:dyDescent="0.2">
      <c r="A110" s="14">
        <v>44971</v>
      </c>
      <c r="B110" s="67">
        <v>47555.247999999992</v>
      </c>
      <c r="C110" s="9">
        <v>48562</v>
      </c>
      <c r="D110" s="58"/>
      <c r="E110" s="58"/>
      <c r="F110" s="58"/>
      <c r="G110" s="59"/>
      <c r="H110" s="58"/>
    </row>
    <row r="111" spans="1:8" x14ac:dyDescent="0.2">
      <c r="A111" s="14">
        <v>44972</v>
      </c>
      <c r="B111" s="67">
        <v>50773.614000000001</v>
      </c>
      <c r="C111" s="9">
        <v>48162</v>
      </c>
      <c r="D111" s="58"/>
      <c r="E111" s="58"/>
      <c r="F111" s="58"/>
      <c r="G111" s="59"/>
      <c r="H111" s="58"/>
    </row>
    <row r="112" spans="1:8" x14ac:dyDescent="0.2">
      <c r="A112" s="14">
        <v>44973</v>
      </c>
      <c r="B112" s="67">
        <v>52126.266000000003</v>
      </c>
      <c r="C112" s="9">
        <v>48162</v>
      </c>
      <c r="D112" s="58"/>
      <c r="E112" s="58"/>
      <c r="F112" s="58"/>
      <c r="G112" s="59"/>
      <c r="H112" s="58"/>
    </row>
    <row r="113" spans="1:8" x14ac:dyDescent="0.2">
      <c r="A113" s="14">
        <v>44974</v>
      </c>
      <c r="B113" s="67">
        <v>51711.695999999996</v>
      </c>
      <c r="C113" s="9">
        <v>47196</v>
      </c>
      <c r="D113" s="58"/>
      <c r="E113" s="58"/>
      <c r="F113" s="58"/>
      <c r="G113" s="59"/>
      <c r="H113" s="58"/>
    </row>
    <row r="114" spans="1:8" x14ac:dyDescent="0.2">
      <c r="A114" s="14">
        <v>44975</v>
      </c>
      <c r="B114" s="67">
        <v>48664.214000000007</v>
      </c>
      <c r="C114" s="9">
        <v>46589</v>
      </c>
      <c r="D114" s="58"/>
      <c r="E114" s="58"/>
      <c r="F114" s="58"/>
      <c r="G114" s="59"/>
      <c r="H114" s="58"/>
    </row>
    <row r="115" spans="1:8" x14ac:dyDescent="0.2">
      <c r="A115" s="14">
        <v>44976</v>
      </c>
      <c r="B115" s="67">
        <v>51869.182000000001</v>
      </c>
      <c r="C115" s="9">
        <v>47196</v>
      </c>
      <c r="D115" s="58"/>
      <c r="E115" s="58"/>
      <c r="F115" s="58"/>
      <c r="G115" s="59"/>
      <c r="H115" s="58"/>
    </row>
    <row r="116" spans="1:8" x14ac:dyDescent="0.2">
      <c r="A116" s="14">
        <v>44977</v>
      </c>
      <c r="B116" s="67">
        <v>52070.672000000006</v>
      </c>
      <c r="C116" s="9">
        <v>47031</v>
      </c>
      <c r="D116" s="58"/>
      <c r="E116" s="58"/>
      <c r="F116" s="58"/>
      <c r="G116" s="59"/>
      <c r="H116" s="58"/>
    </row>
    <row r="117" spans="1:8" x14ac:dyDescent="0.2">
      <c r="A117" s="14">
        <v>44978</v>
      </c>
      <c r="B117" s="67">
        <v>46767.75</v>
      </c>
      <c r="C117" s="9">
        <v>47031</v>
      </c>
      <c r="D117" s="58"/>
      <c r="E117" s="58"/>
      <c r="F117" s="58"/>
      <c r="G117" s="59"/>
      <c r="H117" s="58"/>
    </row>
    <row r="118" spans="1:8" x14ac:dyDescent="0.2">
      <c r="A118" s="14">
        <v>44979</v>
      </c>
      <c r="B118" s="67">
        <v>46836.162000000004</v>
      </c>
      <c r="C118" s="9">
        <v>47539</v>
      </c>
      <c r="D118" s="58"/>
      <c r="E118" s="58"/>
      <c r="F118" s="58"/>
      <c r="G118" s="59"/>
      <c r="H118" s="58"/>
    </row>
    <row r="119" spans="1:8" x14ac:dyDescent="0.2">
      <c r="A119" s="14">
        <v>44980</v>
      </c>
      <c r="B119" s="67">
        <v>50295.813999999998</v>
      </c>
      <c r="C119" s="9">
        <v>47539</v>
      </c>
      <c r="D119" s="58"/>
      <c r="E119" s="58"/>
      <c r="F119" s="58"/>
      <c r="G119" s="59"/>
      <c r="H119" s="58"/>
    </row>
    <row r="120" spans="1:8" x14ac:dyDescent="0.2">
      <c r="A120" s="14">
        <v>44981</v>
      </c>
      <c r="B120" s="67">
        <v>54094.794000000002</v>
      </c>
      <c r="C120" s="9">
        <v>47489</v>
      </c>
      <c r="D120" s="58"/>
      <c r="E120" s="58"/>
      <c r="F120" s="58"/>
      <c r="G120" s="59"/>
      <c r="H120" s="58"/>
    </row>
    <row r="121" spans="1:8" x14ac:dyDescent="0.2">
      <c r="A121" s="14">
        <v>44982</v>
      </c>
      <c r="B121" s="67">
        <v>52382.497999999898</v>
      </c>
      <c r="C121" s="9">
        <v>47002</v>
      </c>
      <c r="D121" s="58"/>
      <c r="E121" s="58"/>
      <c r="F121" s="58"/>
      <c r="G121" s="59"/>
      <c r="H121" s="58"/>
    </row>
    <row r="122" spans="1:8" x14ac:dyDescent="0.2">
      <c r="A122" s="14">
        <v>44983</v>
      </c>
      <c r="B122" s="67">
        <v>50429.815999999999</v>
      </c>
      <c r="C122" s="9">
        <v>47741</v>
      </c>
      <c r="D122" s="58"/>
      <c r="E122" s="58"/>
      <c r="F122" s="58"/>
      <c r="G122" s="59"/>
      <c r="H122" s="58"/>
    </row>
    <row r="123" spans="1:8" x14ac:dyDescent="0.2">
      <c r="A123" s="14">
        <v>44984</v>
      </c>
      <c r="B123" s="67">
        <v>48952.46</v>
      </c>
      <c r="C123" s="9">
        <v>47814</v>
      </c>
      <c r="D123" s="58"/>
      <c r="E123" s="58"/>
      <c r="F123" s="58"/>
      <c r="G123" s="59"/>
      <c r="H123" s="58"/>
    </row>
    <row r="124" spans="1:8" x14ac:dyDescent="0.2">
      <c r="A124" s="14">
        <v>44985</v>
      </c>
      <c r="B124" s="67">
        <v>47397.864000000001</v>
      </c>
      <c r="C124" s="9">
        <v>47884</v>
      </c>
      <c r="D124" s="58"/>
      <c r="E124" s="58"/>
      <c r="F124" s="58"/>
      <c r="G124" s="59"/>
      <c r="H124" s="58"/>
    </row>
    <row r="125" spans="1:8" x14ac:dyDescent="0.2">
      <c r="A125" s="14">
        <v>44986</v>
      </c>
      <c r="B125" s="67">
        <v>47545.262000000002</v>
      </c>
      <c r="C125" s="9">
        <v>47980</v>
      </c>
      <c r="D125" s="58"/>
      <c r="E125" s="58"/>
      <c r="F125" s="58"/>
      <c r="G125" s="59"/>
      <c r="H125" s="58"/>
    </row>
    <row r="126" spans="1:8" x14ac:dyDescent="0.2">
      <c r="A126" s="14">
        <v>44987</v>
      </c>
      <c r="B126" s="67">
        <v>46913.729999999996</v>
      </c>
      <c r="C126" s="9">
        <v>47966</v>
      </c>
      <c r="D126" s="58"/>
      <c r="E126" s="58"/>
      <c r="F126" s="58"/>
      <c r="G126" s="59"/>
      <c r="H126" s="58"/>
    </row>
    <row r="127" spans="1:8" x14ac:dyDescent="0.2">
      <c r="A127" s="14">
        <v>44988</v>
      </c>
      <c r="B127" s="67">
        <v>47803.409999999996</v>
      </c>
      <c r="C127" s="9">
        <v>46899</v>
      </c>
      <c r="D127" s="58"/>
      <c r="E127" s="58"/>
      <c r="F127" s="58"/>
      <c r="G127" s="59"/>
      <c r="H127" s="58"/>
    </row>
    <row r="128" spans="1:8" x14ac:dyDescent="0.2">
      <c r="A128" s="14">
        <v>44989</v>
      </c>
      <c r="B128" s="67">
        <v>44263.474000000002</v>
      </c>
      <c r="C128" s="9">
        <v>46279</v>
      </c>
      <c r="D128" s="58"/>
      <c r="E128" s="58"/>
      <c r="F128" s="58"/>
      <c r="G128" s="59"/>
      <c r="H128" s="58"/>
    </row>
    <row r="129" spans="1:8" x14ac:dyDescent="0.2">
      <c r="A129" s="14">
        <v>44990</v>
      </c>
      <c r="B129" s="67">
        <v>44364.066000000006</v>
      </c>
      <c r="C129" s="9">
        <v>46572</v>
      </c>
      <c r="D129" s="58"/>
      <c r="E129" s="58"/>
      <c r="F129" s="58"/>
      <c r="G129" s="59"/>
      <c r="H129" s="58"/>
    </row>
    <row r="130" spans="1:8" x14ac:dyDescent="0.2">
      <c r="A130" s="14">
        <v>44991</v>
      </c>
      <c r="B130" s="67">
        <v>49589.832000000002</v>
      </c>
      <c r="C130" s="9">
        <v>47148</v>
      </c>
      <c r="D130" s="58"/>
      <c r="E130" s="58"/>
      <c r="F130" s="58"/>
      <c r="G130" s="59"/>
      <c r="H130" s="58"/>
    </row>
    <row r="131" spans="1:8" x14ac:dyDescent="0.2">
      <c r="A131" s="14">
        <v>44992</v>
      </c>
      <c r="B131" s="67">
        <v>44768.123999999996</v>
      </c>
      <c r="C131" s="9">
        <v>47135</v>
      </c>
      <c r="D131" s="58"/>
      <c r="E131" s="58"/>
      <c r="F131" s="58"/>
      <c r="G131" s="59"/>
      <c r="H131" s="58"/>
    </row>
    <row r="132" spans="1:8" x14ac:dyDescent="0.2">
      <c r="A132" s="14">
        <v>44993</v>
      </c>
      <c r="B132" s="67">
        <v>49188.481999999996</v>
      </c>
      <c r="C132" s="9">
        <v>47135</v>
      </c>
      <c r="D132" s="58"/>
      <c r="E132" s="58"/>
      <c r="F132" s="58"/>
      <c r="G132" s="59"/>
      <c r="H132" s="58"/>
    </row>
    <row r="133" spans="1:8" x14ac:dyDescent="0.2">
      <c r="A133" s="14">
        <v>44994</v>
      </c>
      <c r="B133" s="67">
        <v>52402.5</v>
      </c>
      <c r="C133" s="9">
        <v>47121</v>
      </c>
      <c r="D133" s="58"/>
      <c r="E133" s="58"/>
      <c r="F133" s="58"/>
      <c r="G133" s="59"/>
      <c r="H133" s="58"/>
    </row>
    <row r="134" spans="1:8" x14ac:dyDescent="0.2">
      <c r="A134" s="14">
        <v>44995</v>
      </c>
      <c r="B134" s="67">
        <v>51055.411999999997</v>
      </c>
      <c r="C134" s="9">
        <v>47130</v>
      </c>
      <c r="D134" s="58"/>
      <c r="E134" s="58"/>
      <c r="F134" s="58"/>
      <c r="G134" s="59"/>
      <c r="H134" s="58"/>
    </row>
    <row r="135" spans="1:8" x14ac:dyDescent="0.2">
      <c r="A135" s="14">
        <v>44996</v>
      </c>
      <c r="B135" s="67">
        <v>49884.232000000004</v>
      </c>
      <c r="C135" s="9">
        <v>46086</v>
      </c>
      <c r="D135" s="58"/>
      <c r="E135" s="58"/>
      <c r="F135" s="58"/>
      <c r="G135" s="59"/>
      <c r="H135" s="58"/>
    </row>
    <row r="136" spans="1:8" x14ac:dyDescent="0.2">
      <c r="A136" s="14">
        <v>44997</v>
      </c>
      <c r="B136" s="67">
        <v>52965.584000000003</v>
      </c>
      <c r="C136" s="9">
        <v>46679</v>
      </c>
      <c r="D136" s="58"/>
      <c r="E136" s="58"/>
      <c r="F136" s="58"/>
      <c r="G136" s="59"/>
      <c r="H136" s="58"/>
    </row>
    <row r="137" spans="1:8" x14ac:dyDescent="0.2">
      <c r="A137" s="14">
        <v>44998</v>
      </c>
      <c r="B137" s="67">
        <v>55356.942000000003</v>
      </c>
      <c r="C137" s="9">
        <v>47516</v>
      </c>
      <c r="D137" s="58"/>
      <c r="E137" s="58"/>
      <c r="F137" s="58"/>
      <c r="G137" s="59"/>
      <c r="H137" s="58"/>
    </row>
    <row r="138" spans="1:8" x14ac:dyDescent="0.2">
      <c r="A138" s="14">
        <v>44999</v>
      </c>
      <c r="B138" s="67">
        <v>48280.928</v>
      </c>
      <c r="C138" s="9">
        <v>47516</v>
      </c>
      <c r="D138" s="58"/>
      <c r="E138" s="58"/>
      <c r="F138" s="58"/>
      <c r="G138" s="59"/>
      <c r="H138" s="58"/>
    </row>
    <row r="139" spans="1:8" x14ac:dyDescent="0.2">
      <c r="A139" s="14">
        <v>45000</v>
      </c>
      <c r="B139" s="67">
        <v>48698.381999999998</v>
      </c>
      <c r="C139" s="9">
        <v>47120</v>
      </c>
      <c r="D139" s="58"/>
      <c r="E139" s="58"/>
      <c r="F139" s="58"/>
      <c r="G139" s="59"/>
      <c r="H139" s="58"/>
    </row>
    <row r="140" spans="1:8" x14ac:dyDescent="0.2">
      <c r="A140" s="14">
        <v>45001</v>
      </c>
      <c r="B140" s="67">
        <v>53185.775999999998</v>
      </c>
      <c r="C140" s="9">
        <v>47120</v>
      </c>
      <c r="D140" s="58"/>
      <c r="E140" s="58"/>
      <c r="F140" s="58"/>
      <c r="G140" s="59"/>
      <c r="H140" s="58"/>
    </row>
    <row r="141" spans="1:8" x14ac:dyDescent="0.2">
      <c r="A141" s="14">
        <v>45002</v>
      </c>
      <c r="B141" s="67">
        <v>45283.296000000002</v>
      </c>
      <c r="C141" s="9">
        <v>47120</v>
      </c>
      <c r="D141" s="58"/>
      <c r="E141" s="58"/>
      <c r="F141" s="58"/>
      <c r="G141" s="59"/>
      <c r="H141" s="58"/>
    </row>
    <row r="142" spans="1:8" x14ac:dyDescent="0.2">
      <c r="A142" s="14">
        <v>45003</v>
      </c>
      <c r="B142" s="67">
        <v>45735.792000000001</v>
      </c>
      <c r="C142" s="9">
        <v>47120</v>
      </c>
      <c r="D142" s="58"/>
      <c r="E142" s="58"/>
      <c r="F142" s="58"/>
      <c r="G142" s="59"/>
      <c r="H142" s="58"/>
    </row>
    <row r="143" spans="1:8" x14ac:dyDescent="0.2">
      <c r="A143" s="14">
        <v>45004</v>
      </c>
      <c r="B143" s="67">
        <v>46328.164000000004</v>
      </c>
      <c r="C143" s="9">
        <v>46293</v>
      </c>
      <c r="D143" s="58"/>
      <c r="E143" s="58"/>
      <c r="F143" s="58"/>
      <c r="G143" s="59"/>
      <c r="H143" s="58"/>
    </row>
    <row r="144" spans="1:8" x14ac:dyDescent="0.2">
      <c r="A144" s="14">
        <v>45005</v>
      </c>
      <c r="B144" s="67">
        <v>46073.764000000003</v>
      </c>
      <c r="C144" s="9">
        <v>46516</v>
      </c>
      <c r="D144" s="58"/>
      <c r="E144" s="58"/>
      <c r="F144" s="58"/>
      <c r="G144" s="59"/>
      <c r="H144" s="58"/>
    </row>
    <row r="145" spans="1:8" x14ac:dyDescent="0.2">
      <c r="A145" s="14">
        <v>45006</v>
      </c>
      <c r="B145" s="67">
        <v>51934.646000000001</v>
      </c>
      <c r="C145" s="9">
        <v>46671</v>
      </c>
      <c r="D145" s="58"/>
      <c r="E145" s="58"/>
      <c r="F145" s="58"/>
      <c r="G145" s="59"/>
      <c r="H145" s="58"/>
    </row>
    <row r="146" spans="1:8" x14ac:dyDescent="0.2">
      <c r="A146" s="14">
        <v>45007</v>
      </c>
      <c r="B146" s="67">
        <v>54785.481999999996</v>
      </c>
      <c r="C146" s="9">
        <v>46714</v>
      </c>
      <c r="D146" s="58"/>
      <c r="E146" s="58"/>
      <c r="F146" s="58"/>
      <c r="G146" s="59"/>
      <c r="H146" s="58"/>
    </row>
    <row r="147" spans="1:8" x14ac:dyDescent="0.2">
      <c r="A147" s="14">
        <v>45008</v>
      </c>
      <c r="B147" s="67">
        <v>53324.38</v>
      </c>
      <c r="C147" s="9">
        <v>46819</v>
      </c>
      <c r="D147" s="58"/>
      <c r="E147" s="58"/>
      <c r="F147" s="58"/>
      <c r="G147" s="59"/>
      <c r="H147" s="58"/>
    </row>
    <row r="148" spans="1:8" x14ac:dyDescent="0.2">
      <c r="A148" s="14">
        <v>45009</v>
      </c>
      <c r="B148" s="67">
        <v>53777.828000000001</v>
      </c>
      <c r="C148" s="9">
        <v>46420</v>
      </c>
      <c r="D148" s="58"/>
      <c r="E148" s="58"/>
      <c r="F148" s="58"/>
      <c r="G148" s="59"/>
      <c r="H148" s="58"/>
    </row>
    <row r="149" spans="1:8" x14ac:dyDescent="0.2">
      <c r="A149" s="14">
        <v>45010</v>
      </c>
      <c r="B149" s="67">
        <v>45804.925999999999</v>
      </c>
      <c r="C149" s="9">
        <v>45989.988429999998</v>
      </c>
      <c r="D149" s="58"/>
      <c r="E149" s="58"/>
      <c r="F149" s="58"/>
      <c r="G149" s="59"/>
      <c r="H149" s="58"/>
    </row>
    <row r="150" spans="1:8" x14ac:dyDescent="0.2">
      <c r="A150" s="30"/>
      <c r="B150" s="15"/>
      <c r="C150" s="57"/>
      <c r="D150" s="58"/>
      <c r="E150" s="58"/>
      <c r="F150" s="58"/>
      <c r="G150" s="59"/>
      <c r="H150" s="58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91352-BB8D-434B-B5E0-6BB62ACA9055}">
  <sheetPr codeName="Sheet5">
    <tabColor rgb="FF92D050"/>
  </sheetPr>
  <dimension ref="A1:ET79"/>
  <sheetViews>
    <sheetView zoomScale="80" zoomScaleNormal="80" workbookViewId="0">
      <selection activeCell="C61" sqref="C61"/>
    </sheetView>
  </sheetViews>
  <sheetFormatPr defaultRowHeight="14.25" x14ac:dyDescent="0.2"/>
  <cols>
    <col min="1" max="1" width="14.875" customWidth="1"/>
    <col min="2" max="147" width="15.625" customWidth="1"/>
  </cols>
  <sheetData>
    <row r="1" spans="1:3" s="74" customFormat="1" ht="18" x14ac:dyDescent="0.25">
      <c r="A1" s="72" t="s">
        <v>12</v>
      </c>
      <c r="B1" s="72" t="s">
        <v>29</v>
      </c>
      <c r="C1" s="73"/>
    </row>
    <row r="3" spans="1:3" s="75" customFormat="1" x14ac:dyDescent="0.2"/>
    <row r="4" spans="1:3" s="75" customFormat="1" x14ac:dyDescent="0.2"/>
    <row r="5" spans="1:3" s="75" customFormat="1" x14ac:dyDescent="0.2"/>
    <row r="34" spans="1:147" ht="15" x14ac:dyDescent="0.25">
      <c r="A34" s="24" t="s">
        <v>87</v>
      </c>
      <c r="N34" s="156"/>
      <c r="O34" s="156"/>
      <c r="P34" s="156"/>
      <c r="Q34" s="156"/>
      <c r="R34" s="156"/>
      <c r="S34" s="156"/>
    </row>
    <row r="35" spans="1:147" s="44" customFormat="1" ht="15" x14ac:dyDescent="0.25">
      <c r="A35" s="79" t="s">
        <v>21</v>
      </c>
      <c r="B35" s="82">
        <v>44865</v>
      </c>
      <c r="C35" s="82">
        <v>44866</v>
      </c>
      <c r="D35" s="82">
        <v>44867</v>
      </c>
      <c r="E35" s="82">
        <v>44868</v>
      </c>
      <c r="F35" s="82">
        <v>44869</v>
      </c>
      <c r="G35" s="82">
        <v>44870</v>
      </c>
      <c r="H35" s="82">
        <v>44871</v>
      </c>
      <c r="I35" s="82">
        <v>44872</v>
      </c>
      <c r="J35" s="82">
        <v>44873</v>
      </c>
      <c r="K35" s="82">
        <v>44874</v>
      </c>
      <c r="L35" s="82">
        <v>44875</v>
      </c>
      <c r="M35" s="82">
        <v>44876</v>
      </c>
      <c r="N35" s="82">
        <v>44877</v>
      </c>
      <c r="O35" s="82">
        <v>44878</v>
      </c>
      <c r="P35" s="82">
        <v>44879</v>
      </c>
      <c r="Q35" s="82">
        <v>44880</v>
      </c>
      <c r="R35" s="82">
        <v>44881</v>
      </c>
      <c r="S35" s="82">
        <v>44882</v>
      </c>
      <c r="T35" s="82">
        <v>44883</v>
      </c>
      <c r="U35" s="82">
        <v>44884</v>
      </c>
      <c r="V35" s="82">
        <v>44885</v>
      </c>
      <c r="W35" s="82">
        <v>44886</v>
      </c>
      <c r="X35" s="82">
        <v>44887</v>
      </c>
      <c r="Y35" s="82">
        <v>44888</v>
      </c>
      <c r="Z35" s="82">
        <v>44889</v>
      </c>
      <c r="AA35" s="82">
        <v>44890</v>
      </c>
      <c r="AB35" s="82">
        <v>44891</v>
      </c>
      <c r="AC35" s="82">
        <v>44892</v>
      </c>
      <c r="AD35" s="82">
        <v>44893</v>
      </c>
      <c r="AE35" s="82">
        <v>44894</v>
      </c>
      <c r="AF35" s="82">
        <v>44895</v>
      </c>
      <c r="AG35" s="82">
        <v>44896</v>
      </c>
      <c r="AH35" s="82">
        <v>44897</v>
      </c>
      <c r="AI35" s="82">
        <v>44898</v>
      </c>
      <c r="AJ35" s="82">
        <v>44899</v>
      </c>
      <c r="AK35" s="82">
        <v>44900</v>
      </c>
      <c r="AL35" s="82">
        <v>44901</v>
      </c>
      <c r="AM35" s="82">
        <v>44902</v>
      </c>
      <c r="AN35" s="82">
        <v>44903</v>
      </c>
      <c r="AO35" s="82">
        <v>44904</v>
      </c>
      <c r="AP35" s="82">
        <v>44905</v>
      </c>
      <c r="AQ35" s="82">
        <v>44906</v>
      </c>
      <c r="AR35" s="82">
        <v>44907</v>
      </c>
      <c r="AS35" s="82">
        <v>44908</v>
      </c>
      <c r="AT35" s="82">
        <v>44909</v>
      </c>
      <c r="AU35" s="82">
        <v>44910</v>
      </c>
      <c r="AV35" s="82">
        <v>44911</v>
      </c>
      <c r="AW35" s="82">
        <v>44912</v>
      </c>
      <c r="AX35" s="82">
        <v>44913</v>
      </c>
      <c r="AY35" s="82">
        <v>44914</v>
      </c>
      <c r="AZ35" s="82">
        <v>44915</v>
      </c>
      <c r="BA35" s="82">
        <v>44916</v>
      </c>
      <c r="BB35" s="82">
        <v>44917</v>
      </c>
      <c r="BC35" s="82">
        <v>44918</v>
      </c>
      <c r="BD35" s="82">
        <v>44919</v>
      </c>
      <c r="BE35" s="82">
        <v>44920</v>
      </c>
      <c r="BF35" s="82">
        <v>44921</v>
      </c>
      <c r="BG35" s="82">
        <v>44922</v>
      </c>
      <c r="BH35" s="82">
        <v>44923</v>
      </c>
      <c r="BI35" s="82">
        <v>44924</v>
      </c>
      <c r="BJ35" s="82">
        <v>44925</v>
      </c>
      <c r="BK35" s="82">
        <v>44926</v>
      </c>
      <c r="BL35" s="82">
        <v>44927</v>
      </c>
      <c r="BM35" s="82">
        <v>44928</v>
      </c>
      <c r="BN35" s="82">
        <v>44929</v>
      </c>
      <c r="BO35" s="82">
        <v>44930</v>
      </c>
      <c r="BP35" s="82">
        <v>44931</v>
      </c>
      <c r="BQ35" s="82">
        <v>44932</v>
      </c>
      <c r="BR35" s="82">
        <v>44933</v>
      </c>
      <c r="BS35" s="82">
        <v>44934</v>
      </c>
      <c r="BT35" s="82">
        <v>44935</v>
      </c>
      <c r="BU35" s="82">
        <v>44936</v>
      </c>
      <c r="BV35" s="82">
        <v>44937</v>
      </c>
      <c r="BW35" s="82">
        <v>44938</v>
      </c>
      <c r="BX35" s="82">
        <v>44939</v>
      </c>
      <c r="BY35" s="82">
        <v>44940</v>
      </c>
      <c r="BZ35" s="82">
        <v>44941</v>
      </c>
      <c r="CA35" s="82">
        <v>44942</v>
      </c>
      <c r="CB35" s="82">
        <v>44943</v>
      </c>
      <c r="CC35" s="82">
        <v>44944</v>
      </c>
      <c r="CD35" s="82">
        <v>44945</v>
      </c>
      <c r="CE35" s="82">
        <v>44946</v>
      </c>
      <c r="CF35" s="82">
        <v>44947</v>
      </c>
      <c r="CG35" s="82">
        <v>44948</v>
      </c>
      <c r="CH35" s="82">
        <v>44949</v>
      </c>
      <c r="CI35" s="82">
        <v>44950</v>
      </c>
      <c r="CJ35" s="82">
        <v>44951</v>
      </c>
      <c r="CK35" s="82">
        <v>44952</v>
      </c>
      <c r="CL35" s="82">
        <v>44953</v>
      </c>
      <c r="CM35" s="82">
        <v>44954</v>
      </c>
      <c r="CN35" s="82">
        <v>44955</v>
      </c>
      <c r="CO35" s="82">
        <v>44956</v>
      </c>
      <c r="CP35" s="82">
        <v>44957</v>
      </c>
      <c r="CQ35" s="82">
        <v>44958</v>
      </c>
      <c r="CR35" s="82">
        <v>44959</v>
      </c>
      <c r="CS35" s="82">
        <v>44960</v>
      </c>
      <c r="CT35" s="82">
        <v>44961</v>
      </c>
      <c r="CU35" s="82">
        <v>44962</v>
      </c>
      <c r="CV35" s="82">
        <v>44963</v>
      </c>
      <c r="CW35" s="82">
        <v>44964</v>
      </c>
      <c r="CX35" s="82">
        <v>44965</v>
      </c>
      <c r="CY35" s="82">
        <v>44966</v>
      </c>
      <c r="CZ35" s="82">
        <v>44967</v>
      </c>
      <c r="DA35" s="82">
        <v>44968</v>
      </c>
      <c r="DB35" s="82">
        <v>44969</v>
      </c>
      <c r="DC35" s="82">
        <v>44970</v>
      </c>
      <c r="DD35" s="82">
        <v>44971</v>
      </c>
      <c r="DE35" s="82">
        <v>44972</v>
      </c>
      <c r="DF35" s="82">
        <v>44973</v>
      </c>
      <c r="DG35" s="82">
        <v>44974</v>
      </c>
      <c r="DH35" s="82">
        <v>44975</v>
      </c>
      <c r="DI35" s="82">
        <v>44976</v>
      </c>
      <c r="DJ35" s="82">
        <v>44977</v>
      </c>
      <c r="DK35" s="82">
        <v>44978</v>
      </c>
      <c r="DL35" s="82">
        <v>44979</v>
      </c>
      <c r="DM35" s="82">
        <v>44980</v>
      </c>
      <c r="DN35" s="82">
        <v>44981</v>
      </c>
      <c r="DO35" s="82">
        <v>44982</v>
      </c>
      <c r="DP35" s="82">
        <v>44983</v>
      </c>
      <c r="DQ35" s="82">
        <v>44984</v>
      </c>
      <c r="DR35" s="82">
        <v>44985</v>
      </c>
      <c r="DS35" s="82">
        <v>44986</v>
      </c>
      <c r="DT35" s="82">
        <v>44987</v>
      </c>
      <c r="DU35" s="82">
        <v>44988</v>
      </c>
      <c r="DV35" s="82">
        <v>44989</v>
      </c>
      <c r="DW35" s="82">
        <v>44990</v>
      </c>
      <c r="DX35" s="82">
        <v>44991</v>
      </c>
      <c r="DY35" s="82">
        <v>44992</v>
      </c>
      <c r="DZ35" s="82">
        <v>44993</v>
      </c>
      <c r="EA35" s="82">
        <v>44994</v>
      </c>
      <c r="EB35" s="82">
        <v>44995</v>
      </c>
      <c r="EC35" s="82">
        <v>44996</v>
      </c>
      <c r="ED35" s="82">
        <v>44997</v>
      </c>
      <c r="EE35" s="82">
        <v>44998</v>
      </c>
      <c r="EF35" s="82">
        <v>44999</v>
      </c>
      <c r="EG35" s="82">
        <v>45000</v>
      </c>
      <c r="EH35" s="82">
        <v>45001</v>
      </c>
      <c r="EI35" s="82">
        <v>45002</v>
      </c>
      <c r="EJ35" s="82">
        <v>45003</v>
      </c>
      <c r="EK35" s="82">
        <v>45004</v>
      </c>
      <c r="EL35" s="82">
        <v>45005</v>
      </c>
      <c r="EM35" s="82">
        <v>45006</v>
      </c>
      <c r="EN35" s="82">
        <v>45007</v>
      </c>
      <c r="EO35" s="82">
        <v>45008</v>
      </c>
      <c r="EP35" s="82">
        <v>45009</v>
      </c>
      <c r="EQ35" s="82">
        <v>45010</v>
      </c>
    </row>
    <row r="36" spans="1:147" s="44" customFormat="1" ht="15" x14ac:dyDescent="0.25">
      <c r="A36" s="79" t="s">
        <v>30</v>
      </c>
      <c r="B36" s="80">
        <v>4444</v>
      </c>
      <c r="C36" s="80">
        <v>4444</v>
      </c>
      <c r="D36" s="80">
        <v>4444</v>
      </c>
      <c r="E36" s="80">
        <v>4444</v>
      </c>
      <c r="F36" s="80">
        <v>4444</v>
      </c>
      <c r="G36" s="80">
        <v>4444</v>
      </c>
      <c r="H36" s="80">
        <v>4444</v>
      </c>
      <c r="I36" s="80">
        <v>4064</v>
      </c>
      <c r="J36" s="80">
        <v>4235</v>
      </c>
      <c r="K36" s="80">
        <v>4282</v>
      </c>
      <c r="L36" s="80">
        <v>4395</v>
      </c>
      <c r="M36" s="80">
        <v>4395</v>
      </c>
      <c r="N36" s="80">
        <v>4395</v>
      </c>
      <c r="O36" s="80">
        <v>4395</v>
      </c>
      <c r="P36" s="80">
        <v>4395</v>
      </c>
      <c r="Q36" s="80">
        <v>4395</v>
      </c>
      <c r="R36" s="80">
        <v>4395</v>
      </c>
      <c r="S36" s="80">
        <v>4395</v>
      </c>
      <c r="T36" s="80">
        <v>4395</v>
      </c>
      <c r="U36" s="80">
        <v>4395</v>
      </c>
      <c r="V36" s="80">
        <v>4395</v>
      </c>
      <c r="W36" s="80">
        <v>4395</v>
      </c>
      <c r="X36" s="80">
        <v>4611</v>
      </c>
      <c r="Y36" s="80">
        <v>4989</v>
      </c>
      <c r="Z36" s="80">
        <v>4989</v>
      </c>
      <c r="AA36" s="80">
        <v>4989</v>
      </c>
      <c r="AB36" s="80">
        <v>4431</v>
      </c>
      <c r="AC36" s="80">
        <v>4737</v>
      </c>
      <c r="AD36" s="80">
        <v>5007</v>
      </c>
      <c r="AE36" s="80">
        <v>5007</v>
      </c>
      <c r="AF36" s="80">
        <v>5007</v>
      </c>
      <c r="AG36" s="80">
        <v>5007</v>
      </c>
      <c r="AH36" s="80">
        <v>5007</v>
      </c>
      <c r="AI36" s="80">
        <v>5007</v>
      </c>
      <c r="AJ36" s="80">
        <v>5007</v>
      </c>
      <c r="AK36" s="80">
        <v>4431</v>
      </c>
      <c r="AL36" s="80">
        <v>4431</v>
      </c>
      <c r="AM36" s="80">
        <v>4431</v>
      </c>
      <c r="AN36" s="80">
        <v>4431</v>
      </c>
      <c r="AO36" s="80">
        <v>4431</v>
      </c>
      <c r="AP36" s="80">
        <v>4556</v>
      </c>
      <c r="AQ36" s="80">
        <v>4710</v>
      </c>
      <c r="AR36" s="80">
        <v>4791</v>
      </c>
      <c r="AS36" s="80">
        <v>4874</v>
      </c>
      <c r="AT36" s="80">
        <v>4989</v>
      </c>
      <c r="AU36" s="80">
        <v>4989</v>
      </c>
      <c r="AV36" s="80">
        <v>4989</v>
      </c>
      <c r="AW36" s="80">
        <v>4989</v>
      </c>
      <c r="AX36" s="80">
        <v>4989</v>
      </c>
      <c r="AY36" s="80">
        <v>4989</v>
      </c>
      <c r="AZ36" s="80">
        <v>4989</v>
      </c>
      <c r="BA36" s="80">
        <v>4989</v>
      </c>
      <c r="BB36" s="80">
        <v>5295</v>
      </c>
      <c r="BC36" s="80">
        <v>5565</v>
      </c>
      <c r="BD36" s="80">
        <v>5565</v>
      </c>
      <c r="BE36" s="80">
        <v>5565</v>
      </c>
      <c r="BF36" s="80">
        <v>5565</v>
      </c>
      <c r="BG36" s="80">
        <v>5565</v>
      </c>
      <c r="BH36" s="80">
        <v>5565</v>
      </c>
      <c r="BI36" s="80">
        <v>5565</v>
      </c>
      <c r="BJ36" s="80">
        <v>5565</v>
      </c>
      <c r="BK36" s="80">
        <v>5565</v>
      </c>
      <c r="BL36" s="80">
        <v>5565</v>
      </c>
      <c r="BM36" s="80">
        <v>5565</v>
      </c>
      <c r="BN36" s="80">
        <v>5565</v>
      </c>
      <c r="BO36" s="80">
        <v>5565</v>
      </c>
      <c r="BP36" s="80">
        <v>5565</v>
      </c>
      <c r="BQ36" s="80">
        <v>5565</v>
      </c>
      <c r="BR36" s="80">
        <v>5565</v>
      </c>
      <c r="BS36" s="80">
        <v>5396</v>
      </c>
      <c r="BT36" s="80">
        <v>5117</v>
      </c>
      <c r="BU36" s="80">
        <v>5117</v>
      </c>
      <c r="BV36" s="80">
        <v>5117</v>
      </c>
      <c r="BW36" s="80">
        <v>5117</v>
      </c>
      <c r="BX36" s="80">
        <v>5117</v>
      </c>
      <c r="BY36" s="80">
        <v>5117</v>
      </c>
      <c r="BZ36" s="80">
        <v>5117</v>
      </c>
      <c r="CA36" s="80">
        <v>4523</v>
      </c>
      <c r="CB36" s="80">
        <v>4523</v>
      </c>
      <c r="CC36" s="80">
        <v>4523</v>
      </c>
      <c r="CD36" s="80">
        <v>4523</v>
      </c>
      <c r="CE36" s="80">
        <v>4523</v>
      </c>
      <c r="CF36" s="80">
        <v>4523</v>
      </c>
      <c r="CG36" s="80">
        <v>4523</v>
      </c>
      <c r="CH36" s="80">
        <v>4143</v>
      </c>
      <c r="CI36" s="80">
        <v>4271</v>
      </c>
      <c r="CJ36" s="80">
        <v>4368</v>
      </c>
      <c r="CK36" s="80">
        <v>4395</v>
      </c>
      <c r="CL36" s="80">
        <v>4395</v>
      </c>
      <c r="CM36" s="80">
        <v>4395</v>
      </c>
      <c r="CN36" s="80">
        <v>4395</v>
      </c>
      <c r="CO36" s="80">
        <v>4395</v>
      </c>
      <c r="CP36" s="80">
        <v>4395</v>
      </c>
      <c r="CQ36" s="80">
        <v>4395</v>
      </c>
      <c r="CR36" s="80">
        <v>4567</v>
      </c>
      <c r="CS36" s="80">
        <v>4913</v>
      </c>
      <c r="CT36" s="80">
        <v>4902</v>
      </c>
      <c r="CU36" s="80">
        <v>4892</v>
      </c>
      <c r="CV36" s="80">
        <v>4521</v>
      </c>
      <c r="CW36" s="80">
        <v>4888</v>
      </c>
      <c r="CX36" s="80">
        <v>4877</v>
      </c>
      <c r="CY36" s="80">
        <v>4866</v>
      </c>
      <c r="CZ36" s="80">
        <v>4856</v>
      </c>
      <c r="DA36" s="80">
        <v>4287</v>
      </c>
      <c r="DB36" s="80">
        <v>4276</v>
      </c>
      <c r="DC36" s="80">
        <v>4265</v>
      </c>
      <c r="DD36" s="80">
        <v>4263</v>
      </c>
      <c r="DE36" s="80">
        <v>3864</v>
      </c>
      <c r="DF36" s="80">
        <v>3864</v>
      </c>
      <c r="DG36" s="80">
        <v>3297</v>
      </c>
      <c r="DH36" s="80">
        <v>3297</v>
      </c>
      <c r="DI36" s="80">
        <v>3297</v>
      </c>
      <c r="DJ36" s="80">
        <v>3297</v>
      </c>
      <c r="DK36" s="80">
        <v>3297</v>
      </c>
      <c r="DL36" s="80">
        <v>3297</v>
      </c>
      <c r="DM36" s="80">
        <v>3297</v>
      </c>
      <c r="DN36" s="80">
        <v>3247</v>
      </c>
      <c r="DO36" s="80">
        <v>3366</v>
      </c>
      <c r="DP36" s="80">
        <v>3499</v>
      </c>
      <c r="DQ36" s="80">
        <v>3572</v>
      </c>
      <c r="DR36" s="80">
        <v>3642</v>
      </c>
      <c r="DS36" s="80">
        <v>3738</v>
      </c>
      <c r="DT36" s="80">
        <v>3724</v>
      </c>
      <c r="DU36" s="80">
        <v>3724</v>
      </c>
      <c r="DV36" s="80">
        <v>3711</v>
      </c>
      <c r="DW36" s="80">
        <v>3830</v>
      </c>
      <c r="DX36" s="80">
        <v>3747</v>
      </c>
      <c r="DY36" s="80">
        <v>3733</v>
      </c>
      <c r="DZ36" s="80">
        <v>3733</v>
      </c>
      <c r="EA36" s="80">
        <v>3720</v>
      </c>
      <c r="EB36" s="80">
        <v>3720</v>
      </c>
      <c r="EC36" s="80">
        <v>3720</v>
      </c>
      <c r="ED36" s="80">
        <v>3706</v>
      </c>
      <c r="EE36" s="80">
        <v>3706</v>
      </c>
      <c r="EF36" s="80">
        <v>3706</v>
      </c>
      <c r="EG36" s="80">
        <v>3310</v>
      </c>
      <c r="EH36" s="80">
        <v>3310</v>
      </c>
      <c r="EI36" s="80">
        <v>3310</v>
      </c>
      <c r="EJ36" s="80">
        <v>3310</v>
      </c>
      <c r="EK36" s="80">
        <v>3310</v>
      </c>
      <c r="EL36" s="80">
        <v>3533</v>
      </c>
      <c r="EM36" s="80">
        <v>3688</v>
      </c>
      <c r="EN36" s="80">
        <v>3731</v>
      </c>
      <c r="EO36" s="80">
        <v>3837</v>
      </c>
      <c r="EP36" s="80">
        <v>3837</v>
      </c>
      <c r="EQ36" s="81">
        <v>3836.7</v>
      </c>
    </row>
    <row r="37" spans="1:147" s="44" customFormat="1" ht="15" x14ac:dyDescent="0.25">
      <c r="A37" s="79" t="s">
        <v>31</v>
      </c>
      <c r="B37" s="80">
        <v>3335</v>
      </c>
      <c r="C37" s="80">
        <v>3335</v>
      </c>
      <c r="D37" s="80">
        <v>3335</v>
      </c>
      <c r="E37" s="80">
        <v>3335</v>
      </c>
      <c r="F37" s="80">
        <v>3335</v>
      </c>
      <c r="G37" s="80">
        <v>2729</v>
      </c>
      <c r="H37" s="80">
        <v>3335</v>
      </c>
      <c r="I37" s="80">
        <v>3335</v>
      </c>
      <c r="J37" s="80">
        <v>3335</v>
      </c>
      <c r="K37" s="80">
        <v>3335</v>
      </c>
      <c r="L37" s="80">
        <v>3335</v>
      </c>
      <c r="M37" s="80">
        <v>3335</v>
      </c>
      <c r="N37" s="80">
        <v>2729</v>
      </c>
      <c r="O37" s="80">
        <v>3335</v>
      </c>
      <c r="P37" s="80">
        <v>3335</v>
      </c>
      <c r="Q37" s="80">
        <v>3335</v>
      </c>
      <c r="R37" s="80">
        <v>3335</v>
      </c>
      <c r="S37" s="80">
        <v>3335</v>
      </c>
      <c r="T37" s="80">
        <v>3335</v>
      </c>
      <c r="U37" s="80">
        <v>2729</v>
      </c>
      <c r="V37" s="80">
        <v>3335</v>
      </c>
      <c r="W37" s="80">
        <v>3335</v>
      </c>
      <c r="X37" s="80">
        <v>3335</v>
      </c>
      <c r="Y37" s="80">
        <v>3335</v>
      </c>
      <c r="Z37" s="80">
        <v>3335</v>
      </c>
      <c r="AA37" s="80">
        <v>3335</v>
      </c>
      <c r="AB37" s="80">
        <v>2729</v>
      </c>
      <c r="AC37" s="80">
        <v>3335</v>
      </c>
      <c r="AD37" s="80">
        <v>3335</v>
      </c>
      <c r="AE37" s="80">
        <v>3335</v>
      </c>
      <c r="AF37" s="80">
        <v>3335</v>
      </c>
      <c r="AG37" s="80">
        <v>3335</v>
      </c>
      <c r="AH37" s="80">
        <v>3335</v>
      </c>
      <c r="AI37" s="80">
        <v>2729</v>
      </c>
      <c r="AJ37" s="80">
        <v>3335</v>
      </c>
      <c r="AK37" s="80">
        <v>3335</v>
      </c>
      <c r="AL37" s="80">
        <v>3335</v>
      </c>
      <c r="AM37" s="80">
        <v>3335</v>
      </c>
      <c r="AN37" s="80">
        <v>3335</v>
      </c>
      <c r="AO37" s="80">
        <v>3335</v>
      </c>
      <c r="AP37" s="80">
        <v>2729</v>
      </c>
      <c r="AQ37" s="80">
        <v>3335</v>
      </c>
      <c r="AR37" s="80">
        <v>3335</v>
      </c>
      <c r="AS37" s="80">
        <v>3335</v>
      </c>
      <c r="AT37" s="80">
        <v>3335</v>
      </c>
      <c r="AU37" s="80">
        <v>3335</v>
      </c>
      <c r="AV37" s="80">
        <v>3335</v>
      </c>
      <c r="AW37" s="80">
        <v>2729</v>
      </c>
      <c r="AX37" s="80">
        <v>3335</v>
      </c>
      <c r="AY37" s="80">
        <v>3335</v>
      </c>
      <c r="AZ37" s="80">
        <v>3335</v>
      </c>
      <c r="BA37" s="80">
        <v>3335</v>
      </c>
      <c r="BB37" s="80">
        <v>3335</v>
      </c>
      <c r="BC37" s="80">
        <v>3335</v>
      </c>
      <c r="BD37" s="80">
        <v>2729</v>
      </c>
      <c r="BE37" s="80">
        <v>3335</v>
      </c>
      <c r="BF37" s="80">
        <v>3335</v>
      </c>
      <c r="BG37" s="80">
        <v>3335</v>
      </c>
      <c r="BH37" s="80">
        <v>3335</v>
      </c>
      <c r="BI37" s="80">
        <v>3335</v>
      </c>
      <c r="BJ37" s="80">
        <v>3335</v>
      </c>
      <c r="BK37" s="80">
        <v>2729</v>
      </c>
      <c r="BL37" s="80">
        <v>3676</v>
      </c>
      <c r="BM37" s="80">
        <v>3676</v>
      </c>
      <c r="BN37" s="80">
        <v>3676</v>
      </c>
      <c r="BO37" s="80">
        <v>3676</v>
      </c>
      <c r="BP37" s="80">
        <v>3676</v>
      </c>
      <c r="BQ37" s="80">
        <v>3676</v>
      </c>
      <c r="BR37" s="80">
        <v>3070</v>
      </c>
      <c r="BS37" s="80">
        <v>3676</v>
      </c>
      <c r="BT37" s="80">
        <v>3676</v>
      </c>
      <c r="BU37" s="80">
        <v>3676</v>
      </c>
      <c r="BV37" s="80">
        <v>3676</v>
      </c>
      <c r="BW37" s="80">
        <v>3676</v>
      </c>
      <c r="BX37" s="80">
        <v>3676</v>
      </c>
      <c r="BY37" s="80">
        <v>3070</v>
      </c>
      <c r="BZ37" s="80">
        <v>3676</v>
      </c>
      <c r="CA37" s="80">
        <v>3676</v>
      </c>
      <c r="CB37" s="80">
        <v>3676</v>
      </c>
      <c r="CC37" s="80">
        <v>3676</v>
      </c>
      <c r="CD37" s="80">
        <v>3676</v>
      </c>
      <c r="CE37" s="80">
        <v>3676</v>
      </c>
      <c r="CF37" s="80">
        <v>3070</v>
      </c>
      <c r="CG37" s="80">
        <v>3676</v>
      </c>
      <c r="CH37" s="80">
        <v>3676</v>
      </c>
      <c r="CI37" s="80">
        <v>3676</v>
      </c>
      <c r="CJ37" s="80">
        <v>3676</v>
      </c>
      <c r="CK37" s="80">
        <v>3676</v>
      </c>
      <c r="CL37" s="80">
        <v>3676</v>
      </c>
      <c r="CM37" s="80">
        <v>3070</v>
      </c>
      <c r="CN37" s="80">
        <v>3676</v>
      </c>
      <c r="CO37" s="80">
        <v>3676</v>
      </c>
      <c r="CP37" s="80">
        <v>3676</v>
      </c>
      <c r="CQ37" s="80">
        <v>3676</v>
      </c>
      <c r="CR37" s="80">
        <v>3676</v>
      </c>
      <c r="CS37" s="80">
        <v>3676</v>
      </c>
      <c r="CT37" s="80">
        <v>3070</v>
      </c>
      <c r="CU37" s="80">
        <v>3676</v>
      </c>
      <c r="CV37" s="80">
        <v>3676</v>
      </c>
      <c r="CW37" s="80">
        <v>3676</v>
      </c>
      <c r="CX37" s="80">
        <v>3676</v>
      </c>
      <c r="CY37" s="80">
        <v>3676</v>
      </c>
      <c r="CZ37" s="80">
        <v>3676</v>
      </c>
      <c r="DA37" s="80">
        <v>3070</v>
      </c>
      <c r="DB37" s="80">
        <v>3676</v>
      </c>
      <c r="DC37" s="80">
        <v>3676</v>
      </c>
      <c r="DD37" s="80">
        <v>3676</v>
      </c>
      <c r="DE37" s="80">
        <v>3676</v>
      </c>
      <c r="DF37" s="80">
        <v>3676</v>
      </c>
      <c r="DG37" s="80">
        <v>3676</v>
      </c>
      <c r="DH37" s="80">
        <v>3070</v>
      </c>
      <c r="DI37" s="80">
        <v>3676</v>
      </c>
      <c r="DJ37" s="80">
        <v>3676</v>
      </c>
      <c r="DK37" s="80">
        <v>3676</v>
      </c>
      <c r="DL37" s="80">
        <v>3676</v>
      </c>
      <c r="DM37" s="80">
        <v>3676</v>
      </c>
      <c r="DN37" s="80">
        <v>3676</v>
      </c>
      <c r="DO37" s="80">
        <v>3070</v>
      </c>
      <c r="DP37" s="80">
        <v>3676</v>
      </c>
      <c r="DQ37" s="80">
        <v>3676</v>
      </c>
      <c r="DR37" s="80">
        <v>3676</v>
      </c>
      <c r="DS37" s="80">
        <v>3676</v>
      </c>
      <c r="DT37" s="80">
        <v>3676</v>
      </c>
      <c r="DU37" s="80">
        <v>3676</v>
      </c>
      <c r="DV37" s="80">
        <v>3070</v>
      </c>
      <c r="DW37" s="80">
        <v>3676</v>
      </c>
      <c r="DX37" s="80">
        <v>3676</v>
      </c>
      <c r="DY37" s="80">
        <v>3676</v>
      </c>
      <c r="DZ37" s="80">
        <v>3676</v>
      </c>
      <c r="EA37" s="80">
        <v>3676</v>
      </c>
      <c r="EB37" s="80">
        <v>3676</v>
      </c>
      <c r="EC37" s="80">
        <v>3070</v>
      </c>
      <c r="ED37" s="80">
        <v>3676</v>
      </c>
      <c r="EE37" s="80">
        <v>3676</v>
      </c>
      <c r="EF37" s="80">
        <v>3676</v>
      </c>
      <c r="EG37" s="80">
        <v>3676</v>
      </c>
      <c r="EH37" s="80">
        <v>3676</v>
      </c>
      <c r="EI37" s="80">
        <v>3676</v>
      </c>
      <c r="EJ37" s="80">
        <v>3676</v>
      </c>
      <c r="EK37" s="80">
        <v>3676</v>
      </c>
      <c r="EL37" s="80">
        <v>3676</v>
      </c>
      <c r="EM37" s="80">
        <v>3676</v>
      </c>
      <c r="EN37" s="80">
        <v>3676</v>
      </c>
      <c r="EO37" s="80">
        <v>3676</v>
      </c>
      <c r="EP37" s="80">
        <v>3676</v>
      </c>
      <c r="EQ37" s="81">
        <v>3676.34</v>
      </c>
    </row>
    <row r="38" spans="1:147" s="44" customFormat="1" ht="15" x14ac:dyDescent="0.25">
      <c r="A38" s="79" t="s">
        <v>32</v>
      </c>
      <c r="B38" s="80">
        <v>25488</v>
      </c>
      <c r="C38" s="80">
        <v>26033</v>
      </c>
      <c r="D38" s="80">
        <v>26033</v>
      </c>
      <c r="E38" s="80">
        <v>26033</v>
      </c>
      <c r="F38" s="80">
        <v>26033</v>
      </c>
      <c r="G38" s="80">
        <v>26033</v>
      </c>
      <c r="H38" s="80">
        <v>26033</v>
      </c>
      <c r="I38" s="80">
        <v>26033</v>
      </c>
      <c r="J38" s="80">
        <v>26033</v>
      </c>
      <c r="K38" s="80">
        <v>26033</v>
      </c>
      <c r="L38" s="80">
        <v>26033</v>
      </c>
      <c r="M38" s="80">
        <v>26033</v>
      </c>
      <c r="N38" s="80">
        <v>24976</v>
      </c>
      <c r="O38" s="80">
        <v>25300</v>
      </c>
      <c r="P38" s="80">
        <v>26033</v>
      </c>
      <c r="Q38" s="80">
        <v>26033</v>
      </c>
      <c r="R38" s="80">
        <v>26033</v>
      </c>
      <c r="S38" s="80">
        <v>26033</v>
      </c>
      <c r="T38" s="80">
        <v>26033</v>
      </c>
      <c r="U38" s="80">
        <v>25060</v>
      </c>
      <c r="V38" s="80">
        <v>25385</v>
      </c>
      <c r="W38" s="80">
        <v>26052</v>
      </c>
      <c r="X38" s="80">
        <v>26052</v>
      </c>
      <c r="Y38" s="80">
        <v>26052</v>
      </c>
      <c r="Z38" s="80">
        <v>26052</v>
      </c>
      <c r="AA38" s="80">
        <v>26052</v>
      </c>
      <c r="AB38" s="80">
        <v>25310</v>
      </c>
      <c r="AC38" s="80">
        <v>25634</v>
      </c>
      <c r="AD38" s="80">
        <v>26052</v>
      </c>
      <c r="AE38" s="80">
        <v>26052</v>
      </c>
      <c r="AF38" s="80">
        <v>26052</v>
      </c>
      <c r="AG38" s="80">
        <v>26452</v>
      </c>
      <c r="AH38" s="80">
        <v>26452</v>
      </c>
      <c r="AI38" s="80">
        <v>24570</v>
      </c>
      <c r="AJ38" s="80">
        <v>24894</v>
      </c>
      <c r="AK38" s="80">
        <v>26452</v>
      </c>
      <c r="AL38" s="80">
        <v>26452</v>
      </c>
      <c r="AM38" s="80">
        <v>26452</v>
      </c>
      <c r="AN38" s="80">
        <v>25624</v>
      </c>
      <c r="AO38" s="80">
        <v>24957</v>
      </c>
      <c r="AP38" s="80">
        <v>24633</v>
      </c>
      <c r="AQ38" s="80">
        <v>24957</v>
      </c>
      <c r="AR38" s="80">
        <v>25624</v>
      </c>
      <c r="AS38" s="80">
        <v>25624</v>
      </c>
      <c r="AT38" s="80">
        <v>25624</v>
      </c>
      <c r="AU38" s="80">
        <v>25624</v>
      </c>
      <c r="AV38" s="80">
        <v>25624</v>
      </c>
      <c r="AW38" s="80">
        <v>25300</v>
      </c>
      <c r="AX38" s="80">
        <v>25624</v>
      </c>
      <c r="AY38" s="80">
        <v>25624</v>
      </c>
      <c r="AZ38" s="80">
        <v>26464</v>
      </c>
      <c r="BA38" s="80">
        <v>26464</v>
      </c>
      <c r="BB38" s="80">
        <v>26464</v>
      </c>
      <c r="BC38" s="80">
        <v>26464</v>
      </c>
      <c r="BD38" s="80">
        <v>26464</v>
      </c>
      <c r="BE38" s="80">
        <v>26464</v>
      </c>
      <c r="BF38" s="80">
        <v>26464</v>
      </c>
      <c r="BG38" s="80">
        <v>26464</v>
      </c>
      <c r="BH38" s="80">
        <v>26464</v>
      </c>
      <c r="BI38" s="80">
        <v>26022</v>
      </c>
      <c r="BJ38" s="80">
        <v>26022</v>
      </c>
      <c r="BK38" s="80">
        <v>26464</v>
      </c>
      <c r="BL38" s="80">
        <v>26464</v>
      </c>
      <c r="BM38" s="80">
        <v>26464</v>
      </c>
      <c r="BN38" s="80">
        <v>26464</v>
      </c>
      <c r="BO38" s="80">
        <v>26464</v>
      </c>
      <c r="BP38" s="80">
        <v>26464</v>
      </c>
      <c r="BQ38" s="80">
        <v>26464</v>
      </c>
      <c r="BR38" s="80">
        <v>26464</v>
      </c>
      <c r="BS38" s="80">
        <v>26464</v>
      </c>
      <c r="BT38" s="80">
        <v>26464</v>
      </c>
      <c r="BU38" s="80">
        <v>26464</v>
      </c>
      <c r="BV38" s="80">
        <v>26464</v>
      </c>
      <c r="BW38" s="80">
        <v>26464</v>
      </c>
      <c r="BX38" s="80">
        <v>26464</v>
      </c>
      <c r="BY38" s="80">
        <v>26034</v>
      </c>
      <c r="BZ38" s="80">
        <v>26861</v>
      </c>
      <c r="CA38" s="80">
        <v>27404</v>
      </c>
      <c r="CB38" s="80">
        <v>27404</v>
      </c>
      <c r="CC38" s="80">
        <v>27404</v>
      </c>
      <c r="CD38" s="80">
        <v>27404</v>
      </c>
      <c r="CE38" s="80">
        <v>26694</v>
      </c>
      <c r="CF38" s="80">
        <v>26694</v>
      </c>
      <c r="CG38" s="80">
        <v>26694</v>
      </c>
      <c r="CH38" s="80">
        <v>27404</v>
      </c>
      <c r="CI38" s="80">
        <v>27404</v>
      </c>
      <c r="CJ38" s="80">
        <v>27404</v>
      </c>
      <c r="CK38" s="80">
        <v>27404</v>
      </c>
      <c r="CL38" s="80">
        <v>27404</v>
      </c>
      <c r="CM38" s="80">
        <v>26967</v>
      </c>
      <c r="CN38" s="80">
        <v>26967</v>
      </c>
      <c r="CO38" s="80">
        <v>27404</v>
      </c>
      <c r="CP38" s="80">
        <v>27404</v>
      </c>
      <c r="CQ38" s="80">
        <v>27404</v>
      </c>
      <c r="CR38" s="80">
        <v>27404</v>
      </c>
      <c r="CS38" s="80">
        <v>27404</v>
      </c>
      <c r="CT38" s="80">
        <v>26713</v>
      </c>
      <c r="CU38" s="80">
        <v>26713</v>
      </c>
      <c r="CV38" s="80">
        <v>27404</v>
      </c>
      <c r="CW38" s="80">
        <v>27404</v>
      </c>
      <c r="CX38" s="80">
        <v>27404</v>
      </c>
      <c r="CY38" s="80">
        <v>27404</v>
      </c>
      <c r="CZ38" s="80">
        <v>27404</v>
      </c>
      <c r="DA38" s="80">
        <v>26974</v>
      </c>
      <c r="DB38" s="80">
        <v>26974</v>
      </c>
      <c r="DC38" s="80">
        <v>27404</v>
      </c>
      <c r="DD38" s="80">
        <v>27404</v>
      </c>
      <c r="DE38" s="80">
        <v>27404</v>
      </c>
      <c r="DF38" s="80">
        <v>27404</v>
      </c>
      <c r="DG38" s="80">
        <v>27004</v>
      </c>
      <c r="DH38" s="80">
        <v>27004</v>
      </c>
      <c r="DI38" s="80">
        <v>27004</v>
      </c>
      <c r="DJ38" s="80">
        <v>26840</v>
      </c>
      <c r="DK38" s="80">
        <v>26840</v>
      </c>
      <c r="DL38" s="80">
        <v>27347</v>
      </c>
      <c r="DM38" s="80">
        <v>27347</v>
      </c>
      <c r="DN38" s="80">
        <v>27347</v>
      </c>
      <c r="DO38" s="80">
        <v>27347</v>
      </c>
      <c r="DP38" s="80">
        <v>27347</v>
      </c>
      <c r="DQ38" s="80">
        <v>27347</v>
      </c>
      <c r="DR38" s="80">
        <v>27347</v>
      </c>
      <c r="DS38" s="80">
        <v>27347</v>
      </c>
      <c r="DT38" s="80">
        <v>27347</v>
      </c>
      <c r="DU38" s="80">
        <v>26281</v>
      </c>
      <c r="DV38" s="80">
        <v>26281</v>
      </c>
      <c r="DW38" s="80">
        <v>25848</v>
      </c>
      <c r="DX38" s="80">
        <v>26516</v>
      </c>
      <c r="DY38" s="80">
        <v>26516</v>
      </c>
      <c r="DZ38" s="80">
        <v>26516</v>
      </c>
      <c r="EA38" s="80">
        <v>26516</v>
      </c>
      <c r="EB38" s="80">
        <v>26516</v>
      </c>
      <c r="EC38" s="80">
        <v>26078</v>
      </c>
      <c r="ED38" s="80">
        <v>26078</v>
      </c>
      <c r="EE38" s="80">
        <v>26915</v>
      </c>
      <c r="EF38" s="80">
        <v>26915</v>
      </c>
      <c r="EG38" s="80">
        <v>26915</v>
      </c>
      <c r="EH38" s="80">
        <v>26915</v>
      </c>
      <c r="EI38" s="80">
        <v>26915</v>
      </c>
      <c r="EJ38" s="80">
        <v>26915</v>
      </c>
      <c r="EK38" s="80">
        <v>26088</v>
      </c>
      <c r="EL38" s="80">
        <v>26088</v>
      </c>
      <c r="EM38" s="80">
        <v>26088</v>
      </c>
      <c r="EN38" s="80">
        <v>26088</v>
      </c>
      <c r="EO38" s="80">
        <v>26088</v>
      </c>
      <c r="EP38" s="80">
        <v>25688</v>
      </c>
      <c r="EQ38" s="81">
        <v>25258.74</v>
      </c>
    </row>
    <row r="39" spans="1:147" s="44" customFormat="1" ht="15" x14ac:dyDescent="0.25">
      <c r="A39" s="79" t="s">
        <v>33</v>
      </c>
      <c r="B39" s="80">
        <v>1364</v>
      </c>
      <c r="C39" s="80">
        <v>1364</v>
      </c>
      <c r="D39" s="80">
        <v>1364</v>
      </c>
      <c r="E39" s="80">
        <v>1364</v>
      </c>
      <c r="F39" s="80">
        <v>1364</v>
      </c>
      <c r="G39" s="80">
        <v>1364</v>
      </c>
      <c r="H39" s="80">
        <v>1364</v>
      </c>
      <c r="I39" s="80">
        <v>1364</v>
      </c>
      <c r="J39" s="80">
        <v>1364</v>
      </c>
      <c r="K39" s="80">
        <v>1364</v>
      </c>
      <c r="L39" s="80">
        <v>1364</v>
      </c>
      <c r="M39" s="80">
        <v>1364</v>
      </c>
      <c r="N39" s="80">
        <v>1364</v>
      </c>
      <c r="O39" s="80">
        <v>1364</v>
      </c>
      <c r="P39" s="80">
        <v>1364</v>
      </c>
      <c r="Q39" s="80">
        <v>1364</v>
      </c>
      <c r="R39" s="80">
        <v>1364</v>
      </c>
      <c r="S39" s="80">
        <v>1364</v>
      </c>
      <c r="T39" s="80">
        <v>1364</v>
      </c>
      <c r="U39" s="80">
        <v>1364</v>
      </c>
      <c r="V39" s="80">
        <v>1364</v>
      </c>
      <c r="W39" s="80">
        <v>1364</v>
      </c>
      <c r="X39" s="80">
        <v>1364</v>
      </c>
      <c r="Y39" s="80">
        <v>1364</v>
      </c>
      <c r="Z39" s="80">
        <v>1364</v>
      </c>
      <c r="AA39" s="80">
        <v>1364</v>
      </c>
      <c r="AB39" s="80">
        <v>1364</v>
      </c>
      <c r="AC39" s="80">
        <v>1364</v>
      </c>
      <c r="AD39" s="80">
        <v>1364</v>
      </c>
      <c r="AE39" s="80">
        <v>1364</v>
      </c>
      <c r="AF39" s="80">
        <v>1364</v>
      </c>
      <c r="AG39" s="80">
        <v>1364</v>
      </c>
      <c r="AH39" s="80">
        <v>1364</v>
      </c>
      <c r="AI39" s="80">
        <v>1364</v>
      </c>
      <c r="AJ39" s="80">
        <v>1364</v>
      </c>
      <c r="AK39" s="80">
        <v>1364</v>
      </c>
      <c r="AL39" s="80">
        <v>1364</v>
      </c>
      <c r="AM39" s="80">
        <v>1364</v>
      </c>
      <c r="AN39" s="80">
        <v>1364</v>
      </c>
      <c r="AO39" s="80">
        <v>1364</v>
      </c>
      <c r="AP39" s="80">
        <v>1364</v>
      </c>
      <c r="AQ39" s="80">
        <v>1364</v>
      </c>
      <c r="AR39" s="80">
        <v>1364</v>
      </c>
      <c r="AS39" s="80">
        <v>1364</v>
      </c>
      <c r="AT39" s="80">
        <v>1364</v>
      </c>
      <c r="AU39" s="80">
        <v>1364</v>
      </c>
      <c r="AV39" s="80">
        <v>1364</v>
      </c>
      <c r="AW39" s="80">
        <v>1364</v>
      </c>
      <c r="AX39" s="80">
        <v>1364</v>
      </c>
      <c r="AY39" s="80">
        <v>1364</v>
      </c>
      <c r="AZ39" s="80">
        <v>1364</v>
      </c>
      <c r="BA39" s="80">
        <v>1364</v>
      </c>
      <c r="BB39" s="80">
        <v>1364</v>
      </c>
      <c r="BC39" s="80">
        <v>1364</v>
      </c>
      <c r="BD39" s="80">
        <v>1364</v>
      </c>
      <c r="BE39" s="80">
        <v>1364</v>
      </c>
      <c r="BF39" s="80">
        <v>1364</v>
      </c>
      <c r="BG39" s="80">
        <v>1364</v>
      </c>
      <c r="BH39" s="80">
        <v>1364</v>
      </c>
      <c r="BI39" s="80">
        <v>1364</v>
      </c>
      <c r="BJ39" s="80">
        <v>1364</v>
      </c>
      <c r="BK39" s="80">
        <v>1364</v>
      </c>
      <c r="BL39" s="80">
        <v>1364</v>
      </c>
      <c r="BM39" s="80">
        <v>1364</v>
      </c>
      <c r="BN39" s="80">
        <v>1364</v>
      </c>
      <c r="BO39" s="80">
        <v>1364</v>
      </c>
      <c r="BP39" s="80">
        <v>1364</v>
      </c>
      <c r="BQ39" s="80">
        <v>1364</v>
      </c>
      <c r="BR39" s="80">
        <v>1364</v>
      </c>
      <c r="BS39" s="80">
        <v>1364</v>
      </c>
      <c r="BT39" s="80">
        <v>1364</v>
      </c>
      <c r="BU39" s="80">
        <v>1364</v>
      </c>
      <c r="BV39" s="80">
        <v>1364</v>
      </c>
      <c r="BW39" s="80">
        <v>1364</v>
      </c>
      <c r="BX39" s="80">
        <v>1364</v>
      </c>
      <c r="BY39" s="80">
        <v>1364</v>
      </c>
      <c r="BZ39" s="80">
        <v>1364</v>
      </c>
      <c r="CA39" s="80">
        <v>1364</v>
      </c>
      <c r="CB39" s="80">
        <v>1364</v>
      </c>
      <c r="CC39" s="80">
        <v>1364</v>
      </c>
      <c r="CD39" s="80">
        <v>1364</v>
      </c>
      <c r="CE39" s="80">
        <v>1364</v>
      </c>
      <c r="CF39" s="80">
        <v>1364</v>
      </c>
      <c r="CG39" s="80">
        <v>1364</v>
      </c>
      <c r="CH39" s="80">
        <v>1364</v>
      </c>
      <c r="CI39" s="80">
        <v>1364</v>
      </c>
      <c r="CJ39" s="80">
        <v>1364</v>
      </c>
      <c r="CK39" s="80">
        <v>1364</v>
      </c>
      <c r="CL39" s="80">
        <v>1364</v>
      </c>
      <c r="CM39" s="80">
        <v>1364</v>
      </c>
      <c r="CN39" s="80">
        <v>1364</v>
      </c>
      <c r="CO39" s="80">
        <v>1364</v>
      </c>
      <c r="CP39" s="80">
        <v>1364</v>
      </c>
      <c r="CQ39" s="80">
        <v>1364</v>
      </c>
      <c r="CR39" s="80">
        <v>1364</v>
      </c>
      <c r="CS39" s="80">
        <v>1364</v>
      </c>
      <c r="CT39" s="80">
        <v>1364</v>
      </c>
      <c r="CU39" s="80">
        <v>1364</v>
      </c>
      <c r="CV39" s="80">
        <v>1364</v>
      </c>
      <c r="CW39" s="80">
        <v>1364</v>
      </c>
      <c r="CX39" s="80">
        <v>1364</v>
      </c>
      <c r="CY39" s="80">
        <v>1364</v>
      </c>
      <c r="CZ39" s="80">
        <v>1364</v>
      </c>
      <c r="DA39" s="80">
        <v>1364</v>
      </c>
      <c r="DB39" s="80">
        <v>1364</v>
      </c>
      <c r="DC39" s="80">
        <v>1364</v>
      </c>
      <c r="DD39" s="80">
        <v>1364</v>
      </c>
      <c r="DE39" s="80">
        <v>1364</v>
      </c>
      <c r="DF39" s="80">
        <v>1364</v>
      </c>
      <c r="DG39" s="80">
        <v>1364</v>
      </c>
      <c r="DH39" s="80">
        <v>1364</v>
      </c>
      <c r="DI39" s="80">
        <v>1364</v>
      </c>
      <c r="DJ39" s="80">
        <v>1364</v>
      </c>
      <c r="DK39" s="80">
        <v>1364</v>
      </c>
      <c r="DL39" s="80">
        <v>1364</v>
      </c>
      <c r="DM39" s="80">
        <v>1364</v>
      </c>
      <c r="DN39" s="80">
        <v>1364</v>
      </c>
      <c r="DO39" s="80">
        <v>1364</v>
      </c>
      <c r="DP39" s="80">
        <v>1364</v>
      </c>
      <c r="DQ39" s="80">
        <v>1364</v>
      </c>
      <c r="DR39" s="80">
        <v>1364</v>
      </c>
      <c r="DS39" s="80">
        <v>1364</v>
      </c>
      <c r="DT39" s="80">
        <v>1364</v>
      </c>
      <c r="DU39" s="80">
        <v>1364</v>
      </c>
      <c r="DV39" s="80">
        <v>1364</v>
      </c>
      <c r="DW39" s="80">
        <v>1364</v>
      </c>
      <c r="DX39" s="80">
        <v>1364</v>
      </c>
      <c r="DY39" s="80">
        <v>1364</v>
      </c>
      <c r="DZ39" s="80">
        <v>1364</v>
      </c>
      <c r="EA39" s="80">
        <v>1364</v>
      </c>
      <c r="EB39" s="80">
        <v>1364</v>
      </c>
      <c r="EC39" s="80">
        <v>1364</v>
      </c>
      <c r="ED39" s="80">
        <v>1364</v>
      </c>
      <c r="EE39" s="80">
        <v>1364</v>
      </c>
      <c r="EF39" s="80">
        <v>1364</v>
      </c>
      <c r="EG39" s="80">
        <v>1364</v>
      </c>
      <c r="EH39" s="80">
        <v>1364</v>
      </c>
      <c r="EI39" s="80">
        <v>1364</v>
      </c>
      <c r="EJ39" s="80">
        <v>1364</v>
      </c>
      <c r="EK39" s="80">
        <v>1364</v>
      </c>
      <c r="EL39" s="80">
        <v>1364</v>
      </c>
      <c r="EM39" s="80">
        <v>1364</v>
      </c>
      <c r="EN39" s="80">
        <v>1364</v>
      </c>
      <c r="EO39" s="80">
        <v>1364</v>
      </c>
      <c r="EP39" s="80">
        <v>1364</v>
      </c>
      <c r="EQ39" s="81">
        <v>1363.5</v>
      </c>
    </row>
    <row r="40" spans="1:147" s="44" customFormat="1" ht="15" x14ac:dyDescent="0.25">
      <c r="A40" s="79" t="s">
        <v>34</v>
      </c>
      <c r="B40" s="80">
        <v>925</v>
      </c>
      <c r="C40" s="80">
        <v>925</v>
      </c>
      <c r="D40" s="80">
        <v>925</v>
      </c>
      <c r="E40" s="80">
        <v>925</v>
      </c>
      <c r="F40" s="80">
        <v>940</v>
      </c>
      <c r="G40" s="80">
        <v>940</v>
      </c>
      <c r="H40" s="80">
        <v>940</v>
      </c>
      <c r="I40" s="80">
        <v>940</v>
      </c>
      <c r="J40" s="80">
        <v>940</v>
      </c>
      <c r="K40" s="80">
        <v>940</v>
      </c>
      <c r="L40" s="80">
        <v>940</v>
      </c>
      <c r="M40" s="80">
        <v>940</v>
      </c>
      <c r="N40" s="80">
        <v>940</v>
      </c>
      <c r="O40" s="80">
        <v>940</v>
      </c>
      <c r="P40" s="80">
        <v>940</v>
      </c>
      <c r="Q40" s="80">
        <v>940</v>
      </c>
      <c r="R40" s="80">
        <v>940</v>
      </c>
      <c r="S40" s="80">
        <v>940</v>
      </c>
      <c r="T40" s="80">
        <v>959</v>
      </c>
      <c r="U40" s="80">
        <v>959</v>
      </c>
      <c r="V40" s="80">
        <v>959</v>
      </c>
      <c r="W40" s="80">
        <v>959</v>
      </c>
      <c r="X40" s="80">
        <v>959</v>
      </c>
      <c r="Y40" s="80">
        <v>959</v>
      </c>
      <c r="Z40" s="80">
        <v>959</v>
      </c>
      <c r="AA40" s="80">
        <v>972</v>
      </c>
      <c r="AB40" s="80">
        <v>972</v>
      </c>
      <c r="AC40" s="80">
        <v>972</v>
      </c>
      <c r="AD40" s="80">
        <v>972</v>
      </c>
      <c r="AE40" s="80">
        <v>972</v>
      </c>
      <c r="AF40" s="80">
        <v>972</v>
      </c>
      <c r="AG40" s="80">
        <v>972</v>
      </c>
      <c r="AH40" s="80">
        <v>991</v>
      </c>
      <c r="AI40" s="80">
        <v>991</v>
      </c>
      <c r="AJ40" s="80">
        <v>991</v>
      </c>
      <c r="AK40" s="80">
        <v>991</v>
      </c>
      <c r="AL40" s="80">
        <v>991</v>
      </c>
      <c r="AM40" s="80">
        <v>991</v>
      </c>
      <c r="AN40" s="80">
        <v>991</v>
      </c>
      <c r="AO40" s="80">
        <v>991</v>
      </c>
      <c r="AP40" s="80">
        <v>991</v>
      </c>
      <c r="AQ40" s="80">
        <v>991</v>
      </c>
      <c r="AR40" s="80">
        <v>991</v>
      </c>
      <c r="AS40" s="80">
        <v>991</v>
      </c>
      <c r="AT40" s="80">
        <v>991</v>
      </c>
      <c r="AU40" s="80">
        <v>991</v>
      </c>
      <c r="AV40" s="80">
        <v>991</v>
      </c>
      <c r="AW40" s="80">
        <v>991</v>
      </c>
      <c r="AX40" s="80">
        <v>991</v>
      </c>
      <c r="AY40" s="80">
        <v>991</v>
      </c>
      <c r="AZ40" s="80">
        <v>991</v>
      </c>
      <c r="BA40" s="80">
        <v>991</v>
      </c>
      <c r="BB40" s="80">
        <v>991</v>
      </c>
      <c r="BC40" s="80">
        <v>991</v>
      </c>
      <c r="BD40" s="80">
        <v>991</v>
      </c>
      <c r="BE40" s="80">
        <v>991</v>
      </c>
      <c r="BF40" s="80">
        <v>991</v>
      </c>
      <c r="BG40" s="80">
        <v>991</v>
      </c>
      <c r="BH40" s="80">
        <v>991</v>
      </c>
      <c r="BI40" s="80">
        <v>991</v>
      </c>
      <c r="BJ40" s="80">
        <v>991</v>
      </c>
      <c r="BK40" s="80">
        <v>991</v>
      </c>
      <c r="BL40" s="80">
        <v>991</v>
      </c>
      <c r="BM40" s="80">
        <v>991</v>
      </c>
      <c r="BN40" s="80">
        <v>991</v>
      </c>
      <c r="BO40" s="80">
        <v>991</v>
      </c>
      <c r="BP40" s="80">
        <v>991</v>
      </c>
      <c r="BQ40" s="80">
        <v>991</v>
      </c>
      <c r="BR40" s="80">
        <v>991</v>
      </c>
      <c r="BS40" s="80">
        <v>991</v>
      </c>
      <c r="BT40" s="80">
        <v>991</v>
      </c>
      <c r="BU40" s="80">
        <v>991</v>
      </c>
      <c r="BV40" s="80">
        <v>991</v>
      </c>
      <c r="BW40" s="80">
        <v>991</v>
      </c>
      <c r="BX40" s="80">
        <v>991</v>
      </c>
      <c r="BY40" s="80">
        <v>991</v>
      </c>
      <c r="BZ40" s="80">
        <v>991</v>
      </c>
      <c r="CA40" s="80">
        <v>991</v>
      </c>
      <c r="CB40" s="80">
        <v>991</v>
      </c>
      <c r="CC40" s="80">
        <v>991</v>
      </c>
      <c r="CD40" s="80">
        <v>991</v>
      </c>
      <c r="CE40" s="80">
        <v>991</v>
      </c>
      <c r="CF40" s="80">
        <v>991</v>
      </c>
      <c r="CG40" s="80">
        <v>991</v>
      </c>
      <c r="CH40" s="80">
        <v>991</v>
      </c>
      <c r="CI40" s="80">
        <v>991</v>
      </c>
      <c r="CJ40" s="80">
        <v>991</v>
      </c>
      <c r="CK40" s="80">
        <v>991</v>
      </c>
      <c r="CL40" s="80">
        <v>991</v>
      </c>
      <c r="CM40" s="80">
        <v>991</v>
      </c>
      <c r="CN40" s="80">
        <v>991</v>
      </c>
      <c r="CO40" s="80">
        <v>991</v>
      </c>
      <c r="CP40" s="80">
        <v>991</v>
      </c>
      <c r="CQ40" s="80">
        <v>991</v>
      </c>
      <c r="CR40" s="80">
        <v>991</v>
      </c>
      <c r="CS40" s="80">
        <v>991</v>
      </c>
      <c r="CT40" s="80">
        <v>991</v>
      </c>
      <c r="CU40" s="80">
        <v>991</v>
      </c>
      <c r="CV40" s="80">
        <v>991</v>
      </c>
      <c r="CW40" s="80">
        <v>991</v>
      </c>
      <c r="CX40" s="80">
        <v>991</v>
      </c>
      <c r="CY40" s="80">
        <v>991</v>
      </c>
      <c r="CZ40" s="80">
        <v>991</v>
      </c>
      <c r="DA40" s="80">
        <v>991</v>
      </c>
      <c r="DB40" s="80">
        <v>991</v>
      </c>
      <c r="DC40" s="80">
        <v>991</v>
      </c>
      <c r="DD40" s="80">
        <v>991</v>
      </c>
      <c r="DE40" s="80">
        <v>991</v>
      </c>
      <c r="DF40" s="80">
        <v>991</v>
      </c>
      <c r="DG40" s="80">
        <v>991</v>
      </c>
      <c r="DH40" s="80">
        <v>991</v>
      </c>
      <c r="DI40" s="80">
        <v>991</v>
      </c>
      <c r="DJ40" s="80">
        <v>991</v>
      </c>
      <c r="DK40" s="80">
        <v>991</v>
      </c>
      <c r="DL40" s="80">
        <v>991</v>
      </c>
      <c r="DM40" s="80">
        <v>991</v>
      </c>
      <c r="DN40" s="80">
        <v>991</v>
      </c>
      <c r="DO40" s="80">
        <v>991</v>
      </c>
      <c r="DP40" s="80">
        <v>991</v>
      </c>
      <c r="DQ40" s="80">
        <v>991</v>
      </c>
      <c r="DR40" s="80">
        <v>991</v>
      </c>
      <c r="DS40" s="80">
        <v>991</v>
      </c>
      <c r="DT40" s="80">
        <v>991</v>
      </c>
      <c r="DU40" s="80">
        <v>991</v>
      </c>
      <c r="DV40" s="80">
        <v>991</v>
      </c>
      <c r="DW40" s="80">
        <v>991</v>
      </c>
      <c r="DX40" s="80">
        <v>991</v>
      </c>
      <c r="DY40" s="80">
        <v>991</v>
      </c>
      <c r="DZ40" s="80">
        <v>991</v>
      </c>
      <c r="EA40" s="80">
        <v>991</v>
      </c>
      <c r="EB40" s="80">
        <v>991</v>
      </c>
      <c r="EC40" s="80">
        <v>991</v>
      </c>
      <c r="ED40" s="80">
        <v>991</v>
      </c>
      <c r="EE40" s="80">
        <v>991</v>
      </c>
      <c r="EF40" s="80">
        <v>991</v>
      </c>
      <c r="EG40" s="80">
        <v>991</v>
      </c>
      <c r="EH40" s="80">
        <v>991</v>
      </c>
      <c r="EI40" s="80">
        <v>991</v>
      </c>
      <c r="EJ40" s="80">
        <v>991</v>
      </c>
      <c r="EK40" s="80">
        <v>991</v>
      </c>
      <c r="EL40" s="80">
        <v>991</v>
      </c>
      <c r="EM40" s="80">
        <v>991</v>
      </c>
      <c r="EN40" s="80">
        <v>991</v>
      </c>
      <c r="EO40" s="80">
        <v>991</v>
      </c>
      <c r="EP40" s="80">
        <v>991</v>
      </c>
      <c r="EQ40" s="81">
        <v>990.84</v>
      </c>
    </row>
    <row r="41" spans="1:147" s="44" customFormat="1" ht="15" x14ac:dyDescent="0.25">
      <c r="A41" s="79" t="s">
        <v>35</v>
      </c>
      <c r="B41" s="80">
        <v>955</v>
      </c>
      <c r="C41" s="80">
        <v>955</v>
      </c>
      <c r="D41" s="80">
        <v>955</v>
      </c>
      <c r="E41" s="80">
        <v>955</v>
      </c>
      <c r="F41" s="80">
        <v>955</v>
      </c>
      <c r="G41" s="80">
        <v>955</v>
      </c>
      <c r="H41" s="80">
        <v>955</v>
      </c>
      <c r="I41" s="80">
        <v>955</v>
      </c>
      <c r="J41" s="80">
        <v>955</v>
      </c>
      <c r="K41" s="80">
        <v>955</v>
      </c>
      <c r="L41" s="80">
        <v>955</v>
      </c>
      <c r="M41" s="80">
        <v>955</v>
      </c>
      <c r="N41" s="80">
        <v>955</v>
      </c>
      <c r="O41" s="80">
        <v>955</v>
      </c>
      <c r="P41" s="80">
        <v>955</v>
      </c>
      <c r="Q41" s="80">
        <v>955</v>
      </c>
      <c r="R41" s="80">
        <v>955</v>
      </c>
      <c r="S41" s="80">
        <v>955</v>
      </c>
      <c r="T41" s="80">
        <v>955</v>
      </c>
      <c r="U41" s="80">
        <v>955</v>
      </c>
      <c r="V41" s="80">
        <v>955</v>
      </c>
      <c r="W41" s="80">
        <v>955</v>
      </c>
      <c r="X41" s="80">
        <v>955</v>
      </c>
      <c r="Y41" s="80">
        <v>955</v>
      </c>
      <c r="Z41" s="80">
        <v>955</v>
      </c>
      <c r="AA41" s="80">
        <v>955</v>
      </c>
      <c r="AB41" s="80">
        <v>955</v>
      </c>
      <c r="AC41" s="80">
        <v>955</v>
      </c>
      <c r="AD41" s="80">
        <v>955</v>
      </c>
      <c r="AE41" s="80">
        <v>955</v>
      </c>
      <c r="AF41" s="80">
        <v>955</v>
      </c>
      <c r="AG41" s="80">
        <v>955</v>
      </c>
      <c r="AH41" s="80">
        <v>955</v>
      </c>
      <c r="AI41" s="80">
        <v>955</v>
      </c>
      <c r="AJ41" s="80">
        <v>955</v>
      </c>
      <c r="AK41" s="80">
        <v>955</v>
      </c>
      <c r="AL41" s="80">
        <v>955</v>
      </c>
      <c r="AM41" s="80">
        <v>955</v>
      </c>
      <c r="AN41" s="80">
        <v>955</v>
      </c>
      <c r="AO41" s="80">
        <v>955</v>
      </c>
      <c r="AP41" s="80">
        <v>955</v>
      </c>
      <c r="AQ41" s="80">
        <v>955</v>
      </c>
      <c r="AR41" s="80">
        <v>955</v>
      </c>
      <c r="AS41" s="80">
        <v>955</v>
      </c>
      <c r="AT41" s="80">
        <v>955</v>
      </c>
      <c r="AU41" s="80">
        <v>955</v>
      </c>
      <c r="AV41" s="80">
        <v>955</v>
      </c>
      <c r="AW41" s="80">
        <v>955</v>
      </c>
      <c r="AX41" s="80">
        <v>955</v>
      </c>
      <c r="AY41" s="80">
        <v>955</v>
      </c>
      <c r="AZ41" s="80">
        <v>955</v>
      </c>
      <c r="BA41" s="80">
        <v>955</v>
      </c>
      <c r="BB41" s="80">
        <v>955</v>
      </c>
      <c r="BC41" s="80">
        <v>955</v>
      </c>
      <c r="BD41" s="80">
        <v>955</v>
      </c>
      <c r="BE41" s="80">
        <v>955</v>
      </c>
      <c r="BF41" s="80">
        <v>955</v>
      </c>
      <c r="BG41" s="80">
        <v>955</v>
      </c>
      <c r="BH41" s="80">
        <v>955</v>
      </c>
      <c r="BI41" s="80">
        <v>955</v>
      </c>
      <c r="BJ41" s="80">
        <v>955</v>
      </c>
      <c r="BK41" s="80">
        <v>955</v>
      </c>
      <c r="BL41" s="80">
        <v>955</v>
      </c>
      <c r="BM41" s="80">
        <v>955</v>
      </c>
      <c r="BN41" s="80">
        <v>955</v>
      </c>
      <c r="BO41" s="80">
        <v>955</v>
      </c>
      <c r="BP41" s="80">
        <v>955</v>
      </c>
      <c r="BQ41" s="80">
        <v>955</v>
      </c>
      <c r="BR41" s="80">
        <v>955</v>
      </c>
      <c r="BS41" s="80">
        <v>955</v>
      </c>
      <c r="BT41" s="80">
        <v>955</v>
      </c>
      <c r="BU41" s="80">
        <v>955</v>
      </c>
      <c r="BV41" s="80">
        <v>955</v>
      </c>
      <c r="BW41" s="80">
        <v>955</v>
      </c>
      <c r="BX41" s="80">
        <v>955</v>
      </c>
      <c r="BY41" s="80">
        <v>955</v>
      </c>
      <c r="BZ41" s="80">
        <v>955</v>
      </c>
      <c r="CA41" s="80">
        <v>955</v>
      </c>
      <c r="CB41" s="80">
        <v>955</v>
      </c>
      <c r="CC41" s="80">
        <v>955</v>
      </c>
      <c r="CD41" s="80">
        <v>955</v>
      </c>
      <c r="CE41" s="80">
        <v>955</v>
      </c>
      <c r="CF41" s="80">
        <v>955</v>
      </c>
      <c r="CG41" s="80">
        <v>955</v>
      </c>
      <c r="CH41" s="80">
        <v>955</v>
      </c>
      <c r="CI41" s="80">
        <v>955</v>
      </c>
      <c r="CJ41" s="80">
        <v>955</v>
      </c>
      <c r="CK41" s="80">
        <v>955</v>
      </c>
      <c r="CL41" s="80">
        <v>955</v>
      </c>
      <c r="CM41" s="80">
        <v>955</v>
      </c>
      <c r="CN41" s="80">
        <v>955</v>
      </c>
      <c r="CO41" s="80">
        <v>955</v>
      </c>
      <c r="CP41" s="80">
        <v>955</v>
      </c>
      <c r="CQ41" s="80">
        <v>955</v>
      </c>
      <c r="CR41" s="80">
        <v>955</v>
      </c>
      <c r="CS41" s="80">
        <v>955</v>
      </c>
      <c r="CT41" s="80">
        <v>955</v>
      </c>
      <c r="CU41" s="80">
        <v>955</v>
      </c>
      <c r="CV41" s="80">
        <v>955</v>
      </c>
      <c r="CW41" s="80">
        <v>955</v>
      </c>
      <c r="CX41" s="80">
        <v>955</v>
      </c>
      <c r="CY41" s="80">
        <v>955</v>
      </c>
      <c r="CZ41" s="80">
        <v>955</v>
      </c>
      <c r="DA41" s="80">
        <v>955</v>
      </c>
      <c r="DB41" s="80">
        <v>955</v>
      </c>
      <c r="DC41" s="80">
        <v>955</v>
      </c>
      <c r="DD41" s="80">
        <v>955</v>
      </c>
      <c r="DE41" s="80">
        <v>955</v>
      </c>
      <c r="DF41" s="80">
        <v>955</v>
      </c>
      <c r="DG41" s="80">
        <v>955</v>
      </c>
      <c r="DH41" s="80">
        <v>955</v>
      </c>
      <c r="DI41" s="80">
        <v>955</v>
      </c>
      <c r="DJ41" s="80">
        <v>955</v>
      </c>
      <c r="DK41" s="80">
        <v>955</v>
      </c>
      <c r="DL41" s="80">
        <v>955</v>
      </c>
      <c r="DM41" s="80">
        <v>955</v>
      </c>
      <c r="DN41" s="80">
        <v>955</v>
      </c>
      <c r="DO41" s="80">
        <v>955</v>
      </c>
      <c r="DP41" s="80">
        <v>955</v>
      </c>
      <c r="DQ41" s="80">
        <v>955</v>
      </c>
      <c r="DR41" s="80">
        <v>955</v>
      </c>
      <c r="DS41" s="80">
        <v>955</v>
      </c>
      <c r="DT41" s="80">
        <v>955</v>
      </c>
      <c r="DU41" s="80">
        <v>955</v>
      </c>
      <c r="DV41" s="80">
        <v>955</v>
      </c>
      <c r="DW41" s="80">
        <v>955</v>
      </c>
      <c r="DX41" s="80">
        <v>955</v>
      </c>
      <c r="DY41" s="80">
        <v>955</v>
      </c>
      <c r="DZ41" s="80">
        <v>955</v>
      </c>
      <c r="EA41" s="80">
        <v>955</v>
      </c>
      <c r="EB41" s="80">
        <v>955</v>
      </c>
      <c r="EC41" s="80">
        <v>955</v>
      </c>
      <c r="ED41" s="80">
        <v>955</v>
      </c>
      <c r="EE41" s="80">
        <v>955</v>
      </c>
      <c r="EF41" s="80">
        <v>955</v>
      </c>
      <c r="EG41" s="80">
        <v>955</v>
      </c>
      <c r="EH41" s="80">
        <v>955</v>
      </c>
      <c r="EI41" s="80">
        <v>955</v>
      </c>
      <c r="EJ41" s="80">
        <v>955</v>
      </c>
      <c r="EK41" s="80">
        <v>955</v>
      </c>
      <c r="EL41" s="80">
        <v>955</v>
      </c>
      <c r="EM41" s="80">
        <v>955</v>
      </c>
      <c r="EN41" s="80">
        <v>955</v>
      </c>
      <c r="EO41" s="80">
        <v>955</v>
      </c>
      <c r="EP41" s="80">
        <v>955</v>
      </c>
      <c r="EQ41" s="81">
        <v>955.11</v>
      </c>
    </row>
    <row r="42" spans="1:147" s="44" customFormat="1" ht="15" x14ac:dyDescent="0.25">
      <c r="A42" s="79" t="s">
        <v>36</v>
      </c>
      <c r="B42" s="80">
        <v>348</v>
      </c>
      <c r="C42" s="80">
        <v>348</v>
      </c>
      <c r="D42" s="80">
        <v>348</v>
      </c>
      <c r="E42" s="80">
        <v>348</v>
      </c>
      <c r="F42" s="80">
        <v>348</v>
      </c>
      <c r="G42" s="80">
        <v>348</v>
      </c>
      <c r="H42" s="80">
        <v>348</v>
      </c>
      <c r="I42" s="80">
        <v>348</v>
      </c>
      <c r="J42" s="80">
        <v>348</v>
      </c>
      <c r="K42" s="80">
        <v>348</v>
      </c>
      <c r="L42" s="80">
        <v>348</v>
      </c>
      <c r="M42" s="80">
        <v>348</v>
      </c>
      <c r="N42" s="80">
        <v>348</v>
      </c>
      <c r="O42" s="80">
        <v>348</v>
      </c>
      <c r="P42" s="80">
        <v>348</v>
      </c>
      <c r="Q42" s="80">
        <v>348</v>
      </c>
      <c r="R42" s="80">
        <v>348</v>
      </c>
      <c r="S42" s="80">
        <v>348</v>
      </c>
      <c r="T42" s="80">
        <v>348</v>
      </c>
      <c r="U42" s="80">
        <v>348</v>
      </c>
      <c r="V42" s="80">
        <v>348</v>
      </c>
      <c r="W42" s="80">
        <v>348</v>
      </c>
      <c r="X42" s="80">
        <v>348</v>
      </c>
      <c r="Y42" s="80">
        <v>348</v>
      </c>
      <c r="Z42" s="80">
        <v>348</v>
      </c>
      <c r="AA42" s="80">
        <v>348</v>
      </c>
      <c r="AB42" s="80">
        <v>348</v>
      </c>
      <c r="AC42" s="80">
        <v>348</v>
      </c>
      <c r="AD42" s="80">
        <v>348</v>
      </c>
      <c r="AE42" s="80">
        <v>348</v>
      </c>
      <c r="AF42" s="80">
        <v>348</v>
      </c>
      <c r="AG42" s="80">
        <v>348</v>
      </c>
      <c r="AH42" s="80">
        <v>348</v>
      </c>
      <c r="AI42" s="80">
        <v>348</v>
      </c>
      <c r="AJ42" s="80">
        <v>348</v>
      </c>
      <c r="AK42" s="80">
        <v>348</v>
      </c>
      <c r="AL42" s="80">
        <v>348</v>
      </c>
      <c r="AM42" s="80">
        <v>348</v>
      </c>
      <c r="AN42" s="80">
        <v>348</v>
      </c>
      <c r="AO42" s="80">
        <v>348</v>
      </c>
      <c r="AP42" s="80">
        <v>348</v>
      </c>
      <c r="AQ42" s="80">
        <v>348</v>
      </c>
      <c r="AR42" s="80">
        <v>348</v>
      </c>
      <c r="AS42" s="80">
        <v>348</v>
      </c>
      <c r="AT42" s="80">
        <v>348</v>
      </c>
      <c r="AU42" s="80">
        <v>348</v>
      </c>
      <c r="AV42" s="80">
        <v>348</v>
      </c>
      <c r="AW42" s="80">
        <v>348</v>
      </c>
      <c r="AX42" s="80">
        <v>348</v>
      </c>
      <c r="AY42" s="80">
        <v>348</v>
      </c>
      <c r="AZ42" s="80">
        <v>348</v>
      </c>
      <c r="BA42" s="80">
        <v>348</v>
      </c>
      <c r="BB42" s="80">
        <v>348</v>
      </c>
      <c r="BC42" s="80">
        <v>348</v>
      </c>
      <c r="BD42" s="80">
        <v>348</v>
      </c>
      <c r="BE42" s="80">
        <v>348</v>
      </c>
      <c r="BF42" s="80">
        <v>348</v>
      </c>
      <c r="BG42" s="80">
        <v>348</v>
      </c>
      <c r="BH42" s="80">
        <v>348</v>
      </c>
      <c r="BI42" s="80">
        <v>348</v>
      </c>
      <c r="BJ42" s="80">
        <v>348</v>
      </c>
      <c r="BK42" s="80">
        <v>348</v>
      </c>
      <c r="BL42" s="80">
        <v>348</v>
      </c>
      <c r="BM42" s="80">
        <v>348</v>
      </c>
      <c r="BN42" s="80">
        <v>348</v>
      </c>
      <c r="BO42" s="80">
        <v>348</v>
      </c>
      <c r="BP42" s="80">
        <v>348</v>
      </c>
      <c r="BQ42" s="80">
        <v>348</v>
      </c>
      <c r="BR42" s="80">
        <v>348</v>
      </c>
      <c r="BS42" s="80">
        <v>348</v>
      </c>
      <c r="BT42" s="80">
        <v>348</v>
      </c>
      <c r="BU42" s="80">
        <v>348</v>
      </c>
      <c r="BV42" s="80">
        <v>348</v>
      </c>
      <c r="BW42" s="80">
        <v>348</v>
      </c>
      <c r="BX42" s="80">
        <v>348</v>
      </c>
      <c r="BY42" s="80">
        <v>348</v>
      </c>
      <c r="BZ42" s="80">
        <v>348</v>
      </c>
      <c r="CA42" s="80">
        <v>348</v>
      </c>
      <c r="CB42" s="80">
        <v>348</v>
      </c>
      <c r="CC42" s="80">
        <v>348</v>
      </c>
      <c r="CD42" s="80">
        <v>348</v>
      </c>
      <c r="CE42" s="80">
        <v>348</v>
      </c>
      <c r="CF42" s="80">
        <v>348</v>
      </c>
      <c r="CG42" s="80">
        <v>348</v>
      </c>
      <c r="CH42" s="80">
        <v>348</v>
      </c>
      <c r="CI42" s="80">
        <v>348</v>
      </c>
      <c r="CJ42" s="80">
        <v>348</v>
      </c>
      <c r="CK42" s="80">
        <v>348</v>
      </c>
      <c r="CL42" s="80">
        <v>348</v>
      </c>
      <c r="CM42" s="80">
        <v>348</v>
      </c>
      <c r="CN42" s="80">
        <v>348</v>
      </c>
      <c r="CO42" s="80">
        <v>348</v>
      </c>
      <c r="CP42" s="80">
        <v>348</v>
      </c>
      <c r="CQ42" s="80">
        <v>348</v>
      </c>
      <c r="CR42" s="80">
        <v>348</v>
      </c>
      <c r="CS42" s="80">
        <v>348</v>
      </c>
      <c r="CT42" s="80">
        <v>348</v>
      </c>
      <c r="CU42" s="80">
        <v>348</v>
      </c>
      <c r="CV42" s="80">
        <v>348</v>
      </c>
      <c r="CW42" s="80">
        <v>348</v>
      </c>
      <c r="CX42" s="80">
        <v>348</v>
      </c>
      <c r="CY42" s="80">
        <v>348</v>
      </c>
      <c r="CZ42" s="80">
        <v>348</v>
      </c>
      <c r="DA42" s="80">
        <v>348</v>
      </c>
      <c r="DB42" s="80">
        <v>348</v>
      </c>
      <c r="DC42" s="80">
        <v>348</v>
      </c>
      <c r="DD42" s="80">
        <v>348</v>
      </c>
      <c r="DE42" s="80">
        <v>348</v>
      </c>
      <c r="DF42" s="80">
        <v>348</v>
      </c>
      <c r="DG42" s="80">
        <v>348</v>
      </c>
      <c r="DH42" s="80">
        <v>348</v>
      </c>
      <c r="DI42" s="80">
        <v>348</v>
      </c>
      <c r="DJ42" s="80">
        <v>348</v>
      </c>
      <c r="DK42" s="80">
        <v>348</v>
      </c>
      <c r="DL42" s="80">
        <v>348</v>
      </c>
      <c r="DM42" s="80">
        <v>348</v>
      </c>
      <c r="DN42" s="80">
        <v>348</v>
      </c>
      <c r="DO42" s="80">
        <v>348</v>
      </c>
      <c r="DP42" s="80">
        <v>348</v>
      </c>
      <c r="DQ42" s="80">
        <v>348</v>
      </c>
      <c r="DR42" s="80">
        <v>348</v>
      </c>
      <c r="DS42" s="80">
        <v>348</v>
      </c>
      <c r="DT42" s="80">
        <v>348</v>
      </c>
      <c r="DU42" s="80">
        <v>348</v>
      </c>
      <c r="DV42" s="80">
        <v>348</v>
      </c>
      <c r="DW42" s="80">
        <v>348</v>
      </c>
      <c r="DX42" s="80">
        <v>348</v>
      </c>
      <c r="DY42" s="80">
        <v>348</v>
      </c>
      <c r="DZ42" s="80">
        <v>348</v>
      </c>
      <c r="EA42" s="80">
        <v>348</v>
      </c>
      <c r="EB42" s="80">
        <v>348</v>
      </c>
      <c r="EC42" s="80">
        <v>348</v>
      </c>
      <c r="ED42" s="80">
        <v>348</v>
      </c>
      <c r="EE42" s="80">
        <v>348</v>
      </c>
      <c r="EF42" s="80">
        <v>348</v>
      </c>
      <c r="EG42" s="80">
        <v>348</v>
      </c>
      <c r="EH42" s="80">
        <v>348</v>
      </c>
      <c r="EI42" s="80">
        <v>348</v>
      </c>
      <c r="EJ42" s="80">
        <v>348</v>
      </c>
      <c r="EK42" s="80">
        <v>348</v>
      </c>
      <c r="EL42" s="80">
        <v>348</v>
      </c>
      <c r="EM42" s="80">
        <v>348</v>
      </c>
      <c r="EN42" s="80">
        <v>348</v>
      </c>
      <c r="EO42" s="80">
        <v>348</v>
      </c>
      <c r="EP42" s="80">
        <v>348</v>
      </c>
      <c r="EQ42" s="81">
        <v>347.82</v>
      </c>
    </row>
    <row r="43" spans="1:147" s="44" customFormat="1" ht="15" x14ac:dyDescent="0.25">
      <c r="A43" s="79" t="s">
        <v>37</v>
      </c>
      <c r="B43" s="80">
        <v>2144</v>
      </c>
      <c r="C43" s="80">
        <v>2144</v>
      </c>
      <c r="D43" s="80">
        <v>2144</v>
      </c>
      <c r="E43" s="80">
        <v>2144</v>
      </c>
      <c r="F43" s="80">
        <v>2144</v>
      </c>
      <c r="G43" s="80">
        <v>2144</v>
      </c>
      <c r="H43" s="80">
        <v>2144</v>
      </c>
      <c r="I43" s="80">
        <v>2144</v>
      </c>
      <c r="J43" s="80">
        <v>2144</v>
      </c>
      <c r="K43" s="80">
        <v>2144</v>
      </c>
      <c r="L43" s="80">
        <v>2144</v>
      </c>
      <c r="M43" s="80">
        <v>2144</v>
      </c>
      <c r="N43" s="80">
        <v>2144</v>
      </c>
      <c r="O43" s="80">
        <v>2144</v>
      </c>
      <c r="P43" s="80">
        <v>2144</v>
      </c>
      <c r="Q43" s="80">
        <v>2144</v>
      </c>
      <c r="R43" s="80">
        <v>2144</v>
      </c>
      <c r="S43" s="80">
        <v>2144</v>
      </c>
      <c r="T43" s="80">
        <v>2144</v>
      </c>
      <c r="U43" s="80">
        <v>2144</v>
      </c>
      <c r="V43" s="80">
        <v>2144</v>
      </c>
      <c r="W43" s="80">
        <v>2144</v>
      </c>
      <c r="X43" s="80">
        <v>2144</v>
      </c>
      <c r="Y43" s="80">
        <v>2144</v>
      </c>
      <c r="Z43" s="80">
        <v>2144</v>
      </c>
      <c r="AA43" s="80">
        <v>2144</v>
      </c>
      <c r="AB43" s="80">
        <v>2144</v>
      </c>
      <c r="AC43" s="80">
        <v>2144</v>
      </c>
      <c r="AD43" s="80">
        <v>2144</v>
      </c>
      <c r="AE43" s="80">
        <v>2144</v>
      </c>
      <c r="AF43" s="80">
        <v>2144</v>
      </c>
      <c r="AG43" s="80">
        <v>2144</v>
      </c>
      <c r="AH43" s="80">
        <v>2144</v>
      </c>
      <c r="AI43" s="80">
        <v>2144</v>
      </c>
      <c r="AJ43" s="80">
        <v>2144</v>
      </c>
      <c r="AK43" s="80">
        <v>2144</v>
      </c>
      <c r="AL43" s="80">
        <v>2144</v>
      </c>
      <c r="AM43" s="80">
        <v>2144</v>
      </c>
      <c r="AN43" s="80">
        <v>2144</v>
      </c>
      <c r="AO43" s="80">
        <v>2144</v>
      </c>
      <c r="AP43" s="80">
        <v>2144</v>
      </c>
      <c r="AQ43" s="80">
        <v>2144</v>
      </c>
      <c r="AR43" s="80">
        <v>2144</v>
      </c>
      <c r="AS43" s="80">
        <v>2144</v>
      </c>
      <c r="AT43" s="80">
        <v>2144</v>
      </c>
      <c r="AU43" s="80">
        <v>2435</v>
      </c>
      <c r="AV43" s="80">
        <v>2435</v>
      </c>
      <c r="AW43" s="80">
        <v>2435</v>
      </c>
      <c r="AX43" s="80">
        <v>2435</v>
      </c>
      <c r="AY43" s="80">
        <v>2435</v>
      </c>
      <c r="AZ43" s="80">
        <v>2435</v>
      </c>
      <c r="BA43" s="80">
        <v>2435</v>
      </c>
      <c r="BB43" s="80">
        <v>2435</v>
      </c>
      <c r="BC43" s="80">
        <v>2435</v>
      </c>
      <c r="BD43" s="80">
        <v>2435</v>
      </c>
      <c r="BE43" s="80">
        <v>2435</v>
      </c>
      <c r="BF43" s="80">
        <v>2435</v>
      </c>
      <c r="BG43" s="80">
        <v>2435</v>
      </c>
      <c r="BH43" s="80">
        <v>2435</v>
      </c>
      <c r="BI43" s="80">
        <v>2435</v>
      </c>
      <c r="BJ43" s="80">
        <v>2435</v>
      </c>
      <c r="BK43" s="80">
        <v>2435</v>
      </c>
      <c r="BL43" s="80">
        <v>2435</v>
      </c>
      <c r="BM43" s="80">
        <v>2435</v>
      </c>
      <c r="BN43" s="80">
        <v>2435</v>
      </c>
      <c r="BO43" s="80">
        <v>2435</v>
      </c>
      <c r="BP43" s="80">
        <v>2435</v>
      </c>
      <c r="BQ43" s="80">
        <v>2435</v>
      </c>
      <c r="BR43" s="80">
        <v>2435</v>
      </c>
      <c r="BS43" s="80">
        <v>2435</v>
      </c>
      <c r="BT43" s="80">
        <v>2435</v>
      </c>
      <c r="BU43" s="80">
        <v>2435</v>
      </c>
      <c r="BV43" s="80">
        <v>2435</v>
      </c>
      <c r="BW43" s="80">
        <v>2435</v>
      </c>
      <c r="BX43" s="80">
        <v>2435</v>
      </c>
      <c r="BY43" s="80">
        <v>2435</v>
      </c>
      <c r="BZ43" s="80">
        <v>2435</v>
      </c>
      <c r="CA43" s="80">
        <v>2435</v>
      </c>
      <c r="CB43" s="80">
        <v>2435</v>
      </c>
      <c r="CC43" s="80">
        <v>2435</v>
      </c>
      <c r="CD43" s="80">
        <v>2435</v>
      </c>
      <c r="CE43" s="80">
        <v>2435</v>
      </c>
      <c r="CF43" s="80">
        <v>2435</v>
      </c>
      <c r="CG43" s="80">
        <v>2435</v>
      </c>
      <c r="CH43" s="80">
        <v>2435</v>
      </c>
      <c r="CI43" s="80">
        <v>2435</v>
      </c>
      <c r="CJ43" s="80">
        <v>2435</v>
      </c>
      <c r="CK43" s="80">
        <v>2435</v>
      </c>
      <c r="CL43" s="80">
        <v>2435</v>
      </c>
      <c r="CM43" s="80">
        <v>2435</v>
      </c>
      <c r="CN43" s="80">
        <v>2435</v>
      </c>
      <c r="CO43" s="80">
        <v>2435</v>
      </c>
      <c r="CP43" s="80">
        <v>2435</v>
      </c>
      <c r="CQ43" s="80">
        <v>2435</v>
      </c>
      <c r="CR43" s="80">
        <v>2435</v>
      </c>
      <c r="CS43" s="80">
        <v>2435</v>
      </c>
      <c r="CT43" s="80">
        <v>2435</v>
      </c>
      <c r="CU43" s="80">
        <v>2435</v>
      </c>
      <c r="CV43" s="80">
        <v>2522</v>
      </c>
      <c r="CW43" s="80">
        <v>2522</v>
      </c>
      <c r="CX43" s="80">
        <v>2522</v>
      </c>
      <c r="CY43" s="80">
        <v>2522</v>
      </c>
      <c r="CZ43" s="80">
        <v>2522</v>
      </c>
      <c r="DA43" s="80">
        <v>2522</v>
      </c>
      <c r="DB43" s="80">
        <v>2522</v>
      </c>
      <c r="DC43" s="80">
        <v>2522</v>
      </c>
      <c r="DD43" s="80">
        <v>2522</v>
      </c>
      <c r="DE43" s="80">
        <v>2522</v>
      </c>
      <c r="DF43" s="80">
        <v>2522</v>
      </c>
      <c r="DG43" s="80">
        <v>2522</v>
      </c>
      <c r="DH43" s="80">
        <v>2522</v>
      </c>
      <c r="DI43" s="80">
        <v>2522</v>
      </c>
      <c r="DJ43" s="80">
        <v>2522</v>
      </c>
      <c r="DK43" s="80">
        <v>2522</v>
      </c>
      <c r="DL43" s="80">
        <v>2522</v>
      </c>
      <c r="DM43" s="80">
        <v>2522</v>
      </c>
      <c r="DN43" s="80">
        <v>2522</v>
      </c>
      <c r="DO43" s="80">
        <v>2522</v>
      </c>
      <c r="DP43" s="80">
        <v>2522</v>
      </c>
      <c r="DQ43" s="80">
        <v>2522</v>
      </c>
      <c r="DR43" s="80">
        <v>2522</v>
      </c>
      <c r="DS43" s="80">
        <v>2522</v>
      </c>
      <c r="DT43" s="80">
        <v>2522</v>
      </c>
      <c r="DU43" s="80">
        <v>2522</v>
      </c>
      <c r="DV43" s="80">
        <v>2522</v>
      </c>
      <c r="DW43" s="80">
        <v>2522</v>
      </c>
      <c r="DX43" s="80">
        <v>2522</v>
      </c>
      <c r="DY43" s="80">
        <v>2522</v>
      </c>
      <c r="DZ43" s="80">
        <v>2522</v>
      </c>
      <c r="EA43" s="80">
        <v>2522</v>
      </c>
      <c r="EB43" s="80">
        <v>2522</v>
      </c>
      <c r="EC43" s="80">
        <v>2522</v>
      </c>
      <c r="ED43" s="80">
        <v>2522</v>
      </c>
      <c r="EE43" s="80">
        <v>2522</v>
      </c>
      <c r="EF43" s="80">
        <v>2522</v>
      </c>
      <c r="EG43" s="80">
        <v>2522</v>
      </c>
      <c r="EH43" s="80">
        <v>2522</v>
      </c>
      <c r="EI43" s="80">
        <v>2522</v>
      </c>
      <c r="EJ43" s="80">
        <v>2522</v>
      </c>
      <c r="EK43" s="80">
        <v>2522</v>
      </c>
      <c r="EL43" s="80">
        <v>2522</v>
      </c>
      <c r="EM43" s="80">
        <v>2522</v>
      </c>
      <c r="EN43" s="80">
        <v>2522</v>
      </c>
      <c r="EO43" s="80">
        <v>2522</v>
      </c>
      <c r="EP43" s="80">
        <v>2522</v>
      </c>
      <c r="EQ43" s="81">
        <v>2522</v>
      </c>
    </row>
    <row r="44" spans="1:147" s="44" customFormat="1" ht="15" x14ac:dyDescent="0.25">
      <c r="A44" s="79" t="s">
        <v>38</v>
      </c>
      <c r="B44" s="80">
        <v>2616</v>
      </c>
      <c r="C44" s="80">
        <v>2614</v>
      </c>
      <c r="D44" s="80">
        <v>2614</v>
      </c>
      <c r="E44" s="80">
        <v>2614</v>
      </c>
      <c r="F44" s="80">
        <v>2614</v>
      </c>
      <c r="G44" s="80">
        <v>2614</v>
      </c>
      <c r="H44" s="80">
        <v>2614</v>
      </c>
      <c r="I44" s="80">
        <v>2614</v>
      </c>
      <c r="J44" s="80">
        <v>2614</v>
      </c>
      <c r="K44" s="80">
        <v>2614</v>
      </c>
      <c r="L44" s="80">
        <v>2614</v>
      </c>
      <c r="M44" s="80">
        <v>2614</v>
      </c>
      <c r="N44" s="80">
        <v>2614</v>
      </c>
      <c r="O44" s="80">
        <v>2614</v>
      </c>
      <c r="P44" s="80">
        <v>2614</v>
      </c>
      <c r="Q44" s="80">
        <v>2614</v>
      </c>
      <c r="R44" s="80">
        <v>2614</v>
      </c>
      <c r="S44" s="80">
        <v>2614</v>
      </c>
      <c r="T44" s="80">
        <v>2614</v>
      </c>
      <c r="U44" s="80">
        <v>2614</v>
      </c>
      <c r="V44" s="80">
        <v>2616</v>
      </c>
      <c r="W44" s="80">
        <v>2616</v>
      </c>
      <c r="X44" s="80">
        <v>2616</v>
      </c>
      <c r="Y44" s="80">
        <v>2616</v>
      </c>
      <c r="Z44" s="80">
        <v>2616</v>
      </c>
      <c r="AA44" s="80">
        <v>2616</v>
      </c>
      <c r="AB44" s="80">
        <v>2616</v>
      </c>
      <c r="AC44" s="80">
        <v>2616</v>
      </c>
      <c r="AD44" s="80">
        <v>2616</v>
      </c>
      <c r="AE44" s="80">
        <v>2616</v>
      </c>
      <c r="AF44" s="80">
        <v>2616</v>
      </c>
      <c r="AG44" s="80">
        <v>2616</v>
      </c>
      <c r="AH44" s="80">
        <v>2616</v>
      </c>
      <c r="AI44" s="80">
        <v>2616</v>
      </c>
      <c r="AJ44" s="80">
        <v>2616</v>
      </c>
      <c r="AK44" s="80">
        <v>2616</v>
      </c>
      <c r="AL44" s="80">
        <v>2616</v>
      </c>
      <c r="AM44" s="80">
        <v>2616</v>
      </c>
      <c r="AN44" s="80">
        <v>2616</v>
      </c>
      <c r="AO44" s="80">
        <v>2616</v>
      </c>
      <c r="AP44" s="80">
        <v>2616</v>
      </c>
      <c r="AQ44" s="80">
        <v>2616</v>
      </c>
      <c r="AR44" s="80">
        <v>2616</v>
      </c>
      <c r="AS44" s="80">
        <v>2616</v>
      </c>
      <c r="AT44" s="80">
        <v>2616</v>
      </c>
      <c r="AU44" s="80">
        <v>2616</v>
      </c>
      <c r="AV44" s="80">
        <v>2616</v>
      </c>
      <c r="AW44" s="80">
        <v>2616</v>
      </c>
      <c r="AX44" s="80">
        <v>2616</v>
      </c>
      <c r="AY44" s="80">
        <v>2616</v>
      </c>
      <c r="AZ44" s="80">
        <v>2616</v>
      </c>
      <c r="BA44" s="80">
        <v>2616</v>
      </c>
      <c r="BB44" s="80">
        <v>2616</v>
      </c>
      <c r="BC44" s="80">
        <v>2616</v>
      </c>
      <c r="BD44" s="80">
        <v>2616</v>
      </c>
      <c r="BE44" s="80">
        <v>2616</v>
      </c>
      <c r="BF44" s="80">
        <v>2616</v>
      </c>
      <c r="BG44" s="80">
        <v>2616</v>
      </c>
      <c r="BH44" s="80">
        <v>2616</v>
      </c>
      <c r="BI44" s="80">
        <v>2616</v>
      </c>
      <c r="BJ44" s="80">
        <v>2616</v>
      </c>
      <c r="BK44" s="80">
        <v>2626</v>
      </c>
      <c r="BL44" s="80">
        <v>2626</v>
      </c>
      <c r="BM44" s="80">
        <v>2626</v>
      </c>
      <c r="BN44" s="80">
        <v>2626</v>
      </c>
      <c r="BO44" s="80">
        <v>2626</v>
      </c>
      <c r="BP44" s="80">
        <v>2626</v>
      </c>
      <c r="BQ44" s="80">
        <v>2626</v>
      </c>
      <c r="BR44" s="80">
        <v>2626</v>
      </c>
      <c r="BS44" s="80">
        <v>2626</v>
      </c>
      <c r="BT44" s="80">
        <v>2626</v>
      </c>
      <c r="BU44" s="80">
        <v>2626</v>
      </c>
      <c r="BV44" s="80">
        <v>2626</v>
      </c>
      <c r="BW44" s="80">
        <v>2626</v>
      </c>
      <c r="BX44" s="80">
        <v>2626</v>
      </c>
      <c r="BY44" s="80">
        <v>2626</v>
      </c>
      <c r="BZ44" s="80">
        <v>2626</v>
      </c>
      <c r="CA44" s="80">
        <v>2626</v>
      </c>
      <c r="CB44" s="80">
        <v>2626</v>
      </c>
      <c r="CC44" s="80">
        <v>2626</v>
      </c>
      <c r="CD44" s="80">
        <v>2626</v>
      </c>
      <c r="CE44" s="80">
        <v>2626</v>
      </c>
      <c r="CF44" s="80">
        <v>2626</v>
      </c>
      <c r="CG44" s="80">
        <v>2626</v>
      </c>
      <c r="CH44" s="80">
        <v>2626</v>
      </c>
      <c r="CI44" s="80">
        <v>2626</v>
      </c>
      <c r="CJ44" s="80">
        <v>2626</v>
      </c>
      <c r="CK44" s="80">
        <v>2626</v>
      </c>
      <c r="CL44" s="80">
        <v>2626</v>
      </c>
      <c r="CM44" s="80">
        <v>2626</v>
      </c>
      <c r="CN44" s="80">
        <v>2626</v>
      </c>
      <c r="CO44" s="80">
        <v>2626</v>
      </c>
      <c r="CP44" s="80">
        <v>2626</v>
      </c>
      <c r="CQ44" s="80">
        <v>2626</v>
      </c>
      <c r="CR44" s="80">
        <v>2626</v>
      </c>
      <c r="CS44" s="80">
        <v>2626</v>
      </c>
      <c r="CT44" s="80">
        <v>2626</v>
      </c>
      <c r="CU44" s="80">
        <v>2626</v>
      </c>
      <c r="CV44" s="80">
        <v>2626</v>
      </c>
      <c r="CW44" s="80">
        <v>2626</v>
      </c>
      <c r="CX44" s="80">
        <v>2626</v>
      </c>
      <c r="CY44" s="80">
        <v>2626</v>
      </c>
      <c r="CZ44" s="80">
        <v>2626</v>
      </c>
      <c r="DA44" s="80">
        <v>2626</v>
      </c>
      <c r="DB44" s="80">
        <v>2626</v>
      </c>
      <c r="DC44" s="80">
        <v>2626</v>
      </c>
      <c r="DD44" s="80">
        <v>2626</v>
      </c>
      <c r="DE44" s="80">
        <v>2626</v>
      </c>
      <c r="DF44" s="80">
        <v>2626</v>
      </c>
      <c r="DG44" s="80">
        <v>2626</v>
      </c>
      <c r="DH44" s="80">
        <v>2626</v>
      </c>
      <c r="DI44" s="80">
        <v>2626</v>
      </c>
      <c r="DJ44" s="80">
        <v>2626</v>
      </c>
      <c r="DK44" s="80">
        <v>2626</v>
      </c>
      <c r="DL44" s="80">
        <v>2626</v>
      </c>
      <c r="DM44" s="80">
        <v>2626</v>
      </c>
      <c r="DN44" s="80">
        <v>2626</v>
      </c>
      <c r="DO44" s="80">
        <v>2626</v>
      </c>
      <c r="DP44" s="80">
        <v>2626</v>
      </c>
      <c r="DQ44" s="80">
        <v>2626</v>
      </c>
      <c r="DR44" s="80">
        <v>2626</v>
      </c>
      <c r="DS44" s="80">
        <v>2626</v>
      </c>
      <c r="DT44" s="80">
        <v>2626</v>
      </c>
      <c r="DU44" s="80">
        <v>2626</v>
      </c>
      <c r="DV44" s="80">
        <v>2626</v>
      </c>
      <c r="DW44" s="80">
        <v>2626</v>
      </c>
      <c r="DX44" s="80">
        <v>2617</v>
      </c>
      <c r="DY44" s="80">
        <v>2617</v>
      </c>
      <c r="DZ44" s="80">
        <v>2617</v>
      </c>
      <c r="EA44" s="80">
        <v>2617</v>
      </c>
      <c r="EB44" s="80">
        <v>2626</v>
      </c>
      <c r="EC44" s="80">
        <v>2626</v>
      </c>
      <c r="ED44" s="80">
        <v>2626</v>
      </c>
      <c r="EE44" s="80">
        <v>2626</v>
      </c>
      <c r="EF44" s="80">
        <v>2626</v>
      </c>
      <c r="EG44" s="80">
        <v>2626</v>
      </c>
      <c r="EH44" s="80">
        <v>2626</v>
      </c>
      <c r="EI44" s="80">
        <v>2626</v>
      </c>
      <c r="EJ44" s="80">
        <v>2626</v>
      </c>
      <c r="EK44" s="80">
        <v>2626</v>
      </c>
      <c r="EL44" s="80">
        <v>2626</v>
      </c>
      <c r="EM44" s="80">
        <v>2626</v>
      </c>
      <c r="EN44" s="80">
        <v>2626</v>
      </c>
      <c r="EO44" s="80">
        <v>2626</v>
      </c>
      <c r="EP44" s="80">
        <v>2626</v>
      </c>
      <c r="EQ44" s="81">
        <v>2625.6884260000002</v>
      </c>
    </row>
    <row r="45" spans="1:147" s="44" customFormat="1" x14ac:dyDescent="0.2">
      <c r="A45" s="45"/>
      <c r="B45" s="45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</row>
    <row r="46" spans="1:147" ht="15" x14ac:dyDescent="0.25">
      <c r="A46" s="47" t="s">
        <v>86</v>
      </c>
    </row>
    <row r="47" spans="1:147" ht="15" x14ac:dyDescent="0.25">
      <c r="A47" s="120" t="s">
        <v>21</v>
      </c>
      <c r="B47" s="82">
        <v>44865</v>
      </c>
      <c r="C47" s="82">
        <v>44866</v>
      </c>
      <c r="D47" s="82">
        <v>44867</v>
      </c>
      <c r="E47" s="82">
        <v>44868</v>
      </c>
      <c r="F47" s="82">
        <v>44869</v>
      </c>
      <c r="G47" s="82">
        <v>44870</v>
      </c>
      <c r="H47" s="82">
        <v>44871</v>
      </c>
      <c r="I47" s="82">
        <v>44872</v>
      </c>
      <c r="J47" s="82">
        <v>44873</v>
      </c>
      <c r="K47" s="82">
        <v>44874</v>
      </c>
      <c r="L47" s="82">
        <v>44875</v>
      </c>
      <c r="M47" s="82">
        <v>44876</v>
      </c>
      <c r="N47" s="82">
        <v>44877</v>
      </c>
      <c r="O47" s="82">
        <v>44878</v>
      </c>
      <c r="P47" s="82">
        <v>44879</v>
      </c>
      <c r="Q47" s="82">
        <v>44880</v>
      </c>
      <c r="R47" s="82">
        <v>44881</v>
      </c>
      <c r="S47" s="82">
        <v>44882</v>
      </c>
      <c r="T47" s="82">
        <v>44883</v>
      </c>
      <c r="U47" s="82">
        <v>44884</v>
      </c>
      <c r="V47" s="82">
        <v>44885</v>
      </c>
      <c r="W47" s="82">
        <v>44886</v>
      </c>
      <c r="X47" s="82">
        <v>44887</v>
      </c>
      <c r="Y47" s="82">
        <v>44888</v>
      </c>
      <c r="Z47" s="82">
        <v>44889</v>
      </c>
      <c r="AA47" s="82">
        <v>44890</v>
      </c>
      <c r="AB47" s="82">
        <v>44891</v>
      </c>
      <c r="AC47" s="82">
        <v>44892</v>
      </c>
      <c r="AD47" s="82">
        <v>44893</v>
      </c>
      <c r="AE47" s="82">
        <v>44894</v>
      </c>
      <c r="AF47" s="82">
        <v>44895</v>
      </c>
      <c r="AG47" s="82">
        <v>44896</v>
      </c>
      <c r="AH47" s="82">
        <v>44897</v>
      </c>
      <c r="AI47" s="82">
        <v>44898</v>
      </c>
      <c r="AJ47" s="82">
        <v>44899</v>
      </c>
      <c r="AK47" s="82">
        <v>44900</v>
      </c>
      <c r="AL47" s="82">
        <v>44901</v>
      </c>
      <c r="AM47" s="82">
        <v>44902</v>
      </c>
      <c r="AN47" s="82">
        <v>44903</v>
      </c>
      <c r="AO47" s="82">
        <v>44904</v>
      </c>
      <c r="AP47" s="82">
        <v>44905</v>
      </c>
      <c r="AQ47" s="82">
        <v>44906</v>
      </c>
      <c r="AR47" s="82">
        <v>44907</v>
      </c>
      <c r="AS47" s="82">
        <v>44908</v>
      </c>
      <c r="AT47" s="82">
        <v>44909</v>
      </c>
      <c r="AU47" s="82">
        <v>44910</v>
      </c>
      <c r="AV47" s="82">
        <v>44911</v>
      </c>
      <c r="AW47" s="82">
        <v>44912</v>
      </c>
      <c r="AX47" s="82">
        <v>44913</v>
      </c>
      <c r="AY47" s="82">
        <v>44914</v>
      </c>
      <c r="AZ47" s="82">
        <v>44915</v>
      </c>
      <c r="BA47" s="82">
        <v>44916</v>
      </c>
      <c r="BB47" s="82">
        <v>44917</v>
      </c>
      <c r="BC47" s="82">
        <v>44918</v>
      </c>
      <c r="BD47" s="82">
        <v>44919</v>
      </c>
      <c r="BE47" s="82">
        <v>44920</v>
      </c>
      <c r="BF47" s="82">
        <v>44921</v>
      </c>
      <c r="BG47" s="82">
        <v>44922</v>
      </c>
      <c r="BH47" s="82">
        <v>44923</v>
      </c>
      <c r="BI47" s="82">
        <v>44924</v>
      </c>
      <c r="BJ47" s="82">
        <v>44925</v>
      </c>
      <c r="BK47" s="82">
        <v>44926</v>
      </c>
      <c r="BL47" s="82">
        <v>44927</v>
      </c>
      <c r="BM47" s="82">
        <v>44928</v>
      </c>
      <c r="BN47" s="82">
        <v>44929</v>
      </c>
      <c r="BO47" s="82">
        <v>44930</v>
      </c>
      <c r="BP47" s="82">
        <v>44931</v>
      </c>
      <c r="BQ47" s="82">
        <v>44932</v>
      </c>
      <c r="BR47" s="82">
        <v>44933</v>
      </c>
      <c r="BS47" s="82">
        <v>44934</v>
      </c>
      <c r="BT47" s="82">
        <v>44935</v>
      </c>
      <c r="BU47" s="82">
        <v>44936</v>
      </c>
      <c r="BV47" s="82">
        <v>44937</v>
      </c>
      <c r="BW47" s="82">
        <v>44938</v>
      </c>
      <c r="BX47" s="82">
        <v>44939</v>
      </c>
      <c r="BY47" s="82">
        <v>44940</v>
      </c>
      <c r="BZ47" s="82">
        <v>44941</v>
      </c>
      <c r="CA47" s="82">
        <v>44942</v>
      </c>
      <c r="CB47" s="82">
        <v>44943</v>
      </c>
      <c r="CC47" s="82">
        <v>44944</v>
      </c>
      <c r="CD47" s="82">
        <v>44945</v>
      </c>
      <c r="CE47" s="82">
        <v>44946</v>
      </c>
      <c r="CF47" s="82">
        <v>44947</v>
      </c>
      <c r="CG47" s="82">
        <v>44948</v>
      </c>
      <c r="CH47" s="82">
        <v>44949</v>
      </c>
      <c r="CI47" s="82">
        <v>44950</v>
      </c>
      <c r="CJ47" s="82">
        <v>44951</v>
      </c>
      <c r="CK47" s="82">
        <v>44952</v>
      </c>
      <c r="CL47" s="82">
        <v>44953</v>
      </c>
      <c r="CM47" s="82">
        <v>44954</v>
      </c>
      <c r="CN47" s="82">
        <v>44955</v>
      </c>
      <c r="CO47" s="82">
        <v>44956</v>
      </c>
      <c r="CP47" s="82">
        <v>44957</v>
      </c>
      <c r="CQ47" s="82">
        <v>44958</v>
      </c>
      <c r="CR47" s="82">
        <v>44959</v>
      </c>
      <c r="CS47" s="82">
        <v>44960</v>
      </c>
      <c r="CT47" s="82">
        <v>44961</v>
      </c>
      <c r="CU47" s="82">
        <v>44962</v>
      </c>
      <c r="CV47" s="82">
        <v>44963</v>
      </c>
      <c r="CW47" s="82">
        <v>44964</v>
      </c>
      <c r="CX47" s="82">
        <v>44965</v>
      </c>
      <c r="CY47" s="82">
        <v>44966</v>
      </c>
      <c r="CZ47" s="82">
        <v>44967</v>
      </c>
      <c r="DA47" s="82">
        <v>44968</v>
      </c>
      <c r="DB47" s="82">
        <v>44969</v>
      </c>
      <c r="DC47" s="82">
        <v>44970</v>
      </c>
      <c r="DD47" s="82">
        <v>44971</v>
      </c>
      <c r="DE47" s="82">
        <v>44972</v>
      </c>
      <c r="DF47" s="82">
        <v>44973</v>
      </c>
      <c r="DG47" s="82">
        <v>44974</v>
      </c>
      <c r="DH47" s="82">
        <v>44975</v>
      </c>
      <c r="DI47" s="82">
        <v>44976</v>
      </c>
      <c r="DJ47" s="82">
        <v>44977</v>
      </c>
      <c r="DK47" s="82">
        <v>44978</v>
      </c>
      <c r="DL47" s="82">
        <v>44979</v>
      </c>
      <c r="DM47" s="82">
        <v>44980</v>
      </c>
      <c r="DN47" s="82">
        <v>44981</v>
      </c>
      <c r="DO47" s="82">
        <v>44982</v>
      </c>
      <c r="DP47" s="82">
        <v>44983</v>
      </c>
      <c r="DQ47" s="82">
        <v>44984</v>
      </c>
      <c r="DR47" s="82">
        <v>44985</v>
      </c>
      <c r="DS47" s="82">
        <v>44986</v>
      </c>
      <c r="DT47" s="82">
        <v>44987</v>
      </c>
      <c r="DU47" s="82">
        <v>44988</v>
      </c>
      <c r="DV47" s="82">
        <v>44989</v>
      </c>
      <c r="DW47" s="82">
        <v>44990</v>
      </c>
      <c r="DX47" s="82">
        <v>44991</v>
      </c>
      <c r="DY47" s="82">
        <v>44992</v>
      </c>
      <c r="DZ47" s="82">
        <v>44993</v>
      </c>
      <c r="EA47" s="82">
        <v>44994</v>
      </c>
      <c r="EB47" s="82">
        <v>44995</v>
      </c>
      <c r="EC47" s="82">
        <v>44996</v>
      </c>
      <c r="ED47" s="82">
        <v>44997</v>
      </c>
      <c r="EE47" s="82">
        <v>44998</v>
      </c>
      <c r="EF47" s="82">
        <v>44999</v>
      </c>
      <c r="EG47" s="82">
        <v>45000</v>
      </c>
      <c r="EH47" s="82">
        <v>45001</v>
      </c>
      <c r="EI47" s="82">
        <v>45002</v>
      </c>
      <c r="EJ47" s="82">
        <v>45003</v>
      </c>
      <c r="EK47" s="82">
        <v>45004</v>
      </c>
      <c r="EL47" s="82">
        <v>45005</v>
      </c>
      <c r="EM47" s="82">
        <v>45006</v>
      </c>
      <c r="EN47" s="82">
        <v>45007</v>
      </c>
      <c r="EO47" s="82">
        <v>45008</v>
      </c>
      <c r="EP47" s="82">
        <v>45009</v>
      </c>
      <c r="EQ47" s="82">
        <v>45010</v>
      </c>
    </row>
    <row r="48" spans="1:147" ht="15" x14ac:dyDescent="0.25">
      <c r="A48" s="83" t="s">
        <v>30</v>
      </c>
      <c r="B48" s="61">
        <v>4622</v>
      </c>
      <c r="C48" s="61">
        <v>4621</v>
      </c>
      <c r="D48" s="61">
        <v>4621</v>
      </c>
      <c r="E48" s="61">
        <v>4625</v>
      </c>
      <c r="F48" s="61">
        <v>4625</v>
      </c>
      <c r="G48" s="61">
        <v>4627</v>
      </c>
      <c r="H48" s="61">
        <v>4627</v>
      </c>
      <c r="I48" s="61">
        <v>4632</v>
      </c>
      <c r="J48" s="61">
        <v>4626</v>
      </c>
      <c r="K48" s="61">
        <v>4627</v>
      </c>
      <c r="L48" s="61">
        <v>4626</v>
      </c>
      <c r="M48" s="61">
        <v>4627</v>
      </c>
      <c r="N48" s="61">
        <v>4603</v>
      </c>
      <c r="O48" s="61">
        <v>4611</v>
      </c>
      <c r="P48" s="61">
        <v>4606</v>
      </c>
      <c r="Q48" s="61">
        <v>4601</v>
      </c>
      <c r="R48" s="61">
        <v>3982</v>
      </c>
      <c r="S48" s="61">
        <v>4263</v>
      </c>
      <c r="T48" s="61">
        <v>4404</v>
      </c>
      <c r="U48" s="61">
        <v>4436</v>
      </c>
      <c r="V48" s="61">
        <v>4437.5</v>
      </c>
      <c r="W48" s="61">
        <v>4442</v>
      </c>
      <c r="X48" s="61">
        <v>4451</v>
      </c>
      <c r="Y48" s="61">
        <v>4458</v>
      </c>
      <c r="Z48" s="61">
        <v>4471</v>
      </c>
      <c r="AA48" s="61">
        <v>4474.5</v>
      </c>
      <c r="AB48" s="61">
        <v>4101.0659999999998</v>
      </c>
      <c r="AC48" s="61">
        <v>3940</v>
      </c>
      <c r="AD48" s="61">
        <v>3949</v>
      </c>
      <c r="AE48" s="61">
        <v>3956.114</v>
      </c>
      <c r="AF48" s="61">
        <v>4251.6660000000002</v>
      </c>
      <c r="AG48" s="61">
        <v>4538.6260000000002</v>
      </c>
      <c r="AH48" s="61">
        <v>4596</v>
      </c>
      <c r="AI48" s="61">
        <v>4603</v>
      </c>
      <c r="AJ48" s="61">
        <v>4864</v>
      </c>
      <c r="AK48" s="61">
        <v>5068</v>
      </c>
      <c r="AL48" s="61">
        <v>5256</v>
      </c>
      <c r="AM48" s="61">
        <v>5255</v>
      </c>
      <c r="AN48" s="61">
        <v>5251</v>
      </c>
      <c r="AO48" s="61">
        <v>5255</v>
      </c>
      <c r="AP48" s="61">
        <v>5585.5</v>
      </c>
      <c r="AQ48" s="61">
        <v>5683</v>
      </c>
      <c r="AR48" s="61">
        <v>5794.5</v>
      </c>
      <c r="AS48" s="61">
        <v>5839</v>
      </c>
      <c r="AT48" s="61">
        <v>5837</v>
      </c>
      <c r="AU48" s="61">
        <v>5842</v>
      </c>
      <c r="AV48" s="61">
        <v>5850</v>
      </c>
      <c r="AW48" s="61">
        <v>5851</v>
      </c>
      <c r="AX48" s="61">
        <v>5854</v>
      </c>
      <c r="AY48" s="61">
        <v>5852</v>
      </c>
      <c r="AZ48" s="61">
        <v>5862</v>
      </c>
      <c r="BA48" s="61">
        <v>5834</v>
      </c>
      <c r="BB48" s="61">
        <v>5691</v>
      </c>
      <c r="BC48" s="61">
        <v>5706</v>
      </c>
      <c r="BD48" s="61">
        <v>5707</v>
      </c>
      <c r="BE48" s="61">
        <v>5712</v>
      </c>
      <c r="BF48" s="61">
        <v>5713</v>
      </c>
      <c r="BG48" s="61">
        <v>5706</v>
      </c>
      <c r="BH48" s="61">
        <v>5706</v>
      </c>
      <c r="BI48" s="61">
        <v>5705</v>
      </c>
      <c r="BJ48" s="61">
        <v>5709</v>
      </c>
      <c r="BK48" s="61">
        <v>5709</v>
      </c>
      <c r="BL48" s="61">
        <v>5707</v>
      </c>
      <c r="BM48" s="61">
        <v>5706</v>
      </c>
      <c r="BN48" s="61">
        <v>5667</v>
      </c>
      <c r="BO48" s="61">
        <v>5624</v>
      </c>
      <c r="BP48" s="61">
        <v>5209</v>
      </c>
      <c r="BQ48" s="61">
        <v>5204</v>
      </c>
      <c r="BR48" s="61">
        <v>5176</v>
      </c>
      <c r="BS48" s="61">
        <v>5159</v>
      </c>
      <c r="BT48" s="61">
        <v>5157</v>
      </c>
      <c r="BU48" s="61">
        <v>5133</v>
      </c>
      <c r="BV48" s="61">
        <v>5105</v>
      </c>
      <c r="BW48" s="61">
        <v>5084</v>
      </c>
      <c r="BX48" s="61">
        <v>5075</v>
      </c>
      <c r="BY48" s="61">
        <v>5062</v>
      </c>
      <c r="BZ48" s="61">
        <v>5061</v>
      </c>
      <c r="CA48" s="61">
        <v>4564</v>
      </c>
      <c r="CB48" s="61">
        <v>4564</v>
      </c>
      <c r="CC48" s="61">
        <v>4560</v>
      </c>
      <c r="CD48" s="61">
        <v>4849</v>
      </c>
      <c r="CE48" s="61">
        <v>4899</v>
      </c>
      <c r="CF48" s="61">
        <v>5177</v>
      </c>
      <c r="CG48" s="61">
        <v>5120.5</v>
      </c>
      <c r="CH48" s="61">
        <v>4799</v>
      </c>
      <c r="CI48" s="61">
        <v>4802</v>
      </c>
      <c r="CJ48" s="61">
        <v>4811</v>
      </c>
      <c r="CK48" s="61">
        <v>4813</v>
      </c>
      <c r="CL48" s="61">
        <v>4806</v>
      </c>
      <c r="CM48" s="61">
        <v>4805</v>
      </c>
      <c r="CN48" s="61">
        <v>4805</v>
      </c>
      <c r="CO48" s="61">
        <v>4802</v>
      </c>
      <c r="CP48" s="61">
        <v>4797</v>
      </c>
      <c r="CQ48" s="61">
        <v>4798</v>
      </c>
      <c r="CR48" s="61">
        <v>4796</v>
      </c>
      <c r="CS48" s="61">
        <v>4799</v>
      </c>
      <c r="CT48" s="61">
        <v>4805</v>
      </c>
      <c r="CU48" s="61">
        <v>4806</v>
      </c>
      <c r="CV48" s="61">
        <v>4176</v>
      </c>
      <c r="CW48" s="61">
        <v>4171</v>
      </c>
      <c r="CX48" s="61">
        <v>4177</v>
      </c>
      <c r="CY48" s="61">
        <v>4178</v>
      </c>
      <c r="CZ48" s="61">
        <v>4177</v>
      </c>
      <c r="DA48" s="61">
        <v>3585</v>
      </c>
      <c r="DB48" s="61">
        <v>3573</v>
      </c>
      <c r="DC48" s="61">
        <v>3560</v>
      </c>
      <c r="DD48" s="61">
        <v>3540</v>
      </c>
      <c r="DE48" s="61">
        <v>2586.5</v>
      </c>
      <c r="DF48" s="61">
        <v>2682</v>
      </c>
      <c r="DG48" s="61">
        <v>2211</v>
      </c>
      <c r="DH48" s="61">
        <v>2238</v>
      </c>
      <c r="DI48" s="61">
        <v>2463</v>
      </c>
      <c r="DJ48" s="61">
        <v>2803</v>
      </c>
      <c r="DK48" s="61">
        <v>2825.5</v>
      </c>
      <c r="DL48" s="61">
        <v>2844</v>
      </c>
      <c r="DM48" s="61">
        <v>2865</v>
      </c>
      <c r="DN48" s="61">
        <v>2873</v>
      </c>
      <c r="DO48" s="61">
        <v>3074.7339999999999</v>
      </c>
      <c r="DP48" s="61">
        <v>3235.0859999999998</v>
      </c>
      <c r="DQ48" s="61">
        <v>3772.25</v>
      </c>
      <c r="DR48" s="61">
        <v>3985</v>
      </c>
      <c r="DS48" s="61">
        <v>4032</v>
      </c>
      <c r="DT48" s="61">
        <v>4091</v>
      </c>
      <c r="DU48" s="61">
        <v>4371</v>
      </c>
      <c r="DV48" s="61">
        <v>4617.6459999999997</v>
      </c>
      <c r="DW48" s="61">
        <v>4712</v>
      </c>
      <c r="DX48" s="61">
        <v>4090</v>
      </c>
      <c r="DY48" s="61">
        <v>4073</v>
      </c>
      <c r="DZ48" s="61">
        <v>4088</v>
      </c>
      <c r="EA48" s="61">
        <v>4101</v>
      </c>
      <c r="EB48" s="61">
        <v>4088</v>
      </c>
      <c r="EC48" s="61">
        <v>4090</v>
      </c>
      <c r="ED48" s="61">
        <v>4091</v>
      </c>
      <c r="EE48" s="61">
        <v>4063</v>
      </c>
      <c r="EF48" s="61">
        <v>4057</v>
      </c>
      <c r="EG48" s="61">
        <v>4057</v>
      </c>
      <c r="EH48" s="61">
        <v>4038</v>
      </c>
      <c r="EI48" s="61">
        <v>4062</v>
      </c>
      <c r="EJ48" s="61">
        <v>4036.4160000000002</v>
      </c>
      <c r="EK48" s="61">
        <v>3923.5</v>
      </c>
      <c r="EL48" s="61">
        <v>3761.3339999999998</v>
      </c>
      <c r="EM48" s="61">
        <v>3901</v>
      </c>
      <c r="EN48" s="61">
        <v>3998</v>
      </c>
      <c r="EO48" s="61">
        <v>4227</v>
      </c>
      <c r="EP48" s="61">
        <v>4288</v>
      </c>
      <c r="EQ48" s="61">
        <v>4288</v>
      </c>
    </row>
    <row r="49" spans="1:147" ht="15" x14ac:dyDescent="0.25">
      <c r="A49" s="83" t="s">
        <v>31</v>
      </c>
      <c r="B49" s="61">
        <v>2173</v>
      </c>
      <c r="C49" s="61">
        <v>2818</v>
      </c>
      <c r="D49" s="61">
        <v>2977.5</v>
      </c>
      <c r="E49" s="61">
        <v>2948</v>
      </c>
      <c r="F49" s="61">
        <v>2786.7919999999999</v>
      </c>
      <c r="G49" s="61">
        <v>1479</v>
      </c>
      <c r="H49" s="61">
        <v>2817</v>
      </c>
      <c r="I49" s="61">
        <v>2885</v>
      </c>
      <c r="J49" s="61">
        <v>2930</v>
      </c>
      <c r="K49" s="61">
        <v>2738</v>
      </c>
      <c r="L49" s="61">
        <v>3084.5</v>
      </c>
      <c r="M49" s="61">
        <v>2818</v>
      </c>
      <c r="N49" s="61">
        <v>2158</v>
      </c>
      <c r="O49" s="61">
        <v>2818</v>
      </c>
      <c r="P49" s="61">
        <v>2811.1660000000002</v>
      </c>
      <c r="Q49" s="61">
        <v>2807.9160000000002</v>
      </c>
      <c r="R49" s="61">
        <v>2805.5</v>
      </c>
      <c r="S49" s="61">
        <v>2730.1660000000002</v>
      </c>
      <c r="T49" s="61">
        <v>2818</v>
      </c>
      <c r="U49" s="61">
        <v>2173</v>
      </c>
      <c r="V49" s="61">
        <v>2168.8339999999998</v>
      </c>
      <c r="W49" s="61">
        <v>2818</v>
      </c>
      <c r="X49" s="61">
        <v>2818</v>
      </c>
      <c r="Y49" s="61">
        <v>2793</v>
      </c>
      <c r="Z49" s="61">
        <v>2818</v>
      </c>
      <c r="AA49" s="61">
        <v>2818</v>
      </c>
      <c r="AB49" s="61">
        <v>2628</v>
      </c>
      <c r="AC49" s="61">
        <v>2173</v>
      </c>
      <c r="AD49" s="61">
        <v>2173</v>
      </c>
      <c r="AE49" s="61">
        <v>2173</v>
      </c>
      <c r="AF49" s="61">
        <v>2173</v>
      </c>
      <c r="AG49" s="61">
        <v>2167.2660000000001</v>
      </c>
      <c r="AH49" s="61">
        <v>2158</v>
      </c>
      <c r="AI49" s="61">
        <v>1528</v>
      </c>
      <c r="AJ49" s="61">
        <v>2818</v>
      </c>
      <c r="AK49" s="61">
        <v>2818</v>
      </c>
      <c r="AL49" s="61">
        <v>2765</v>
      </c>
      <c r="AM49" s="61">
        <v>2878.4160000000002</v>
      </c>
      <c r="AN49" s="61">
        <v>2914.1660000000002</v>
      </c>
      <c r="AO49" s="61">
        <v>2405.75</v>
      </c>
      <c r="AP49" s="61">
        <v>2083.5</v>
      </c>
      <c r="AQ49" s="61">
        <v>2212</v>
      </c>
      <c r="AR49" s="61">
        <v>2858</v>
      </c>
      <c r="AS49" s="61">
        <v>2890</v>
      </c>
      <c r="AT49" s="61">
        <v>2764.1660000000002</v>
      </c>
      <c r="AU49" s="61">
        <v>2805</v>
      </c>
      <c r="AV49" s="61">
        <v>2765</v>
      </c>
      <c r="AW49" s="61">
        <v>2120</v>
      </c>
      <c r="AX49" s="61">
        <v>2720</v>
      </c>
      <c r="AY49" s="61">
        <v>2682.25</v>
      </c>
      <c r="AZ49" s="61">
        <v>2740</v>
      </c>
      <c r="BA49" s="61">
        <v>2720</v>
      </c>
      <c r="BB49" s="61">
        <v>2795</v>
      </c>
      <c r="BC49" s="61">
        <v>2814</v>
      </c>
      <c r="BD49" s="61">
        <v>2169</v>
      </c>
      <c r="BE49" s="61">
        <v>2814</v>
      </c>
      <c r="BF49" s="61">
        <v>2814</v>
      </c>
      <c r="BG49" s="61">
        <v>2810.5</v>
      </c>
      <c r="BH49" s="61">
        <v>2814</v>
      </c>
      <c r="BI49" s="61">
        <v>2169</v>
      </c>
      <c r="BJ49" s="61">
        <v>2169</v>
      </c>
      <c r="BK49" s="61">
        <v>2167</v>
      </c>
      <c r="BL49" s="61">
        <v>2165</v>
      </c>
      <c r="BM49" s="61">
        <v>2808</v>
      </c>
      <c r="BN49" s="61">
        <v>2802</v>
      </c>
      <c r="BO49" s="61">
        <v>2164</v>
      </c>
      <c r="BP49" s="61">
        <v>2809</v>
      </c>
      <c r="BQ49" s="61">
        <v>2151</v>
      </c>
      <c r="BR49" s="61">
        <v>1500.0160000000001</v>
      </c>
      <c r="BS49" s="61">
        <v>2151</v>
      </c>
      <c r="BT49" s="61">
        <v>2814</v>
      </c>
      <c r="BU49" s="61">
        <v>2799</v>
      </c>
      <c r="BV49" s="61">
        <v>2790.3339999999998</v>
      </c>
      <c r="BW49" s="61">
        <v>2814</v>
      </c>
      <c r="BX49" s="61">
        <v>2814</v>
      </c>
      <c r="BY49" s="61">
        <v>1518</v>
      </c>
      <c r="BZ49" s="61">
        <v>2802</v>
      </c>
      <c r="CA49" s="61">
        <v>2767.5</v>
      </c>
      <c r="CB49" s="61">
        <v>2829.654</v>
      </c>
      <c r="CC49" s="61">
        <v>2872.3339999999998</v>
      </c>
      <c r="CD49" s="61">
        <v>2814</v>
      </c>
      <c r="CE49" s="61">
        <v>2814</v>
      </c>
      <c r="CF49" s="61">
        <v>2169</v>
      </c>
      <c r="CG49" s="61">
        <v>2814</v>
      </c>
      <c r="CH49" s="61">
        <v>2814</v>
      </c>
      <c r="CI49" s="61">
        <v>2769</v>
      </c>
      <c r="CJ49" s="61">
        <v>2923</v>
      </c>
      <c r="CK49" s="61">
        <v>2925</v>
      </c>
      <c r="CL49" s="61">
        <v>2284</v>
      </c>
      <c r="CM49" s="61">
        <v>2929</v>
      </c>
      <c r="CN49" s="61">
        <v>2204</v>
      </c>
      <c r="CO49" s="61">
        <v>2674</v>
      </c>
      <c r="CP49" s="61">
        <v>2854</v>
      </c>
      <c r="CQ49" s="61">
        <v>2859</v>
      </c>
      <c r="CR49" s="61">
        <v>2913.5</v>
      </c>
      <c r="CS49" s="61">
        <v>2814</v>
      </c>
      <c r="CT49" s="61">
        <v>2169</v>
      </c>
      <c r="CU49" s="61">
        <v>2814</v>
      </c>
      <c r="CV49" s="61">
        <v>2814</v>
      </c>
      <c r="CW49" s="61">
        <v>2814</v>
      </c>
      <c r="CX49" s="61">
        <v>2814</v>
      </c>
      <c r="CY49" s="61">
        <v>2814</v>
      </c>
      <c r="CZ49" s="61">
        <v>2814</v>
      </c>
      <c r="DA49" s="61">
        <v>2169</v>
      </c>
      <c r="DB49" s="61">
        <v>2814</v>
      </c>
      <c r="DC49" s="61">
        <v>2769</v>
      </c>
      <c r="DD49" s="61">
        <v>2727.5839999999998</v>
      </c>
      <c r="DE49" s="61">
        <v>2759</v>
      </c>
      <c r="DF49" s="61">
        <v>2736.5</v>
      </c>
      <c r="DG49" s="61">
        <v>2759</v>
      </c>
      <c r="DH49" s="61">
        <v>2734</v>
      </c>
      <c r="DI49" s="61">
        <v>2759</v>
      </c>
      <c r="DJ49" s="61">
        <v>2114</v>
      </c>
      <c r="DK49" s="61">
        <v>2114</v>
      </c>
      <c r="DL49" s="61">
        <v>2742.0839999999998</v>
      </c>
      <c r="DM49" s="61">
        <v>2759</v>
      </c>
      <c r="DN49" s="61">
        <v>2414</v>
      </c>
      <c r="DO49" s="61">
        <v>2759</v>
      </c>
      <c r="DP49" s="61">
        <v>2759</v>
      </c>
      <c r="DQ49" s="61">
        <v>2369.6</v>
      </c>
      <c r="DR49" s="61">
        <v>2759</v>
      </c>
      <c r="DS49" s="61">
        <v>2491.2139999999999</v>
      </c>
      <c r="DT49" s="61">
        <v>2759</v>
      </c>
      <c r="DU49" s="61">
        <v>2614.3000000000002</v>
      </c>
      <c r="DV49" s="61">
        <v>2243.1660000000002</v>
      </c>
      <c r="DW49" s="61">
        <v>2689</v>
      </c>
      <c r="DX49" s="61">
        <v>2759</v>
      </c>
      <c r="DY49" s="61">
        <v>2699</v>
      </c>
      <c r="DZ49" s="61">
        <v>2758</v>
      </c>
      <c r="EA49" s="61">
        <v>2665</v>
      </c>
      <c r="EB49" s="61">
        <v>2665</v>
      </c>
      <c r="EC49" s="61">
        <v>2635.45</v>
      </c>
      <c r="ED49" s="61">
        <v>2748.9160000000002</v>
      </c>
      <c r="EE49" s="61">
        <v>2665</v>
      </c>
      <c r="EF49" s="61">
        <v>2735</v>
      </c>
      <c r="EG49" s="61">
        <v>2680</v>
      </c>
      <c r="EH49" s="61">
        <v>2675.0059999999999</v>
      </c>
      <c r="EI49" s="61">
        <v>2065</v>
      </c>
      <c r="EJ49" s="61">
        <v>1985</v>
      </c>
      <c r="EK49" s="61">
        <v>2065</v>
      </c>
      <c r="EL49" s="61">
        <v>2065</v>
      </c>
      <c r="EM49" s="61">
        <v>2065</v>
      </c>
      <c r="EN49" s="61">
        <v>2710</v>
      </c>
      <c r="EO49" s="61">
        <v>2710</v>
      </c>
      <c r="EP49" s="61">
        <v>2645</v>
      </c>
      <c r="EQ49" s="61">
        <v>2690.1660000000002</v>
      </c>
    </row>
    <row r="50" spans="1:147" ht="15" x14ac:dyDescent="0.25">
      <c r="A50" s="83" t="s">
        <v>32</v>
      </c>
      <c r="B50" s="77">
        <v>22332.648000000001</v>
      </c>
      <c r="C50" s="77">
        <v>21632.714</v>
      </c>
      <c r="D50" s="77">
        <v>21501</v>
      </c>
      <c r="E50" s="77">
        <v>23918.013999999999</v>
      </c>
      <c r="F50" s="77">
        <v>24987.944</v>
      </c>
      <c r="G50" s="77">
        <v>23244.813999999998</v>
      </c>
      <c r="H50" s="77">
        <v>21926.248</v>
      </c>
      <c r="I50" s="77">
        <v>21784.982</v>
      </c>
      <c r="J50" s="77">
        <v>22752.146000000001</v>
      </c>
      <c r="K50" s="77">
        <v>24123.8479999999</v>
      </c>
      <c r="L50" s="77">
        <v>23318.065999999999</v>
      </c>
      <c r="M50" s="77">
        <v>23015.261999999999</v>
      </c>
      <c r="N50" s="77">
        <v>23187.362000000001</v>
      </c>
      <c r="O50" s="77">
        <v>23038.214</v>
      </c>
      <c r="P50" s="77">
        <v>24203.576000000001</v>
      </c>
      <c r="Q50" s="77">
        <v>23346.55</v>
      </c>
      <c r="R50" s="77">
        <v>23239</v>
      </c>
      <c r="S50" s="77">
        <v>23544.55</v>
      </c>
      <c r="T50" s="77">
        <v>23994.067999999999</v>
      </c>
      <c r="U50" s="77">
        <v>24195.297999999999</v>
      </c>
      <c r="V50" s="77">
        <v>23930.063999999998</v>
      </c>
      <c r="W50" s="77">
        <v>24566.984</v>
      </c>
      <c r="X50" s="77">
        <v>24208.148000000001</v>
      </c>
      <c r="Y50" s="77">
        <v>24064.096000000001</v>
      </c>
      <c r="Z50" s="77">
        <v>22633.712</v>
      </c>
      <c r="AA50" s="77">
        <v>24112.396000000001</v>
      </c>
      <c r="AB50" s="77">
        <v>23491.434000000001</v>
      </c>
      <c r="AC50" s="77">
        <v>24130.723999999998</v>
      </c>
      <c r="AD50" s="77">
        <v>24639.48</v>
      </c>
      <c r="AE50" s="77">
        <v>25027.065999999999</v>
      </c>
      <c r="AF50" s="77">
        <v>24885.112000000001</v>
      </c>
      <c r="AG50" s="77">
        <v>25454.545999999998</v>
      </c>
      <c r="AH50" s="77">
        <v>24610.982</v>
      </c>
      <c r="AI50" s="77">
        <v>21264.096000000001</v>
      </c>
      <c r="AJ50" s="77">
        <v>23160.883999999998</v>
      </c>
      <c r="AK50" s="77">
        <v>24989.581999999999</v>
      </c>
      <c r="AL50" s="77">
        <v>25718.416000000001</v>
      </c>
      <c r="AM50" s="77">
        <v>25838.016</v>
      </c>
      <c r="AN50" s="77">
        <v>25768.184000000001</v>
      </c>
      <c r="AO50" s="77">
        <v>25897.200000000001</v>
      </c>
      <c r="AP50" s="77">
        <v>24691.148000000001</v>
      </c>
      <c r="AQ50" s="77">
        <v>25191.25</v>
      </c>
      <c r="AR50" s="77">
        <v>26031.916000000001</v>
      </c>
      <c r="AS50" s="77">
        <v>26077.200000000001</v>
      </c>
      <c r="AT50" s="77">
        <v>25998.614000000001</v>
      </c>
      <c r="AU50" s="77">
        <v>25359.518</v>
      </c>
      <c r="AV50" s="77">
        <v>24651.32</v>
      </c>
      <c r="AW50" s="77">
        <v>24335.763999999999</v>
      </c>
      <c r="AX50" s="77">
        <v>23982.52</v>
      </c>
      <c r="AY50" s="77">
        <v>21907.245999999999</v>
      </c>
      <c r="AZ50" s="77">
        <v>22894.144</v>
      </c>
      <c r="BA50" s="77">
        <v>22261.596000000001</v>
      </c>
      <c r="BB50" s="77">
        <v>23340.596000000001</v>
      </c>
      <c r="BC50" s="77">
        <v>23693.531999999999</v>
      </c>
      <c r="BD50" s="77">
        <v>23086.547999999999</v>
      </c>
      <c r="BE50" s="77">
        <v>22548.633999999998</v>
      </c>
      <c r="BF50" s="77">
        <v>22904.312000000002</v>
      </c>
      <c r="BG50" s="77">
        <v>22300.95</v>
      </c>
      <c r="BH50" s="77">
        <v>21556.632000000001</v>
      </c>
      <c r="BI50" s="77">
        <v>21220.581999999999</v>
      </c>
      <c r="BJ50" s="77">
        <v>21317.218000000001</v>
      </c>
      <c r="BK50" s="77">
        <v>23168.304</v>
      </c>
      <c r="BL50" s="77">
        <v>22659.698</v>
      </c>
      <c r="BM50" s="77">
        <v>23027.23</v>
      </c>
      <c r="BN50" s="77">
        <v>21597.468000000001</v>
      </c>
      <c r="BO50" s="77">
        <v>20938.795999999998</v>
      </c>
      <c r="BP50" s="77">
        <v>21311.268</v>
      </c>
      <c r="BQ50" s="77">
        <v>21643.601999999999</v>
      </c>
      <c r="BR50" s="77">
        <v>20678.414000000001</v>
      </c>
      <c r="BS50" s="77">
        <v>20626.531999999999</v>
      </c>
      <c r="BT50" s="77">
        <v>21861.632000000001</v>
      </c>
      <c r="BU50" s="77">
        <v>19939.650000000001</v>
      </c>
      <c r="BV50" s="77">
        <v>20235.031999999999</v>
      </c>
      <c r="BW50" s="77">
        <v>18466.248</v>
      </c>
      <c r="BX50" s="77">
        <v>19947.063999999998</v>
      </c>
      <c r="BY50" s="77">
        <v>19132.617999999999</v>
      </c>
      <c r="BZ50" s="77">
        <v>22112.016</v>
      </c>
      <c r="CA50" s="77">
        <v>23885.833999999999</v>
      </c>
      <c r="CB50" s="77">
        <v>24343.08</v>
      </c>
      <c r="CC50" s="77">
        <v>24529.477999999999</v>
      </c>
      <c r="CD50" s="77">
        <v>24745.98</v>
      </c>
      <c r="CE50" s="77">
        <v>25349.428</v>
      </c>
      <c r="CF50" s="77">
        <v>24196.916000000001</v>
      </c>
      <c r="CG50" s="77">
        <v>25228.531999999999</v>
      </c>
      <c r="CH50" s="77">
        <v>26002.245999999999</v>
      </c>
      <c r="CI50" s="77">
        <v>26259.563999999998</v>
      </c>
      <c r="CJ50" s="77">
        <v>26134.19</v>
      </c>
      <c r="CK50" s="77">
        <v>25713.794000000002</v>
      </c>
      <c r="CL50" s="77">
        <v>26260.448</v>
      </c>
      <c r="CM50" s="77">
        <v>25375.08</v>
      </c>
      <c r="CN50" s="77">
        <v>23083.581999999999</v>
      </c>
      <c r="CO50" s="77">
        <v>24309.116000000002</v>
      </c>
      <c r="CP50" s="77">
        <v>22617.464</v>
      </c>
      <c r="CQ50" s="77">
        <v>22829.632000000001</v>
      </c>
      <c r="CR50" s="77">
        <v>22671.612000000001</v>
      </c>
      <c r="CS50" s="77">
        <v>23875.232</v>
      </c>
      <c r="CT50" s="77">
        <v>22634.182000000001</v>
      </c>
      <c r="CU50" s="77">
        <v>23799.883999999998</v>
      </c>
      <c r="CV50" s="77">
        <v>25011.15</v>
      </c>
      <c r="CW50" s="77">
        <v>25171.358</v>
      </c>
      <c r="CX50" s="77">
        <v>24132.263999999999</v>
      </c>
      <c r="CY50" s="77">
        <v>22379.096000000001</v>
      </c>
      <c r="CZ50" s="77">
        <v>24211.581999999999</v>
      </c>
      <c r="DA50" s="77">
        <v>24482.148000000001</v>
      </c>
      <c r="DB50" s="77">
        <v>24141.214</v>
      </c>
      <c r="DC50" s="77">
        <v>25390.35</v>
      </c>
      <c r="DD50" s="77">
        <v>23293.93</v>
      </c>
      <c r="DE50" s="77">
        <v>22478.498</v>
      </c>
      <c r="DF50" s="77">
        <v>23078.732</v>
      </c>
      <c r="DG50" s="77">
        <v>23125.462</v>
      </c>
      <c r="DH50" s="77">
        <v>20311.38</v>
      </c>
      <c r="DI50" s="77">
        <v>22852.416000000001</v>
      </c>
      <c r="DJ50" s="77">
        <v>22612.371999999999</v>
      </c>
      <c r="DK50" s="77">
        <v>24475.682000000001</v>
      </c>
      <c r="DL50" s="77">
        <v>24785.212</v>
      </c>
      <c r="DM50" s="77">
        <v>24861.214</v>
      </c>
      <c r="DN50" s="77">
        <v>25063.328000000001</v>
      </c>
      <c r="DO50" s="77">
        <v>24550.0979999999</v>
      </c>
      <c r="DP50" s="77">
        <v>26671.495999999999</v>
      </c>
      <c r="DQ50" s="77">
        <v>26674.644</v>
      </c>
      <c r="DR50" s="77">
        <v>27187.13</v>
      </c>
      <c r="DS50" s="77">
        <v>26177.114000000001</v>
      </c>
      <c r="DT50" s="77">
        <v>27127.696</v>
      </c>
      <c r="DU50" s="77">
        <v>25561.544000000002</v>
      </c>
      <c r="DV50" s="77">
        <v>25106.896000000001</v>
      </c>
      <c r="DW50" s="77">
        <v>25867.698</v>
      </c>
      <c r="DX50" s="77">
        <v>25802.898000000001</v>
      </c>
      <c r="DY50" s="77">
        <v>26541.457999999999</v>
      </c>
      <c r="DZ50" s="77">
        <v>26062.95</v>
      </c>
      <c r="EA50" s="77">
        <v>25409.567999999999</v>
      </c>
      <c r="EB50" s="77">
        <v>26005.178</v>
      </c>
      <c r="EC50" s="77">
        <v>23877.882000000001</v>
      </c>
      <c r="ED50" s="77">
        <v>21147.901999999998</v>
      </c>
      <c r="EE50" s="77">
        <v>21590.44</v>
      </c>
      <c r="EF50" s="77">
        <v>23557.632000000001</v>
      </c>
      <c r="EG50" s="77">
        <v>25488.313999999998</v>
      </c>
      <c r="EH50" s="77">
        <v>24374.32</v>
      </c>
      <c r="EI50" s="77">
        <v>25074.795999999998</v>
      </c>
      <c r="EJ50" s="77">
        <v>23724.394</v>
      </c>
      <c r="EK50" s="77">
        <v>24420.096000000001</v>
      </c>
      <c r="EL50" s="77">
        <v>25301.813999999998</v>
      </c>
      <c r="EM50" s="77">
        <v>23522.364000000001</v>
      </c>
      <c r="EN50" s="77">
        <v>21477.781999999999</v>
      </c>
      <c r="EO50" s="77">
        <v>21858.212</v>
      </c>
      <c r="EP50" s="77">
        <v>20226.777999999998</v>
      </c>
      <c r="EQ50" s="77">
        <v>22122.295999999998</v>
      </c>
    </row>
    <row r="51" spans="1:147" ht="15" x14ac:dyDescent="0.25">
      <c r="A51" s="83" t="s">
        <v>33</v>
      </c>
      <c r="B51" s="61">
        <v>500</v>
      </c>
      <c r="C51" s="61">
        <v>800</v>
      </c>
      <c r="D51" s="61">
        <v>1490</v>
      </c>
      <c r="E51" s="61">
        <v>1490</v>
      </c>
      <c r="F51" s="61">
        <v>1490</v>
      </c>
      <c r="G51" s="61">
        <v>1490</v>
      </c>
      <c r="H51" s="61">
        <v>1490</v>
      </c>
      <c r="I51" s="61">
        <v>990</v>
      </c>
      <c r="J51" s="61">
        <v>490</v>
      </c>
      <c r="K51" s="61">
        <v>490</v>
      </c>
      <c r="L51" s="61">
        <v>490</v>
      </c>
      <c r="M51" s="61">
        <v>490</v>
      </c>
      <c r="N51" s="61">
        <v>490</v>
      </c>
      <c r="O51" s="61">
        <v>490</v>
      </c>
      <c r="P51" s="61">
        <v>990</v>
      </c>
      <c r="Q51" s="61">
        <v>990</v>
      </c>
      <c r="R51" s="61">
        <v>990</v>
      </c>
      <c r="S51" s="61">
        <v>990</v>
      </c>
      <c r="T51" s="61">
        <v>990</v>
      </c>
      <c r="U51" s="61">
        <v>990</v>
      </c>
      <c r="V51" s="61">
        <v>990</v>
      </c>
      <c r="W51" s="61">
        <v>990</v>
      </c>
      <c r="X51" s="61">
        <v>990</v>
      </c>
      <c r="Y51" s="61">
        <v>990</v>
      </c>
      <c r="Z51" s="61">
        <v>1000</v>
      </c>
      <c r="AA51" s="61">
        <v>1000</v>
      </c>
      <c r="AB51" s="61">
        <v>1000</v>
      </c>
      <c r="AC51" s="61">
        <v>1000</v>
      </c>
      <c r="AD51" s="61">
        <v>1000</v>
      </c>
      <c r="AE51" s="61">
        <v>1000</v>
      </c>
      <c r="AF51" s="61">
        <v>1000</v>
      </c>
      <c r="AG51" s="61">
        <v>1320</v>
      </c>
      <c r="AH51" s="61">
        <v>1320</v>
      </c>
      <c r="AI51" s="61">
        <v>1320</v>
      </c>
      <c r="AJ51" s="61">
        <v>1320</v>
      </c>
      <c r="AK51" s="61">
        <v>1320</v>
      </c>
      <c r="AL51" s="61">
        <v>1250</v>
      </c>
      <c r="AM51" s="61">
        <v>1290</v>
      </c>
      <c r="AN51" s="61">
        <v>1290</v>
      </c>
      <c r="AO51" s="61">
        <v>1290</v>
      </c>
      <c r="AP51" s="61">
        <v>1290</v>
      </c>
      <c r="AQ51" s="61">
        <v>1290</v>
      </c>
      <c r="AR51" s="61">
        <v>1290</v>
      </c>
      <c r="AS51" s="61">
        <v>1290</v>
      </c>
      <c r="AT51" s="61">
        <v>1290</v>
      </c>
      <c r="AU51" s="61">
        <v>1290</v>
      </c>
      <c r="AV51" s="61">
        <v>1290</v>
      </c>
      <c r="AW51" s="61">
        <v>1290</v>
      </c>
      <c r="AX51" s="61">
        <v>1290</v>
      </c>
      <c r="AY51" s="61">
        <v>500</v>
      </c>
      <c r="AZ51" s="61">
        <v>480</v>
      </c>
      <c r="BA51" s="61">
        <v>480</v>
      </c>
      <c r="BB51" s="61">
        <v>480</v>
      </c>
      <c r="BC51" s="61">
        <v>480</v>
      </c>
      <c r="BD51" s="61">
        <v>1000</v>
      </c>
      <c r="BE51" s="61">
        <v>1000</v>
      </c>
      <c r="BF51" s="61">
        <v>1000</v>
      </c>
      <c r="BG51" s="61">
        <v>1000</v>
      </c>
      <c r="BH51" s="61">
        <v>790</v>
      </c>
      <c r="BI51" s="61">
        <v>1000</v>
      </c>
      <c r="BJ51" s="61">
        <v>1000</v>
      </c>
      <c r="BK51" s="61">
        <v>1000</v>
      </c>
      <c r="BL51" s="61">
        <v>1000</v>
      </c>
      <c r="BM51" s="61">
        <v>1000</v>
      </c>
      <c r="BN51" s="61">
        <v>1000</v>
      </c>
      <c r="BO51" s="61">
        <v>1000</v>
      </c>
      <c r="BP51" s="61">
        <v>1000</v>
      </c>
      <c r="BQ51" s="61">
        <v>1000</v>
      </c>
      <c r="BR51" s="61">
        <v>1000</v>
      </c>
      <c r="BS51" s="61">
        <v>1000</v>
      </c>
      <c r="BT51" s="61">
        <v>916.66599999999903</v>
      </c>
      <c r="BU51" s="61">
        <v>1000</v>
      </c>
      <c r="BV51" s="61">
        <v>1000</v>
      </c>
      <c r="BW51" s="61">
        <v>1000</v>
      </c>
      <c r="BX51" s="61">
        <v>1000</v>
      </c>
      <c r="BY51" s="61">
        <v>1000</v>
      </c>
      <c r="BZ51" s="61">
        <v>1000</v>
      </c>
      <c r="CA51" s="61">
        <v>1000</v>
      </c>
      <c r="CB51" s="61">
        <v>1000</v>
      </c>
      <c r="CC51" s="61">
        <v>1000</v>
      </c>
      <c r="CD51" s="61">
        <v>960</v>
      </c>
      <c r="CE51" s="61">
        <v>980</v>
      </c>
      <c r="CF51" s="61">
        <v>980</v>
      </c>
      <c r="CG51" s="61">
        <v>900</v>
      </c>
      <c r="CH51" s="61">
        <v>900</v>
      </c>
      <c r="CI51" s="61">
        <v>1000</v>
      </c>
      <c r="CJ51" s="61">
        <v>1000</v>
      </c>
      <c r="CK51" s="61">
        <v>980</v>
      </c>
      <c r="CL51" s="61">
        <v>980</v>
      </c>
      <c r="CM51" s="61">
        <v>980</v>
      </c>
      <c r="CN51" s="61">
        <v>980</v>
      </c>
      <c r="CO51" s="61">
        <v>980</v>
      </c>
      <c r="CP51" s="61">
        <v>940</v>
      </c>
      <c r="CQ51" s="61">
        <v>880</v>
      </c>
      <c r="CR51" s="61">
        <v>880</v>
      </c>
      <c r="CS51" s="61">
        <v>980</v>
      </c>
      <c r="CT51" s="61">
        <v>480</v>
      </c>
      <c r="CU51" s="61">
        <v>980</v>
      </c>
      <c r="CV51" s="61">
        <v>980</v>
      </c>
      <c r="CW51" s="61">
        <v>1380</v>
      </c>
      <c r="CX51" s="61">
        <v>1390</v>
      </c>
      <c r="CY51" s="61">
        <v>1400</v>
      </c>
      <c r="CZ51" s="61">
        <v>1430</v>
      </c>
      <c r="DA51" s="61">
        <v>1430</v>
      </c>
      <c r="DB51" s="61">
        <v>1430</v>
      </c>
      <c r="DC51" s="61">
        <v>1455</v>
      </c>
      <c r="DD51" s="61">
        <v>1475</v>
      </c>
      <c r="DE51" s="61">
        <v>990</v>
      </c>
      <c r="DF51" s="61">
        <v>500</v>
      </c>
      <c r="DG51" s="61">
        <v>500</v>
      </c>
      <c r="DH51" s="61">
        <v>500</v>
      </c>
      <c r="DI51" s="61">
        <v>500</v>
      </c>
      <c r="DJ51" s="61">
        <v>500</v>
      </c>
      <c r="DK51" s="61">
        <v>500</v>
      </c>
      <c r="DL51" s="61">
        <v>1475</v>
      </c>
      <c r="DM51" s="61">
        <v>1490</v>
      </c>
      <c r="DN51" s="61">
        <v>1490</v>
      </c>
      <c r="DO51" s="61">
        <v>1490</v>
      </c>
      <c r="DP51" s="61">
        <v>1490</v>
      </c>
      <c r="DQ51" s="61">
        <v>1490</v>
      </c>
      <c r="DR51" s="61">
        <v>1490</v>
      </c>
      <c r="DS51" s="61">
        <v>1000</v>
      </c>
      <c r="DT51" s="61">
        <v>1000</v>
      </c>
      <c r="DU51" s="61">
        <v>1000</v>
      </c>
      <c r="DV51" s="61">
        <v>1000</v>
      </c>
      <c r="DW51" s="61">
        <v>1000</v>
      </c>
      <c r="DX51" s="61">
        <v>1490</v>
      </c>
      <c r="DY51" s="61">
        <v>1490</v>
      </c>
      <c r="DZ51" s="61">
        <v>1000</v>
      </c>
      <c r="EA51" s="61">
        <v>1000</v>
      </c>
      <c r="EB51" s="61">
        <v>1000</v>
      </c>
      <c r="EC51" s="61">
        <v>1000</v>
      </c>
      <c r="ED51" s="61">
        <v>1000</v>
      </c>
      <c r="EE51" s="61">
        <v>900</v>
      </c>
      <c r="EF51" s="61">
        <v>900</v>
      </c>
      <c r="EG51" s="61">
        <v>900</v>
      </c>
      <c r="EH51" s="61">
        <v>900</v>
      </c>
      <c r="EI51" s="61">
        <v>500</v>
      </c>
      <c r="EJ51" s="61">
        <v>500</v>
      </c>
      <c r="EK51" s="61">
        <v>500</v>
      </c>
      <c r="EL51" s="61">
        <v>500</v>
      </c>
      <c r="EM51" s="61">
        <v>500</v>
      </c>
      <c r="EN51" s="61">
        <v>800</v>
      </c>
      <c r="EO51" s="61">
        <v>990</v>
      </c>
      <c r="EP51" s="61">
        <v>990</v>
      </c>
      <c r="EQ51" s="61">
        <v>990</v>
      </c>
    </row>
    <row r="52" spans="1:147" ht="15" x14ac:dyDescent="0.25">
      <c r="A52" s="83" t="s">
        <v>34</v>
      </c>
      <c r="B52" s="61">
        <v>821</v>
      </c>
      <c r="C52" s="61">
        <v>819</v>
      </c>
      <c r="D52" s="61">
        <v>733</v>
      </c>
      <c r="E52" s="61">
        <v>823</v>
      </c>
      <c r="F52" s="61">
        <v>842</v>
      </c>
      <c r="G52" s="61">
        <v>861</v>
      </c>
      <c r="H52" s="61">
        <v>861</v>
      </c>
      <c r="I52" s="61">
        <v>858</v>
      </c>
      <c r="J52" s="61">
        <v>826</v>
      </c>
      <c r="K52" s="61">
        <v>856</v>
      </c>
      <c r="L52" s="61">
        <v>849</v>
      </c>
      <c r="M52" s="61">
        <v>838</v>
      </c>
      <c r="N52" s="61">
        <v>864</v>
      </c>
      <c r="O52" s="61">
        <v>882</v>
      </c>
      <c r="P52" s="61">
        <v>882</v>
      </c>
      <c r="Q52" s="61">
        <v>869</v>
      </c>
      <c r="R52" s="61">
        <v>842</v>
      </c>
      <c r="S52" s="61">
        <v>882</v>
      </c>
      <c r="T52" s="61">
        <v>881</v>
      </c>
      <c r="U52" s="61">
        <v>860</v>
      </c>
      <c r="V52" s="61">
        <v>883</v>
      </c>
      <c r="W52" s="61">
        <v>883</v>
      </c>
      <c r="X52" s="61">
        <v>883</v>
      </c>
      <c r="Y52" s="61">
        <v>883</v>
      </c>
      <c r="Z52" s="61">
        <v>883</v>
      </c>
      <c r="AA52" s="61">
        <v>843.66599999999903</v>
      </c>
      <c r="AB52" s="61">
        <v>883</v>
      </c>
      <c r="AC52" s="61">
        <v>874.93399999999997</v>
      </c>
      <c r="AD52" s="61">
        <v>894</v>
      </c>
      <c r="AE52" s="61">
        <v>886</v>
      </c>
      <c r="AF52" s="61">
        <v>886</v>
      </c>
      <c r="AG52" s="61">
        <v>884</v>
      </c>
      <c r="AH52" s="61">
        <v>844</v>
      </c>
      <c r="AI52" s="61">
        <v>866</v>
      </c>
      <c r="AJ52" s="61">
        <v>854</v>
      </c>
      <c r="AK52" s="61">
        <v>796</v>
      </c>
      <c r="AL52" s="61">
        <v>757</v>
      </c>
      <c r="AM52" s="61">
        <v>757</v>
      </c>
      <c r="AN52" s="61">
        <v>766</v>
      </c>
      <c r="AO52" s="61">
        <v>751</v>
      </c>
      <c r="AP52" s="61">
        <v>790</v>
      </c>
      <c r="AQ52" s="61">
        <v>856</v>
      </c>
      <c r="AR52" s="61">
        <v>857.9</v>
      </c>
      <c r="AS52" s="61">
        <v>854</v>
      </c>
      <c r="AT52" s="61">
        <v>830</v>
      </c>
      <c r="AU52" s="61">
        <v>846</v>
      </c>
      <c r="AV52" s="61">
        <v>835</v>
      </c>
      <c r="AW52" s="61">
        <v>843</v>
      </c>
      <c r="AX52" s="61">
        <v>837</v>
      </c>
      <c r="AY52" s="61">
        <v>755</v>
      </c>
      <c r="AZ52" s="61">
        <v>848</v>
      </c>
      <c r="BA52" s="61">
        <v>862</v>
      </c>
      <c r="BB52" s="61">
        <v>889</v>
      </c>
      <c r="BC52" s="61">
        <v>865</v>
      </c>
      <c r="BD52" s="61">
        <v>852.2</v>
      </c>
      <c r="BE52" s="61">
        <v>849</v>
      </c>
      <c r="BF52" s="61">
        <v>848</v>
      </c>
      <c r="BG52" s="61">
        <v>861.03399999999999</v>
      </c>
      <c r="BH52" s="61">
        <v>849</v>
      </c>
      <c r="BI52" s="61">
        <v>855</v>
      </c>
      <c r="BJ52" s="61">
        <v>857</v>
      </c>
      <c r="BK52" s="61">
        <v>857</v>
      </c>
      <c r="BL52" s="61">
        <v>861</v>
      </c>
      <c r="BM52" s="61">
        <v>866</v>
      </c>
      <c r="BN52" s="61">
        <v>866</v>
      </c>
      <c r="BO52" s="61">
        <v>880</v>
      </c>
      <c r="BP52" s="61">
        <v>891</v>
      </c>
      <c r="BQ52" s="61">
        <v>870</v>
      </c>
      <c r="BR52" s="61">
        <v>896</v>
      </c>
      <c r="BS52" s="61">
        <v>888</v>
      </c>
      <c r="BT52" s="61">
        <v>900</v>
      </c>
      <c r="BU52" s="61">
        <v>900</v>
      </c>
      <c r="BV52" s="61">
        <v>848</v>
      </c>
      <c r="BW52" s="61">
        <v>872</v>
      </c>
      <c r="BX52" s="61">
        <v>903</v>
      </c>
      <c r="BY52" s="61">
        <v>904</v>
      </c>
      <c r="BZ52" s="61">
        <v>882</v>
      </c>
      <c r="CA52" s="61">
        <v>876.33399999999995</v>
      </c>
      <c r="CB52" s="61">
        <v>879</v>
      </c>
      <c r="CC52" s="61">
        <v>776</v>
      </c>
      <c r="CD52" s="61">
        <v>874</v>
      </c>
      <c r="CE52" s="61">
        <v>884</v>
      </c>
      <c r="CF52" s="61">
        <v>862</v>
      </c>
      <c r="CG52" s="61">
        <v>857</v>
      </c>
      <c r="CH52" s="61">
        <v>867</v>
      </c>
      <c r="CI52" s="61">
        <v>799</v>
      </c>
      <c r="CJ52" s="61">
        <v>852</v>
      </c>
      <c r="CK52" s="61">
        <v>880</v>
      </c>
      <c r="CL52" s="61">
        <v>882</v>
      </c>
      <c r="CM52" s="61">
        <v>877</v>
      </c>
      <c r="CN52" s="61">
        <v>800</v>
      </c>
      <c r="CO52" s="61">
        <v>877</v>
      </c>
      <c r="CP52" s="61">
        <v>872</v>
      </c>
      <c r="CQ52" s="61">
        <v>857.56600000000003</v>
      </c>
      <c r="CR52" s="61">
        <v>811</v>
      </c>
      <c r="CS52" s="61">
        <v>822</v>
      </c>
      <c r="CT52" s="61">
        <v>864.46600000000001</v>
      </c>
      <c r="CU52" s="61">
        <v>839</v>
      </c>
      <c r="CV52" s="61">
        <v>861</v>
      </c>
      <c r="CW52" s="61">
        <v>860</v>
      </c>
      <c r="CX52" s="61">
        <v>859.8</v>
      </c>
      <c r="CY52" s="61">
        <v>874</v>
      </c>
      <c r="CZ52" s="61">
        <v>861.06600000000003</v>
      </c>
      <c r="DA52" s="61">
        <v>882</v>
      </c>
      <c r="DB52" s="61">
        <v>864.66600000000005</v>
      </c>
      <c r="DC52" s="61">
        <v>882</v>
      </c>
      <c r="DD52" s="61">
        <v>882</v>
      </c>
      <c r="DE52" s="61">
        <v>861</v>
      </c>
      <c r="DF52" s="61">
        <v>861</v>
      </c>
      <c r="DG52" s="61">
        <v>878</v>
      </c>
      <c r="DH52" s="61">
        <v>900</v>
      </c>
      <c r="DI52" s="61">
        <v>902</v>
      </c>
      <c r="DJ52" s="61">
        <v>902</v>
      </c>
      <c r="DK52" s="61">
        <v>902</v>
      </c>
      <c r="DL52" s="61">
        <v>902</v>
      </c>
      <c r="DM52" s="61">
        <v>902</v>
      </c>
      <c r="DN52" s="61">
        <v>892</v>
      </c>
      <c r="DO52" s="61">
        <v>902</v>
      </c>
      <c r="DP52" s="61">
        <v>907</v>
      </c>
      <c r="DQ52" s="61">
        <v>902</v>
      </c>
      <c r="DR52" s="61">
        <v>813.33399999999995</v>
      </c>
      <c r="DS52" s="61">
        <v>817</v>
      </c>
      <c r="DT52" s="61">
        <v>800</v>
      </c>
      <c r="DU52" s="61">
        <v>857</v>
      </c>
      <c r="DV52" s="61">
        <v>831</v>
      </c>
      <c r="DW52" s="61">
        <v>832</v>
      </c>
      <c r="DX52" s="61">
        <v>843</v>
      </c>
      <c r="DY52" s="61">
        <v>814</v>
      </c>
      <c r="DZ52" s="61">
        <v>811</v>
      </c>
      <c r="EA52" s="61">
        <v>819</v>
      </c>
      <c r="EB52" s="61">
        <v>819</v>
      </c>
      <c r="EC52" s="61">
        <v>842</v>
      </c>
      <c r="ED52" s="61">
        <v>865.26599999999996</v>
      </c>
      <c r="EE52" s="61">
        <v>844</v>
      </c>
      <c r="EF52" s="61">
        <v>848</v>
      </c>
      <c r="EG52" s="61">
        <v>820.23400000000004</v>
      </c>
      <c r="EH52" s="61">
        <v>812</v>
      </c>
      <c r="EI52" s="61">
        <v>781</v>
      </c>
      <c r="EJ52" s="61">
        <v>818</v>
      </c>
      <c r="EK52" s="61">
        <v>773</v>
      </c>
      <c r="EL52" s="61">
        <v>796</v>
      </c>
      <c r="EM52" s="61">
        <v>778</v>
      </c>
      <c r="EN52" s="61">
        <v>789</v>
      </c>
      <c r="EO52" s="61">
        <v>829.93399999999997</v>
      </c>
      <c r="EP52" s="61">
        <v>834</v>
      </c>
      <c r="EQ52" s="61">
        <v>835</v>
      </c>
    </row>
    <row r="53" spans="1:147" ht="15" x14ac:dyDescent="0.25">
      <c r="A53" s="83" t="s">
        <v>35</v>
      </c>
      <c r="B53" s="61">
        <v>1039</v>
      </c>
      <c r="C53" s="61">
        <v>1072</v>
      </c>
      <c r="D53" s="61">
        <v>784</v>
      </c>
      <c r="E53" s="61">
        <v>784</v>
      </c>
      <c r="F53" s="61">
        <v>784</v>
      </c>
      <c r="G53" s="61">
        <v>784</v>
      </c>
      <c r="H53" s="61">
        <v>752</v>
      </c>
      <c r="I53" s="61">
        <v>752</v>
      </c>
      <c r="J53" s="61">
        <v>752</v>
      </c>
      <c r="K53" s="61">
        <v>752</v>
      </c>
      <c r="L53" s="61">
        <v>752</v>
      </c>
      <c r="M53" s="61">
        <v>755</v>
      </c>
      <c r="N53" s="61">
        <v>752</v>
      </c>
      <c r="O53" s="61">
        <v>752</v>
      </c>
      <c r="P53" s="61">
        <v>752</v>
      </c>
      <c r="Q53" s="61">
        <v>752</v>
      </c>
      <c r="R53" s="61">
        <v>732</v>
      </c>
      <c r="S53" s="61">
        <v>732</v>
      </c>
      <c r="T53" s="61">
        <v>755</v>
      </c>
      <c r="U53" s="61">
        <v>752</v>
      </c>
      <c r="V53" s="61">
        <v>737</v>
      </c>
      <c r="W53" s="61">
        <v>732</v>
      </c>
      <c r="X53" s="61">
        <v>732</v>
      </c>
      <c r="Y53" s="61">
        <v>732</v>
      </c>
      <c r="Z53" s="61">
        <v>764</v>
      </c>
      <c r="AA53" s="61">
        <v>764</v>
      </c>
      <c r="AB53" s="61">
        <v>764</v>
      </c>
      <c r="AC53" s="61">
        <v>764</v>
      </c>
      <c r="AD53" s="61">
        <v>764</v>
      </c>
      <c r="AE53" s="61">
        <v>766</v>
      </c>
      <c r="AF53" s="61">
        <v>766</v>
      </c>
      <c r="AG53" s="61">
        <v>766</v>
      </c>
      <c r="AH53" s="61">
        <v>790</v>
      </c>
      <c r="AI53" s="61">
        <v>773</v>
      </c>
      <c r="AJ53" s="61">
        <v>771</v>
      </c>
      <c r="AK53" s="61">
        <v>739</v>
      </c>
      <c r="AL53" s="61">
        <v>749</v>
      </c>
      <c r="AM53" s="61">
        <v>749</v>
      </c>
      <c r="AN53" s="61">
        <v>738.83399999999995</v>
      </c>
      <c r="AO53" s="61">
        <v>749</v>
      </c>
      <c r="AP53" s="61">
        <v>749</v>
      </c>
      <c r="AQ53" s="61">
        <v>749</v>
      </c>
      <c r="AR53" s="61">
        <v>714.63400000000001</v>
      </c>
      <c r="AS53" s="61">
        <v>754</v>
      </c>
      <c r="AT53" s="61">
        <v>754</v>
      </c>
      <c r="AU53" s="61">
        <v>754</v>
      </c>
      <c r="AV53" s="61">
        <v>754</v>
      </c>
      <c r="AW53" s="61">
        <v>754</v>
      </c>
      <c r="AX53" s="61">
        <v>754</v>
      </c>
      <c r="AY53" s="61">
        <v>754</v>
      </c>
      <c r="AZ53" s="61">
        <v>779</v>
      </c>
      <c r="BA53" s="61">
        <v>775</v>
      </c>
      <c r="BB53" s="61">
        <v>775</v>
      </c>
      <c r="BC53" s="61">
        <v>775</v>
      </c>
      <c r="BD53" s="61">
        <v>775</v>
      </c>
      <c r="BE53" s="61">
        <v>775</v>
      </c>
      <c r="BF53" s="61">
        <v>715</v>
      </c>
      <c r="BG53" s="61">
        <v>715</v>
      </c>
      <c r="BH53" s="61">
        <v>705</v>
      </c>
      <c r="BI53" s="61">
        <v>705</v>
      </c>
      <c r="BJ53" s="61">
        <v>715</v>
      </c>
      <c r="BK53" s="61">
        <v>715</v>
      </c>
      <c r="BL53" s="61">
        <v>715</v>
      </c>
      <c r="BM53" s="61">
        <v>715</v>
      </c>
      <c r="BN53" s="61">
        <v>775</v>
      </c>
      <c r="BO53" s="61">
        <v>775</v>
      </c>
      <c r="BP53" s="61">
        <v>775</v>
      </c>
      <c r="BQ53" s="61">
        <v>775</v>
      </c>
      <c r="BR53" s="61">
        <v>775</v>
      </c>
      <c r="BS53" s="61">
        <v>750</v>
      </c>
      <c r="BT53" s="61">
        <v>750</v>
      </c>
      <c r="BU53" s="61">
        <v>750</v>
      </c>
      <c r="BV53" s="61">
        <v>750</v>
      </c>
      <c r="BW53" s="61">
        <v>720</v>
      </c>
      <c r="BX53" s="61">
        <v>720</v>
      </c>
      <c r="BY53" s="61">
        <v>745</v>
      </c>
      <c r="BZ53" s="61">
        <v>745</v>
      </c>
      <c r="CA53" s="61">
        <v>688</v>
      </c>
      <c r="CB53" s="61">
        <v>688</v>
      </c>
      <c r="CC53" s="61">
        <v>687</v>
      </c>
      <c r="CD53" s="61">
        <v>687</v>
      </c>
      <c r="CE53" s="61">
        <v>712</v>
      </c>
      <c r="CF53" s="61">
        <v>713</v>
      </c>
      <c r="CG53" s="61">
        <v>713</v>
      </c>
      <c r="CH53" s="61">
        <v>745</v>
      </c>
      <c r="CI53" s="61">
        <v>745</v>
      </c>
      <c r="CJ53" s="61">
        <v>745</v>
      </c>
      <c r="CK53" s="61">
        <v>745</v>
      </c>
      <c r="CL53" s="61">
        <v>612</v>
      </c>
      <c r="CM53" s="61">
        <v>745</v>
      </c>
      <c r="CN53" s="61">
        <v>745</v>
      </c>
      <c r="CO53" s="61">
        <v>745</v>
      </c>
      <c r="CP53" s="61">
        <v>745</v>
      </c>
      <c r="CQ53" s="61">
        <v>745</v>
      </c>
      <c r="CR53" s="61">
        <v>713</v>
      </c>
      <c r="CS53" s="61">
        <v>745</v>
      </c>
      <c r="CT53" s="61">
        <v>745</v>
      </c>
      <c r="CU53" s="61">
        <v>745</v>
      </c>
      <c r="CV53" s="61">
        <v>745</v>
      </c>
      <c r="CW53" s="61">
        <v>775</v>
      </c>
      <c r="CX53" s="61">
        <v>775</v>
      </c>
      <c r="CY53" s="61">
        <v>775</v>
      </c>
      <c r="CZ53" s="61">
        <v>775</v>
      </c>
      <c r="DA53" s="61">
        <v>775</v>
      </c>
      <c r="DB53" s="61">
        <v>775</v>
      </c>
      <c r="DC53" s="61">
        <v>775</v>
      </c>
      <c r="DD53" s="61">
        <v>775</v>
      </c>
      <c r="DE53" s="61">
        <v>788.91600000000005</v>
      </c>
      <c r="DF53" s="61">
        <v>775</v>
      </c>
      <c r="DG53" s="61">
        <v>775</v>
      </c>
      <c r="DH53" s="61">
        <v>775</v>
      </c>
      <c r="DI53" s="61">
        <v>775</v>
      </c>
      <c r="DJ53" s="61">
        <v>775</v>
      </c>
      <c r="DK53" s="61">
        <v>775</v>
      </c>
      <c r="DL53" s="61">
        <v>775</v>
      </c>
      <c r="DM53" s="61">
        <v>775</v>
      </c>
      <c r="DN53" s="61">
        <v>775</v>
      </c>
      <c r="DO53" s="61">
        <v>775</v>
      </c>
      <c r="DP53" s="61">
        <v>775</v>
      </c>
      <c r="DQ53" s="61">
        <v>753</v>
      </c>
      <c r="DR53" s="61">
        <v>753</v>
      </c>
      <c r="DS53" s="61">
        <v>767.3</v>
      </c>
      <c r="DT53" s="61">
        <v>753</v>
      </c>
      <c r="DU53" s="61">
        <v>753</v>
      </c>
      <c r="DV53" s="61">
        <v>753</v>
      </c>
      <c r="DW53" s="61">
        <v>753</v>
      </c>
      <c r="DX53" s="61">
        <v>753</v>
      </c>
      <c r="DY53" s="61">
        <v>753</v>
      </c>
      <c r="DZ53" s="61">
        <v>756</v>
      </c>
      <c r="EA53" s="61">
        <v>756</v>
      </c>
      <c r="EB53" s="61">
        <v>756</v>
      </c>
      <c r="EC53" s="61">
        <v>756</v>
      </c>
      <c r="ED53" s="61">
        <v>756</v>
      </c>
      <c r="EE53" s="61">
        <v>756</v>
      </c>
      <c r="EF53" s="61">
        <v>756</v>
      </c>
      <c r="EG53" s="61">
        <v>756</v>
      </c>
      <c r="EH53" s="61">
        <v>741</v>
      </c>
      <c r="EI53" s="61">
        <v>756</v>
      </c>
      <c r="EJ53" s="61">
        <v>756</v>
      </c>
      <c r="EK53" s="61">
        <v>756</v>
      </c>
      <c r="EL53" s="61">
        <v>756</v>
      </c>
      <c r="EM53" s="61">
        <v>782.66600000000005</v>
      </c>
      <c r="EN53" s="61">
        <v>1041</v>
      </c>
      <c r="EO53" s="61">
        <v>1040.5</v>
      </c>
      <c r="EP53" s="61">
        <v>1043</v>
      </c>
      <c r="EQ53" s="61">
        <v>1022</v>
      </c>
    </row>
    <row r="54" spans="1:147" ht="15" x14ac:dyDescent="0.25">
      <c r="A54" s="83" t="s">
        <v>36</v>
      </c>
      <c r="B54" s="61">
        <v>1123.3679999999999</v>
      </c>
      <c r="C54" s="61">
        <v>1067</v>
      </c>
      <c r="D54" s="61">
        <v>1049.634</v>
      </c>
      <c r="E54" s="61">
        <v>1104.8</v>
      </c>
      <c r="F54" s="61">
        <v>1062.2</v>
      </c>
      <c r="G54" s="61">
        <v>1015.366</v>
      </c>
      <c r="H54" s="61">
        <v>1072.934</v>
      </c>
      <c r="I54" s="61">
        <v>1052.634</v>
      </c>
      <c r="J54" s="61">
        <v>1025.9000000000001</v>
      </c>
      <c r="K54" s="61">
        <v>1017.8</v>
      </c>
      <c r="L54" s="61">
        <v>1039.5999999999999</v>
      </c>
      <c r="M54" s="61">
        <v>1037</v>
      </c>
      <c r="N54" s="61">
        <v>1020.5319999999999</v>
      </c>
      <c r="O54" s="61">
        <v>1005.766</v>
      </c>
      <c r="P54" s="61">
        <v>1044.2</v>
      </c>
      <c r="Q54" s="61">
        <v>1030.9659999999999</v>
      </c>
      <c r="R54" s="61">
        <v>1034.5</v>
      </c>
      <c r="S54" s="61">
        <v>1005.6659999999999</v>
      </c>
      <c r="T54" s="61">
        <v>1050.2339999999999</v>
      </c>
      <c r="U54" s="61">
        <v>1024.8319999999999</v>
      </c>
      <c r="V54" s="61">
        <v>1038.0999999999999</v>
      </c>
      <c r="W54" s="61">
        <v>1040.3319999999999</v>
      </c>
      <c r="X54" s="61">
        <v>1173.9000000000001</v>
      </c>
      <c r="Y54" s="61">
        <v>1030.3679999999999</v>
      </c>
      <c r="Z54" s="61">
        <v>1101.4000000000001</v>
      </c>
      <c r="AA54" s="61">
        <v>1107.366</v>
      </c>
      <c r="AB54" s="61">
        <v>1039</v>
      </c>
      <c r="AC54" s="61">
        <v>1100.8</v>
      </c>
      <c r="AD54" s="61">
        <v>1180.9659999999999</v>
      </c>
      <c r="AE54" s="61">
        <v>1165.8980000000001</v>
      </c>
      <c r="AF54" s="61">
        <v>1065.4000000000001</v>
      </c>
      <c r="AG54" s="61">
        <v>1029.9000000000001</v>
      </c>
      <c r="AH54" s="61">
        <v>1063.2660000000001</v>
      </c>
      <c r="AI54" s="61">
        <v>997</v>
      </c>
      <c r="AJ54" s="61">
        <v>1075.0659999999998</v>
      </c>
      <c r="AK54" s="61">
        <v>982.86599999999999</v>
      </c>
      <c r="AL54" s="61">
        <v>1066.6979999999999</v>
      </c>
      <c r="AM54" s="61">
        <v>1057.9159999999999</v>
      </c>
      <c r="AN54" s="61">
        <v>1112.866</v>
      </c>
      <c r="AO54" s="61">
        <v>1098.904</v>
      </c>
      <c r="AP54" s="61">
        <v>1050.8319999999999</v>
      </c>
      <c r="AQ54" s="61">
        <v>1082.934</v>
      </c>
      <c r="AR54" s="61">
        <v>1141.768</v>
      </c>
      <c r="AS54" s="61">
        <v>1130.702</v>
      </c>
      <c r="AT54" s="61">
        <v>972.46799999999996</v>
      </c>
      <c r="AU54" s="61">
        <v>1000.884</v>
      </c>
      <c r="AV54" s="61">
        <v>1077.1659999999999</v>
      </c>
      <c r="AW54" s="61">
        <v>1121.338</v>
      </c>
      <c r="AX54" s="61">
        <v>1030</v>
      </c>
      <c r="AY54" s="61">
        <v>973.4</v>
      </c>
      <c r="AZ54" s="61">
        <v>1012.2</v>
      </c>
      <c r="BA54" s="61">
        <v>980.9</v>
      </c>
      <c r="BB54" s="61">
        <v>1068.5</v>
      </c>
      <c r="BC54" s="61">
        <v>1088.5</v>
      </c>
      <c r="BD54" s="61">
        <v>1141</v>
      </c>
      <c r="BE54" s="61">
        <v>1062.028</v>
      </c>
      <c r="BF54" s="61">
        <v>1092.768</v>
      </c>
      <c r="BG54" s="61">
        <v>1054</v>
      </c>
      <c r="BH54" s="61">
        <v>1058.6660000000002</v>
      </c>
      <c r="BI54" s="61">
        <v>1049.2339999999999</v>
      </c>
      <c r="BJ54" s="61">
        <v>1095.5</v>
      </c>
      <c r="BK54" s="61">
        <v>1068.5320000000002</v>
      </c>
      <c r="BL54" s="61">
        <v>1072.1660000000002</v>
      </c>
      <c r="BM54" s="61">
        <v>1087.8</v>
      </c>
      <c r="BN54" s="61">
        <v>1129.1660000000002</v>
      </c>
      <c r="BO54" s="61">
        <v>1077.866</v>
      </c>
      <c r="BP54" s="61">
        <v>1055.2660000000001</v>
      </c>
      <c r="BQ54" s="61">
        <v>1154.6659999999999</v>
      </c>
      <c r="BR54" s="61">
        <v>980.76800000000003</v>
      </c>
      <c r="BS54" s="61">
        <v>1086.6680000000001</v>
      </c>
      <c r="BT54" s="61">
        <v>1073.7339999999999</v>
      </c>
      <c r="BU54" s="61">
        <v>1016.1</v>
      </c>
      <c r="BV54" s="61">
        <v>1039.0340000000001</v>
      </c>
      <c r="BW54" s="61">
        <v>1104.3</v>
      </c>
      <c r="BX54" s="61">
        <v>1033.1660000000002</v>
      </c>
      <c r="BY54" s="61">
        <v>1109.268</v>
      </c>
      <c r="BZ54" s="61">
        <v>1091.934</v>
      </c>
      <c r="CA54" s="61">
        <v>1043.694</v>
      </c>
      <c r="CB54" s="61">
        <v>1041.934</v>
      </c>
      <c r="CC54" s="61">
        <v>984.16600000000005</v>
      </c>
      <c r="CD54" s="61">
        <v>1013.7</v>
      </c>
      <c r="CE54" s="61">
        <v>998.4</v>
      </c>
      <c r="CF54" s="61">
        <v>1011.168</v>
      </c>
      <c r="CG54" s="61">
        <v>1047.3339999999998</v>
      </c>
      <c r="CH54" s="61">
        <v>1039.134</v>
      </c>
      <c r="CI54" s="61">
        <v>1023</v>
      </c>
      <c r="CJ54" s="61">
        <v>1041.434</v>
      </c>
      <c r="CK54" s="61">
        <v>1056.2660000000001</v>
      </c>
      <c r="CL54" s="61">
        <v>1131.9000000000001</v>
      </c>
      <c r="CM54" s="61">
        <v>1001.034</v>
      </c>
      <c r="CN54" s="61">
        <v>1115.316</v>
      </c>
      <c r="CO54" s="61">
        <v>1101.934</v>
      </c>
      <c r="CP54" s="61">
        <v>1036.3</v>
      </c>
      <c r="CQ54" s="61">
        <v>1074.8</v>
      </c>
      <c r="CR54" s="61">
        <v>1070.1660000000002</v>
      </c>
      <c r="CS54" s="61">
        <v>1076.866</v>
      </c>
      <c r="CT54" s="61">
        <v>1110.9679999999998</v>
      </c>
      <c r="CU54" s="61">
        <v>1108.7660000000001</v>
      </c>
      <c r="CV54" s="61">
        <v>1083.664</v>
      </c>
      <c r="CW54" s="61">
        <v>1015.3679999999999</v>
      </c>
      <c r="CX54" s="61">
        <v>1055.9000000000001</v>
      </c>
      <c r="CY54" s="61">
        <v>1078.566</v>
      </c>
      <c r="CZ54" s="61">
        <v>1119</v>
      </c>
      <c r="DA54" s="61">
        <v>1126.2339999999999</v>
      </c>
      <c r="DB54" s="61">
        <v>1131</v>
      </c>
      <c r="DC54" s="61">
        <v>1089.1660000000002</v>
      </c>
      <c r="DD54" s="61">
        <v>1043.7339999999999</v>
      </c>
      <c r="DE54" s="61">
        <v>1060.6999999999998</v>
      </c>
      <c r="DF54" s="61">
        <v>1097.0340000000001</v>
      </c>
      <c r="DG54" s="61">
        <v>1088.2339999999999</v>
      </c>
      <c r="DH54" s="61">
        <v>1123.8339999999998</v>
      </c>
      <c r="DI54" s="61">
        <v>1100.7660000000001</v>
      </c>
      <c r="DJ54" s="61">
        <v>1071.3</v>
      </c>
      <c r="DK54" s="61">
        <v>1095.568</v>
      </c>
      <c r="DL54" s="61">
        <v>1097.866</v>
      </c>
      <c r="DM54" s="61">
        <v>1058.5999999999999</v>
      </c>
      <c r="DN54" s="61">
        <v>1114.4659999999999</v>
      </c>
      <c r="DO54" s="61">
        <v>1099.6660000000002</v>
      </c>
      <c r="DP54" s="61">
        <v>1126.2339999999999</v>
      </c>
      <c r="DQ54" s="61">
        <v>1111.9659999999999</v>
      </c>
      <c r="DR54" s="61">
        <v>1090.4000000000001</v>
      </c>
      <c r="DS54" s="61">
        <v>1093.634</v>
      </c>
      <c r="DT54" s="61">
        <v>1126.0340000000001</v>
      </c>
      <c r="DU54" s="61">
        <v>1068.566</v>
      </c>
      <c r="DV54" s="61">
        <v>1081.7660000000001</v>
      </c>
      <c r="DW54" s="61">
        <v>1019.3680000000001</v>
      </c>
      <c r="DX54" s="61">
        <v>1057.934</v>
      </c>
      <c r="DY54" s="61">
        <v>1094.6660000000002</v>
      </c>
      <c r="DZ54" s="61">
        <v>1084.5320000000002</v>
      </c>
      <c r="EA54" s="61">
        <v>1069.932</v>
      </c>
      <c r="EB54" s="61">
        <v>1078.2339999999999</v>
      </c>
      <c r="EC54" s="61">
        <v>1082.8999999999999</v>
      </c>
      <c r="ED54" s="61">
        <v>1058.5</v>
      </c>
      <c r="EE54" s="61">
        <v>1047.502</v>
      </c>
      <c r="EF54" s="61">
        <v>1057.2959999999998</v>
      </c>
      <c r="EG54" s="61">
        <v>1081.8339999999998</v>
      </c>
      <c r="EH54" s="61">
        <v>1049.45</v>
      </c>
      <c r="EI54" s="61">
        <v>1078.5</v>
      </c>
      <c r="EJ54" s="61">
        <v>1080.982</v>
      </c>
      <c r="EK54" s="61">
        <v>1009.568</v>
      </c>
      <c r="EL54" s="61">
        <v>1054.616</v>
      </c>
      <c r="EM54" s="61">
        <v>1031.616</v>
      </c>
      <c r="EN54" s="61">
        <v>1027.7</v>
      </c>
      <c r="EO54" s="61">
        <v>1022.734</v>
      </c>
      <c r="EP54" s="61">
        <v>1000.05</v>
      </c>
      <c r="EQ54" s="61">
        <v>1033.4639999999999</v>
      </c>
    </row>
    <row r="55" spans="1:147" ht="15" x14ac:dyDescent="0.25">
      <c r="A55" s="83" t="s">
        <v>37</v>
      </c>
      <c r="B55" s="61">
        <v>1910</v>
      </c>
      <c r="C55" s="61">
        <v>1910</v>
      </c>
      <c r="D55" s="61">
        <v>1910</v>
      </c>
      <c r="E55" s="61">
        <v>1910</v>
      </c>
      <c r="F55" s="61">
        <v>1910</v>
      </c>
      <c r="G55" s="61">
        <v>1910</v>
      </c>
      <c r="H55" s="61">
        <v>1910</v>
      </c>
      <c r="I55" s="61">
        <v>1910</v>
      </c>
      <c r="J55" s="61">
        <v>1910</v>
      </c>
      <c r="K55" s="61">
        <v>1910</v>
      </c>
      <c r="L55" s="61">
        <v>1910</v>
      </c>
      <c r="M55" s="61">
        <v>1910</v>
      </c>
      <c r="N55" s="61">
        <v>1910</v>
      </c>
      <c r="O55" s="61">
        <v>1910</v>
      </c>
      <c r="P55" s="61">
        <v>1910</v>
      </c>
      <c r="Q55" s="61">
        <v>1910</v>
      </c>
      <c r="R55" s="61">
        <v>1910</v>
      </c>
      <c r="S55" s="61">
        <v>1910</v>
      </c>
      <c r="T55" s="61">
        <v>1820</v>
      </c>
      <c r="U55" s="61">
        <v>1820</v>
      </c>
      <c r="V55" s="61">
        <v>1820</v>
      </c>
      <c r="W55" s="61">
        <v>1820</v>
      </c>
      <c r="X55" s="61">
        <v>1820</v>
      </c>
      <c r="Y55" s="61">
        <v>1820</v>
      </c>
      <c r="Z55" s="61">
        <v>1820</v>
      </c>
      <c r="AA55" s="61">
        <v>1820</v>
      </c>
      <c r="AB55" s="61">
        <v>1820</v>
      </c>
      <c r="AC55" s="61">
        <v>1820</v>
      </c>
      <c r="AD55" s="61">
        <v>1820</v>
      </c>
      <c r="AE55" s="61">
        <v>1820</v>
      </c>
      <c r="AF55" s="61">
        <v>1820</v>
      </c>
      <c r="AG55" s="61">
        <v>1820</v>
      </c>
      <c r="AH55" s="61">
        <v>1820</v>
      </c>
      <c r="AI55" s="61">
        <v>1820</v>
      </c>
      <c r="AJ55" s="61">
        <v>1820</v>
      </c>
      <c r="AK55" s="61">
        <v>1820</v>
      </c>
      <c r="AL55" s="61">
        <v>1570</v>
      </c>
      <c r="AM55" s="61">
        <v>1720</v>
      </c>
      <c r="AN55" s="61">
        <v>1720</v>
      </c>
      <c r="AO55" s="61">
        <v>1820</v>
      </c>
      <c r="AP55" s="61">
        <v>1820</v>
      </c>
      <c r="AQ55" s="61">
        <v>1820</v>
      </c>
      <c r="AR55" s="61">
        <v>1730</v>
      </c>
      <c r="AS55" s="61">
        <v>1820</v>
      </c>
      <c r="AT55" s="61">
        <v>1820</v>
      </c>
      <c r="AU55" s="61">
        <v>1820</v>
      </c>
      <c r="AV55" s="61">
        <v>1820</v>
      </c>
      <c r="AW55" s="61">
        <v>1820</v>
      </c>
      <c r="AX55" s="61">
        <v>1820</v>
      </c>
      <c r="AY55" s="61">
        <v>1910</v>
      </c>
      <c r="AZ55" s="61">
        <v>1910</v>
      </c>
      <c r="BA55" s="61">
        <v>2210</v>
      </c>
      <c r="BB55" s="61">
        <v>2210</v>
      </c>
      <c r="BC55" s="61">
        <v>2210</v>
      </c>
      <c r="BD55" s="61">
        <v>2210</v>
      </c>
      <c r="BE55" s="61">
        <v>2210</v>
      </c>
      <c r="BF55" s="61">
        <v>2210</v>
      </c>
      <c r="BG55" s="61">
        <v>2210</v>
      </c>
      <c r="BH55" s="61">
        <v>1970</v>
      </c>
      <c r="BI55" s="61">
        <v>1970</v>
      </c>
      <c r="BJ55" s="61">
        <v>1970</v>
      </c>
      <c r="BK55" s="61">
        <v>1970</v>
      </c>
      <c r="BL55" s="61">
        <v>1970</v>
      </c>
      <c r="BM55" s="61">
        <v>1970</v>
      </c>
      <c r="BN55" s="61">
        <v>2060</v>
      </c>
      <c r="BO55" s="61">
        <v>2060</v>
      </c>
      <c r="BP55" s="61">
        <v>2060</v>
      </c>
      <c r="BQ55" s="61">
        <v>2060</v>
      </c>
      <c r="BR55" s="61">
        <v>2060</v>
      </c>
      <c r="BS55" s="61">
        <v>2300</v>
      </c>
      <c r="BT55" s="61">
        <v>2300</v>
      </c>
      <c r="BU55" s="61">
        <v>2300</v>
      </c>
      <c r="BV55" s="61">
        <v>2300</v>
      </c>
      <c r="BW55" s="61">
        <v>2300</v>
      </c>
      <c r="BX55" s="61">
        <v>2300</v>
      </c>
      <c r="BY55" s="61">
        <v>2300</v>
      </c>
      <c r="BZ55" s="61">
        <v>2300</v>
      </c>
      <c r="CA55" s="61">
        <v>2300</v>
      </c>
      <c r="CB55" s="61">
        <v>2300</v>
      </c>
      <c r="CC55" s="61">
        <v>2300</v>
      </c>
      <c r="CD55" s="61">
        <v>2300</v>
      </c>
      <c r="CE55" s="61">
        <v>2300</v>
      </c>
      <c r="CF55" s="61">
        <v>2300</v>
      </c>
      <c r="CG55" s="61">
        <v>2300</v>
      </c>
      <c r="CH55" s="61">
        <v>2300</v>
      </c>
      <c r="CI55" s="61">
        <v>2300</v>
      </c>
      <c r="CJ55" s="61">
        <v>2300</v>
      </c>
      <c r="CK55" s="61">
        <v>2300</v>
      </c>
      <c r="CL55" s="61">
        <v>2300</v>
      </c>
      <c r="CM55" s="61">
        <v>2300</v>
      </c>
      <c r="CN55" s="61">
        <v>2300</v>
      </c>
      <c r="CO55" s="61">
        <v>2300</v>
      </c>
      <c r="CP55" s="61">
        <v>2300</v>
      </c>
      <c r="CQ55" s="61">
        <v>2300</v>
      </c>
      <c r="CR55" s="61">
        <v>2300</v>
      </c>
      <c r="CS55" s="61">
        <v>2300</v>
      </c>
      <c r="CT55" s="61">
        <v>2300</v>
      </c>
      <c r="CU55" s="61">
        <v>2300</v>
      </c>
      <c r="CV55" s="61">
        <v>2000</v>
      </c>
      <c r="CW55" s="61">
        <v>2200</v>
      </c>
      <c r="CX55" s="61">
        <v>2300</v>
      </c>
      <c r="CY55" s="61">
        <v>2300</v>
      </c>
      <c r="CZ55" s="61">
        <v>2300</v>
      </c>
      <c r="DA55" s="61">
        <v>2300</v>
      </c>
      <c r="DB55" s="61">
        <v>2300</v>
      </c>
      <c r="DC55" s="61">
        <v>2300</v>
      </c>
      <c r="DD55" s="61">
        <v>2300</v>
      </c>
      <c r="DE55" s="61">
        <v>2300</v>
      </c>
      <c r="DF55" s="61">
        <v>2300</v>
      </c>
      <c r="DG55" s="61">
        <v>2300</v>
      </c>
      <c r="DH55" s="61">
        <v>2300</v>
      </c>
      <c r="DI55" s="61">
        <v>2300</v>
      </c>
      <c r="DJ55" s="61">
        <v>2300</v>
      </c>
      <c r="DK55" s="61">
        <v>2300</v>
      </c>
      <c r="DL55" s="61">
        <v>2180</v>
      </c>
      <c r="DM55" s="61">
        <v>2180</v>
      </c>
      <c r="DN55" s="61">
        <v>2300</v>
      </c>
      <c r="DO55" s="61">
        <v>2300</v>
      </c>
      <c r="DP55" s="61">
        <v>2300</v>
      </c>
      <c r="DQ55" s="61">
        <v>2300</v>
      </c>
      <c r="DR55" s="61">
        <v>2300</v>
      </c>
      <c r="DS55" s="61">
        <v>2300</v>
      </c>
      <c r="DT55" s="61">
        <v>2300</v>
      </c>
      <c r="DU55" s="61">
        <v>2300</v>
      </c>
      <c r="DV55" s="61">
        <v>2300</v>
      </c>
      <c r="DW55" s="61">
        <v>1700</v>
      </c>
      <c r="DX55" s="61">
        <v>2000</v>
      </c>
      <c r="DY55" s="61">
        <v>2000</v>
      </c>
      <c r="DZ55" s="61">
        <v>2000</v>
      </c>
      <c r="EA55" s="61">
        <v>2300</v>
      </c>
      <c r="EB55" s="61">
        <v>2300</v>
      </c>
      <c r="EC55" s="61">
        <v>2300</v>
      </c>
      <c r="ED55" s="61">
        <v>2300</v>
      </c>
      <c r="EE55" s="61">
        <v>2000</v>
      </c>
      <c r="EF55" s="61">
        <v>2210</v>
      </c>
      <c r="EG55" s="61">
        <v>2210</v>
      </c>
      <c r="EH55" s="61">
        <v>2210</v>
      </c>
      <c r="EI55" s="61">
        <v>2210</v>
      </c>
      <c r="EJ55" s="61">
        <v>2510</v>
      </c>
      <c r="EK55" s="61">
        <v>2510</v>
      </c>
      <c r="EL55" s="61">
        <v>2600</v>
      </c>
      <c r="EM55" s="61">
        <v>2600</v>
      </c>
      <c r="EN55" s="61">
        <v>2600</v>
      </c>
      <c r="EO55" s="61">
        <v>2600</v>
      </c>
      <c r="EP55" s="61">
        <v>2600</v>
      </c>
      <c r="EQ55" s="61">
        <v>2600</v>
      </c>
    </row>
    <row r="56" spans="1:147" ht="15" x14ac:dyDescent="0.25">
      <c r="A56" s="83" t="s">
        <v>39</v>
      </c>
      <c r="B56" s="61">
        <v>11646</v>
      </c>
      <c r="C56" s="61">
        <v>13305</v>
      </c>
      <c r="D56" s="61">
        <v>16020</v>
      </c>
      <c r="E56" s="61">
        <v>1449</v>
      </c>
      <c r="F56" s="61">
        <v>7360</v>
      </c>
      <c r="G56" s="61">
        <v>11022</v>
      </c>
      <c r="H56" s="61">
        <v>10493</v>
      </c>
      <c r="I56" s="61">
        <v>15904</v>
      </c>
      <c r="J56" s="61">
        <v>14629</v>
      </c>
      <c r="K56" s="61">
        <v>13746</v>
      </c>
      <c r="L56" s="61">
        <v>15505</v>
      </c>
      <c r="M56" s="61">
        <v>14229</v>
      </c>
      <c r="N56" s="61">
        <v>7138</v>
      </c>
      <c r="O56" s="61">
        <v>8970</v>
      </c>
      <c r="P56" s="61">
        <v>5977</v>
      </c>
      <c r="Q56" s="61">
        <v>10562</v>
      </c>
      <c r="R56" s="61">
        <v>11518</v>
      </c>
      <c r="S56" s="61">
        <v>12128</v>
      </c>
      <c r="T56" s="61">
        <v>8466</v>
      </c>
      <c r="U56" s="61">
        <v>7435</v>
      </c>
      <c r="V56" s="61">
        <v>7688</v>
      </c>
      <c r="W56" s="61">
        <v>13069</v>
      </c>
      <c r="X56" s="61">
        <v>2663</v>
      </c>
      <c r="Y56" s="61">
        <v>14406</v>
      </c>
      <c r="Z56" s="61">
        <v>15160</v>
      </c>
      <c r="AA56" s="61">
        <v>13206</v>
      </c>
      <c r="AB56" s="61">
        <v>15960</v>
      </c>
      <c r="AC56" s="61">
        <v>8486</v>
      </c>
      <c r="AD56" s="61">
        <v>320</v>
      </c>
      <c r="AE56" s="61">
        <v>933</v>
      </c>
      <c r="AF56" s="61">
        <v>2667</v>
      </c>
      <c r="AG56" s="61">
        <v>2043</v>
      </c>
      <c r="AH56" s="61">
        <v>8765</v>
      </c>
      <c r="AI56" s="61">
        <v>9009</v>
      </c>
      <c r="AJ56" s="61">
        <v>10730</v>
      </c>
      <c r="AK56" s="61">
        <v>9559</v>
      </c>
      <c r="AL56" s="61">
        <v>8815</v>
      </c>
      <c r="AM56" s="61">
        <v>8703</v>
      </c>
      <c r="AN56" s="61">
        <v>5458</v>
      </c>
      <c r="AO56" s="61">
        <v>3517</v>
      </c>
      <c r="AP56" s="61">
        <v>2889</v>
      </c>
      <c r="AQ56" s="61">
        <v>522</v>
      </c>
      <c r="AR56" s="61">
        <v>1647</v>
      </c>
      <c r="AS56" s="61">
        <v>2418</v>
      </c>
      <c r="AT56" s="61">
        <v>8878</v>
      </c>
      <c r="AU56" s="61">
        <v>6328</v>
      </c>
      <c r="AV56" s="61">
        <v>6664</v>
      </c>
      <c r="AW56" s="61">
        <v>9595</v>
      </c>
      <c r="AX56" s="61">
        <v>16448</v>
      </c>
      <c r="AY56" s="61">
        <v>15630</v>
      </c>
      <c r="AZ56" s="61">
        <v>13389</v>
      </c>
      <c r="BA56" s="61">
        <v>13180</v>
      </c>
      <c r="BB56" s="61">
        <v>2993</v>
      </c>
      <c r="BC56" s="61">
        <v>10584</v>
      </c>
      <c r="BD56" s="61">
        <v>13275</v>
      </c>
      <c r="BE56" s="61">
        <v>9873</v>
      </c>
      <c r="BF56" s="61">
        <v>15376</v>
      </c>
      <c r="BG56" s="61">
        <v>14530</v>
      </c>
      <c r="BH56" s="61">
        <v>14594</v>
      </c>
      <c r="BI56" s="61">
        <v>15234</v>
      </c>
      <c r="BJ56" s="61">
        <v>16717</v>
      </c>
      <c r="BK56" s="61">
        <v>9533</v>
      </c>
      <c r="BL56" s="61">
        <v>7087</v>
      </c>
      <c r="BM56" s="61">
        <v>4938</v>
      </c>
      <c r="BN56" s="61">
        <v>13518</v>
      </c>
      <c r="BO56" s="61">
        <v>14257</v>
      </c>
      <c r="BP56" s="61">
        <v>16266</v>
      </c>
      <c r="BQ56" s="61">
        <v>11319</v>
      </c>
      <c r="BR56" s="61">
        <v>15785</v>
      </c>
      <c r="BS56" s="61">
        <v>14847</v>
      </c>
      <c r="BT56" s="61">
        <v>15607</v>
      </c>
      <c r="BU56" s="61">
        <v>17167</v>
      </c>
      <c r="BV56" s="61">
        <v>16708</v>
      </c>
      <c r="BW56" s="61">
        <v>15953</v>
      </c>
      <c r="BX56" s="61">
        <v>12810</v>
      </c>
      <c r="BY56" s="61">
        <v>14893</v>
      </c>
      <c r="BZ56" s="61">
        <v>7271</v>
      </c>
      <c r="CA56" s="61">
        <v>11745</v>
      </c>
      <c r="CB56" s="61">
        <v>9223</v>
      </c>
      <c r="CC56" s="61">
        <v>12169</v>
      </c>
      <c r="CD56" s="61">
        <v>9996</v>
      </c>
      <c r="CE56" s="61">
        <v>6773</v>
      </c>
      <c r="CF56" s="61">
        <v>6830</v>
      </c>
      <c r="CG56" s="61">
        <v>4319</v>
      </c>
      <c r="CH56" s="61">
        <v>4349</v>
      </c>
      <c r="CI56" s="61">
        <v>5376</v>
      </c>
      <c r="CJ56" s="61">
        <v>8982</v>
      </c>
      <c r="CK56" s="61">
        <v>6907</v>
      </c>
      <c r="CL56" s="61">
        <v>4889</v>
      </c>
      <c r="CM56" s="61">
        <v>2462</v>
      </c>
      <c r="CN56" s="61">
        <v>15081</v>
      </c>
      <c r="CO56" s="61">
        <v>9078</v>
      </c>
      <c r="CP56" s="61">
        <v>15402</v>
      </c>
      <c r="CQ56" s="61">
        <v>14401</v>
      </c>
      <c r="CR56" s="61">
        <v>16497</v>
      </c>
      <c r="CS56" s="61">
        <v>8982</v>
      </c>
      <c r="CT56" s="61">
        <v>10182</v>
      </c>
      <c r="CU56" s="61">
        <v>6570</v>
      </c>
      <c r="CV56" s="61">
        <v>5539</v>
      </c>
      <c r="CW56" s="61">
        <v>3784</v>
      </c>
      <c r="CX56" s="61">
        <v>13640</v>
      </c>
      <c r="CY56" s="61">
        <v>8817</v>
      </c>
      <c r="CZ56" s="61">
        <v>15014</v>
      </c>
      <c r="DA56" s="61">
        <v>3158</v>
      </c>
      <c r="DB56" s="61">
        <v>2501</v>
      </c>
      <c r="DC56" s="61">
        <v>3896</v>
      </c>
      <c r="DD56" s="61">
        <v>6393</v>
      </c>
      <c r="DE56" s="61">
        <v>12124</v>
      </c>
      <c r="DF56" s="61">
        <v>11110</v>
      </c>
      <c r="DG56" s="61">
        <v>10609</v>
      </c>
      <c r="DH56" s="61">
        <v>9961</v>
      </c>
      <c r="DI56" s="61">
        <v>12314</v>
      </c>
      <c r="DJ56" s="61">
        <v>14201</v>
      </c>
      <c r="DK56" s="61">
        <v>6406</v>
      </c>
      <c r="DL56" s="61">
        <v>6013</v>
      </c>
      <c r="DM56" s="61">
        <v>7814</v>
      </c>
      <c r="DN56" s="61">
        <v>11660</v>
      </c>
      <c r="DO56" s="61">
        <v>8747</v>
      </c>
      <c r="DP56" s="61">
        <v>4488</v>
      </c>
      <c r="DQ56" s="61">
        <v>4207</v>
      </c>
      <c r="DR56" s="61">
        <v>6892</v>
      </c>
      <c r="DS56" s="61">
        <v>6516</v>
      </c>
      <c r="DT56" s="61">
        <v>4440</v>
      </c>
      <c r="DU56" s="61">
        <v>4740</v>
      </c>
      <c r="DV56" s="61">
        <v>2739</v>
      </c>
      <c r="DW56" s="61">
        <v>1675</v>
      </c>
      <c r="DX56" s="61">
        <v>10440</v>
      </c>
      <c r="DY56" s="61">
        <v>2875</v>
      </c>
      <c r="DZ56" s="61">
        <v>6734</v>
      </c>
      <c r="EA56" s="61">
        <v>12193</v>
      </c>
      <c r="EB56" s="61">
        <v>7003</v>
      </c>
      <c r="EC56" s="61">
        <v>7113</v>
      </c>
      <c r="ED56" s="61">
        <v>12893</v>
      </c>
      <c r="EE56" s="61">
        <v>15090</v>
      </c>
      <c r="EF56" s="61">
        <v>8509</v>
      </c>
      <c r="EG56" s="61">
        <v>8186</v>
      </c>
      <c r="EH56" s="61">
        <v>11462</v>
      </c>
      <c r="EI56" s="61">
        <v>3437</v>
      </c>
      <c r="EJ56" s="61">
        <v>6530</v>
      </c>
      <c r="EK56" s="61">
        <v>4242</v>
      </c>
      <c r="EL56" s="61">
        <v>7357</v>
      </c>
      <c r="EM56" s="61">
        <v>13923</v>
      </c>
      <c r="EN56" s="61">
        <v>14075</v>
      </c>
      <c r="EO56" s="61">
        <v>12778</v>
      </c>
      <c r="EP56" s="61">
        <v>13559</v>
      </c>
      <c r="EQ56" s="61">
        <v>3792</v>
      </c>
    </row>
    <row r="70" spans="2:150" x14ac:dyDescent="0.2">
      <c r="ES70" t="s">
        <v>40</v>
      </c>
      <c r="ET70" t="s">
        <v>41</v>
      </c>
    </row>
    <row r="71" spans="2:150" x14ac:dyDescent="0.2"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S71" s="42">
        <f>MAX(B71:EQ71)</f>
        <v>0</v>
      </c>
      <c r="ET71" s="42" t="e">
        <f>AVERAGE(B71:EQ71)</f>
        <v>#DIV/0!</v>
      </c>
    </row>
    <row r="72" spans="2:150" x14ac:dyDescent="0.2"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S72" s="42">
        <f t="shared" ref="ES72:ES79" si="0">MAX(B72:EQ72)</f>
        <v>0</v>
      </c>
      <c r="ET72" s="42" t="e">
        <f t="shared" ref="ET72:ET79" si="1">AVERAGE(B72:EQ72)</f>
        <v>#DIV/0!</v>
      </c>
    </row>
    <row r="73" spans="2:150" x14ac:dyDescent="0.2"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63"/>
      <c r="BU73" s="63"/>
      <c r="BV73" s="63"/>
      <c r="BW73" s="63"/>
      <c r="BX73" s="63"/>
      <c r="BY73" s="63"/>
      <c r="BZ73" s="63"/>
      <c r="CA73" s="63"/>
      <c r="CB73" s="63"/>
      <c r="CC73" s="63"/>
      <c r="CD73" s="63"/>
      <c r="CE73" s="63"/>
      <c r="CF73" s="63"/>
      <c r="CG73" s="63"/>
      <c r="CH73" s="63"/>
      <c r="CI73" s="63"/>
      <c r="CJ73" s="63"/>
      <c r="CK73" s="63"/>
      <c r="CL73" s="63"/>
      <c r="CM73" s="63"/>
      <c r="CN73" s="63"/>
      <c r="CO73" s="63"/>
      <c r="CP73" s="63"/>
      <c r="CQ73" s="63"/>
      <c r="CR73" s="63"/>
      <c r="CS73" s="63"/>
      <c r="CT73" s="63"/>
      <c r="CU73" s="63"/>
      <c r="CV73" s="63"/>
      <c r="CW73" s="63"/>
      <c r="CX73" s="63"/>
      <c r="CY73" s="63"/>
      <c r="CZ73" s="63"/>
      <c r="DA73" s="63"/>
      <c r="DB73" s="63"/>
      <c r="DC73" s="63"/>
      <c r="DD73" s="63"/>
      <c r="DE73" s="63"/>
      <c r="DF73" s="63"/>
      <c r="DG73" s="63"/>
      <c r="DH73" s="63"/>
      <c r="DI73" s="63"/>
      <c r="DJ73" s="63"/>
      <c r="DK73" s="63"/>
      <c r="DL73" s="63"/>
      <c r="DM73" s="63"/>
      <c r="DN73" s="63"/>
      <c r="DO73" s="63"/>
      <c r="DP73" s="63"/>
      <c r="DQ73" s="63"/>
      <c r="DR73" s="63"/>
      <c r="DS73" s="63"/>
      <c r="DT73" s="63"/>
      <c r="DU73" s="63"/>
      <c r="DV73" s="63"/>
      <c r="DW73" s="63"/>
      <c r="DX73" s="63"/>
      <c r="DY73" s="63"/>
      <c r="DZ73" s="63"/>
      <c r="EA73" s="63"/>
      <c r="EB73" s="63"/>
      <c r="EC73" s="63"/>
      <c r="ED73" s="63"/>
      <c r="EE73" s="63"/>
      <c r="EF73" s="63"/>
      <c r="EG73" s="63"/>
      <c r="EH73" s="63"/>
      <c r="EI73" s="63"/>
      <c r="EJ73" s="63"/>
      <c r="EK73" s="63"/>
      <c r="EL73" s="63"/>
      <c r="EM73" s="63"/>
      <c r="EN73" s="63"/>
      <c r="EO73" s="63"/>
      <c r="EP73" s="63"/>
      <c r="EQ73" s="63"/>
      <c r="ES73" s="42">
        <f t="shared" si="0"/>
        <v>0</v>
      </c>
      <c r="ET73" s="42" t="e">
        <f t="shared" si="1"/>
        <v>#DIV/0!</v>
      </c>
    </row>
    <row r="74" spans="2:150" x14ac:dyDescent="0.2"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63"/>
      <c r="BU74" s="63"/>
      <c r="BV74" s="63"/>
      <c r="BW74" s="63"/>
      <c r="BX74" s="63"/>
      <c r="BY74" s="63"/>
      <c r="BZ74" s="63"/>
      <c r="CA74" s="63"/>
      <c r="CB74" s="63"/>
      <c r="CC74" s="63"/>
      <c r="CD74" s="63"/>
      <c r="CE74" s="63"/>
      <c r="CF74" s="63"/>
      <c r="CG74" s="63"/>
      <c r="CH74" s="63"/>
      <c r="CI74" s="63"/>
      <c r="CJ74" s="63"/>
      <c r="CK74" s="63"/>
      <c r="CL74" s="63"/>
      <c r="CM74" s="63"/>
      <c r="CN74" s="63"/>
      <c r="CO74" s="63"/>
      <c r="CP74" s="63"/>
      <c r="CQ74" s="63"/>
      <c r="CR74" s="63"/>
      <c r="CS74" s="63"/>
      <c r="CT74" s="63"/>
      <c r="CU74" s="63"/>
      <c r="CV74" s="63"/>
      <c r="CW74" s="63"/>
      <c r="CX74" s="63"/>
      <c r="CY74" s="63"/>
      <c r="CZ74" s="63"/>
      <c r="DA74" s="63"/>
      <c r="DB74" s="63"/>
      <c r="DC74" s="63"/>
      <c r="DD74" s="63"/>
      <c r="DE74" s="63"/>
      <c r="DF74" s="63"/>
      <c r="DG74" s="63"/>
      <c r="DH74" s="63"/>
      <c r="DI74" s="63"/>
      <c r="DJ74" s="63"/>
      <c r="DK74" s="63"/>
      <c r="DL74" s="63"/>
      <c r="DM74" s="63"/>
      <c r="DN74" s="63"/>
      <c r="DO74" s="63"/>
      <c r="DP74" s="63"/>
      <c r="DQ74" s="63"/>
      <c r="DR74" s="63"/>
      <c r="DS74" s="63"/>
      <c r="DT74" s="63"/>
      <c r="DU74" s="63"/>
      <c r="DV74" s="63"/>
      <c r="DW74" s="63"/>
      <c r="DX74" s="63"/>
      <c r="DY74" s="63"/>
      <c r="DZ74" s="63"/>
      <c r="EA74" s="63"/>
      <c r="EB74" s="63"/>
      <c r="EC74" s="63"/>
      <c r="ED74" s="63"/>
      <c r="EE74" s="63"/>
      <c r="EF74" s="63"/>
      <c r="EG74" s="63"/>
      <c r="EH74" s="63"/>
      <c r="EI74" s="63"/>
      <c r="EJ74" s="63"/>
      <c r="EK74" s="63"/>
      <c r="EL74" s="63"/>
      <c r="EM74" s="63"/>
      <c r="EN74" s="63"/>
      <c r="EO74" s="63"/>
      <c r="EP74" s="63"/>
      <c r="EQ74" s="63"/>
      <c r="ES74" s="42">
        <f t="shared" si="0"/>
        <v>0</v>
      </c>
      <c r="ET74" s="42" t="e">
        <f t="shared" si="1"/>
        <v>#DIV/0!</v>
      </c>
    </row>
    <row r="75" spans="2:150" x14ac:dyDescent="0.2"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3"/>
      <c r="CE75" s="63"/>
      <c r="CF75" s="63"/>
      <c r="CG75" s="63"/>
      <c r="CH75" s="63"/>
      <c r="CI75" s="63"/>
      <c r="CJ75" s="63"/>
      <c r="CK75" s="63"/>
      <c r="CL75" s="63"/>
      <c r="CM75" s="63"/>
      <c r="CN75" s="63"/>
      <c r="CO75" s="63"/>
      <c r="CP75" s="63"/>
      <c r="CQ75" s="63"/>
      <c r="CR75" s="63"/>
      <c r="CS75" s="63"/>
      <c r="CT75" s="63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  <c r="DY75" s="63"/>
      <c r="DZ75" s="63"/>
      <c r="EA75" s="63"/>
      <c r="EB75" s="63"/>
      <c r="EC75" s="63"/>
      <c r="ED75" s="63"/>
      <c r="EE75" s="63"/>
      <c r="EF75" s="63"/>
      <c r="EG75" s="63"/>
      <c r="EH75" s="63"/>
      <c r="EI75" s="63"/>
      <c r="EJ75" s="63"/>
      <c r="EK75" s="63"/>
      <c r="EL75" s="63"/>
      <c r="EM75" s="63"/>
      <c r="EN75" s="63"/>
      <c r="EO75" s="63"/>
      <c r="EP75" s="63"/>
      <c r="EQ75" s="63"/>
      <c r="ES75" s="42">
        <f t="shared" si="0"/>
        <v>0</v>
      </c>
      <c r="ET75" s="42" t="e">
        <f t="shared" si="1"/>
        <v>#DIV/0!</v>
      </c>
    </row>
    <row r="76" spans="2:150" x14ac:dyDescent="0.2"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  <c r="BW76" s="63"/>
      <c r="BX76" s="63"/>
      <c r="BY76" s="63"/>
      <c r="BZ76" s="63"/>
      <c r="CA76" s="63"/>
      <c r="CB76" s="63"/>
      <c r="CC76" s="63"/>
      <c r="CD76" s="63"/>
      <c r="CE76" s="63"/>
      <c r="CF76" s="63"/>
      <c r="CG76" s="63"/>
      <c r="CH76" s="63"/>
      <c r="CI76" s="63"/>
      <c r="CJ76" s="63"/>
      <c r="CK76" s="63"/>
      <c r="CL76" s="63"/>
      <c r="CM76" s="63"/>
      <c r="CN76" s="63"/>
      <c r="CO76" s="63"/>
      <c r="CP76" s="63"/>
      <c r="CQ76" s="63"/>
      <c r="CR76" s="63"/>
      <c r="CS76" s="63"/>
      <c r="CT76" s="63"/>
      <c r="CU76" s="63"/>
      <c r="CV76" s="63"/>
      <c r="CW76" s="63"/>
      <c r="CX76" s="63"/>
      <c r="CY76" s="63"/>
      <c r="CZ76" s="63"/>
      <c r="DA76" s="63"/>
      <c r="DB76" s="63"/>
      <c r="DC76" s="63"/>
      <c r="DD76" s="63"/>
      <c r="DE76" s="63"/>
      <c r="DF76" s="63"/>
      <c r="DG76" s="63"/>
      <c r="DH76" s="63"/>
      <c r="DI76" s="63"/>
      <c r="DJ76" s="63"/>
      <c r="DK76" s="63"/>
      <c r="DL76" s="63"/>
      <c r="DM76" s="63"/>
      <c r="DN76" s="63"/>
      <c r="DO76" s="63"/>
      <c r="DP76" s="63"/>
      <c r="DQ76" s="63"/>
      <c r="DR76" s="63"/>
      <c r="DS76" s="63"/>
      <c r="DT76" s="63"/>
      <c r="DU76" s="63"/>
      <c r="DV76" s="63"/>
      <c r="DW76" s="63"/>
      <c r="DX76" s="63"/>
      <c r="DY76" s="63"/>
      <c r="DZ76" s="63"/>
      <c r="EA76" s="63"/>
      <c r="EB76" s="63"/>
      <c r="EC76" s="63"/>
      <c r="ED76" s="63"/>
      <c r="EE76" s="63"/>
      <c r="EF76" s="63"/>
      <c r="EG76" s="63"/>
      <c r="EH76" s="63"/>
      <c r="EI76" s="63"/>
      <c r="EJ76" s="63"/>
      <c r="EK76" s="63"/>
      <c r="EL76" s="63"/>
      <c r="EM76" s="63"/>
      <c r="EN76" s="63"/>
      <c r="EO76" s="63"/>
      <c r="EP76" s="63"/>
      <c r="EQ76" s="63"/>
      <c r="ES76" s="42">
        <f t="shared" si="0"/>
        <v>0</v>
      </c>
      <c r="ET76" s="42" t="e">
        <f t="shared" si="1"/>
        <v>#DIV/0!</v>
      </c>
    </row>
    <row r="77" spans="2:150" x14ac:dyDescent="0.2"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63"/>
      <c r="BU77" s="63"/>
      <c r="BV77" s="63"/>
      <c r="BW77" s="63"/>
      <c r="BX77" s="63"/>
      <c r="BY77" s="63"/>
      <c r="BZ77" s="63"/>
      <c r="CA77" s="63"/>
      <c r="CB77" s="63"/>
      <c r="CC77" s="63"/>
      <c r="CD77" s="63"/>
      <c r="CE77" s="63"/>
      <c r="CF77" s="63"/>
      <c r="CG77" s="63"/>
      <c r="CH77" s="63"/>
      <c r="CI77" s="63"/>
      <c r="CJ77" s="63"/>
      <c r="CK77" s="63"/>
      <c r="CL77" s="63"/>
      <c r="CM77" s="63"/>
      <c r="CN77" s="63"/>
      <c r="CO77" s="63"/>
      <c r="CP77" s="63"/>
      <c r="CQ77" s="63"/>
      <c r="CR77" s="63"/>
      <c r="CS77" s="63"/>
      <c r="CT77" s="63"/>
      <c r="CU77" s="63"/>
      <c r="CV77" s="63"/>
      <c r="CW77" s="63"/>
      <c r="CX77" s="63"/>
      <c r="CY77" s="63"/>
      <c r="CZ77" s="63"/>
      <c r="DA77" s="63"/>
      <c r="DB77" s="63"/>
      <c r="DC77" s="63"/>
      <c r="DD77" s="63"/>
      <c r="DE77" s="63"/>
      <c r="DF77" s="63"/>
      <c r="DG77" s="63"/>
      <c r="DH77" s="63"/>
      <c r="DI77" s="63"/>
      <c r="DJ77" s="63"/>
      <c r="DK77" s="63"/>
      <c r="DL77" s="63"/>
      <c r="DM77" s="63"/>
      <c r="DN77" s="63"/>
      <c r="DO77" s="63"/>
      <c r="DP77" s="63"/>
      <c r="DQ77" s="63"/>
      <c r="DR77" s="63"/>
      <c r="DS77" s="63"/>
      <c r="DT77" s="63"/>
      <c r="DU77" s="63"/>
      <c r="DV77" s="63"/>
      <c r="DW77" s="63"/>
      <c r="DX77" s="63"/>
      <c r="DY77" s="63"/>
      <c r="DZ77" s="63"/>
      <c r="EA77" s="63"/>
      <c r="EB77" s="63"/>
      <c r="EC77" s="63"/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3"/>
      <c r="EO77" s="63"/>
      <c r="EP77" s="63"/>
      <c r="EQ77" s="63"/>
      <c r="ES77" s="42">
        <f t="shared" si="0"/>
        <v>0</v>
      </c>
      <c r="ET77" s="42" t="e">
        <f t="shared" si="1"/>
        <v>#DIV/0!</v>
      </c>
    </row>
    <row r="78" spans="2:150" x14ac:dyDescent="0.2"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S78" s="42">
        <f t="shared" si="0"/>
        <v>0</v>
      </c>
      <c r="ET78" s="42" t="e">
        <f t="shared" si="1"/>
        <v>#DIV/0!</v>
      </c>
    </row>
    <row r="79" spans="2:150" x14ac:dyDescent="0.2"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S79" s="42">
        <f t="shared" si="0"/>
        <v>0</v>
      </c>
      <c r="ET79" s="42" t="e">
        <f t="shared" si="1"/>
        <v>#DIV/0!</v>
      </c>
    </row>
  </sheetData>
  <mergeCells count="2">
    <mergeCell ref="N34:P34"/>
    <mergeCell ref="Q34:S3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dce026-d35b-4a62-a2ee-1436bb44fb55" xsi:nil="true"/>
    <lcf76f155ced4ddcb4097134ff3c332f xmlns="9e1c9767-13c1-4b59-b189-8aec99ebd81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A6F5372CC4A745A8E52924E239621E" ma:contentTypeVersion="13" ma:contentTypeDescription="Create a new document." ma:contentTypeScope="" ma:versionID="9fb144d9d17e7798754d7a0747f448ff">
  <xsd:schema xmlns:xsd="http://www.w3.org/2001/XMLSchema" xmlns:xs="http://www.w3.org/2001/XMLSchema" xmlns:p="http://schemas.microsoft.com/office/2006/metadata/properties" xmlns:ns2="9e1c9767-13c1-4b59-b189-8aec99ebd814" xmlns:ns3="09f8e2a9-07c3-4fb7-a75f-6c8a943bd14b" xmlns:ns4="cadce026-d35b-4a62-a2ee-1436bb44fb55" targetNamespace="http://schemas.microsoft.com/office/2006/metadata/properties" ma:root="true" ma:fieldsID="b8d0be2f11c203b0a4ba2e0f34d3eff3" ns2:_="" ns3:_="" ns4:_="">
    <xsd:import namespace="9e1c9767-13c1-4b59-b189-8aec99ebd814"/>
    <xsd:import namespace="09f8e2a9-07c3-4fb7-a75f-6c8a943bd14b"/>
    <xsd:import namespace="cadce026-d35b-4a62-a2ee-1436bb44fb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c9767-13c1-4b59-b189-8aec99ebd8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571c05a-9bf0-4b0b-ad97-e13aed49b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f8e2a9-07c3-4fb7-a75f-6c8a943bd14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dce026-d35b-4a62-a2ee-1436bb44fb55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6bfc893-b9d7-4aca-b972-9265a2c4a6bc}" ma:internalName="TaxCatchAll" ma:showField="CatchAllData" ma:web="09f8e2a9-07c3-4fb7-a75f-6c8a943bd1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800B58-B40E-45ED-AAE2-F1F9A23488BF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9e1c9767-13c1-4b59-b189-8aec99ebd814"/>
    <ds:schemaRef ds:uri="http://purl.org/dc/terms/"/>
    <ds:schemaRef ds:uri="cadce026-d35b-4a62-a2ee-1436bb44fb55"/>
    <ds:schemaRef ds:uri="09f8e2a9-07c3-4fb7-a75f-6c8a943bd14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48FE28F-87AE-4E4A-8AA2-7C22E253DC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1c9767-13c1-4b59-b189-8aec99ebd814"/>
    <ds:schemaRef ds:uri="09f8e2a9-07c3-4fb7-a75f-6c8a943bd14b"/>
    <ds:schemaRef ds:uri="cadce026-d35b-4a62-a2ee-1436bb44fb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CBE0AE-961E-4E02-B46B-32E92D8D55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3.</vt:lpstr>
      <vt:lpstr>Figure 8.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National Grid</dc:creator>
  <cp:keywords/>
  <dc:description/>
  <cp:lastModifiedBy>Knight (ESO), Rebecca</cp:lastModifiedBy>
  <cp:revision/>
  <dcterms:created xsi:type="dcterms:W3CDTF">2020-06-17T14:49:58Z</dcterms:created>
  <dcterms:modified xsi:type="dcterms:W3CDTF">2023-06-14T11:25:19Z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0x010100C1A6F5372CC4A745A8E52924E239621E</vt:lpwstr>
  </property>
  <property fmtid="{D5CDD505-2E9C-101B-9397-08002B2CF9AE}" pid="3" name="_NewReviewCycle">
    <vt:lpwstr/>
  </property>
  <property fmtid="{D5CDD505-2E9C-101B-9397-08002B2CF9AE}" pid="4" name="MediaServiceImageTags">
    <vt:lpwstr/>
  </property>
</Properties>
</file>