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6930"/>
  </bookViews>
  <sheets>
    <sheet name="Results Table" sheetId="1" r:id="rId1"/>
  </sheets>
  <definedNames>
    <definedName name="_xlnm._FilterDatabase" localSheetId="0" hidden="1">'Results Table'!$B$4:$L$44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" l="1"/>
  <c r="H10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5" i="1"/>
  <c r="H6" i="1"/>
  <c r="H9" i="1"/>
  <c r="H14" i="1"/>
  <c r="H16" i="1"/>
  <c r="H18" i="1"/>
  <c r="H19" i="1"/>
  <c r="H21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</calcChain>
</file>

<file path=xl/comments1.xml><?xml version="1.0" encoding="utf-8"?>
<comments xmlns="http://schemas.openxmlformats.org/spreadsheetml/2006/main">
  <authors>
    <author>tc={3A07DFF8-144C-4B1E-99ED-1BEE9CA288A1}</author>
  </authors>
  <commentList>
    <comment ref="B55" authorId="0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see addition to reason B for clarity in word doc
</t>
        </r>
      </text>
    </comment>
  </commentList>
</comments>
</file>

<file path=xl/sharedStrings.xml><?xml version="1.0" encoding="utf-8"?>
<sst xmlns="http://schemas.openxmlformats.org/spreadsheetml/2006/main" count="271" uniqueCount="114">
  <si>
    <t>ID</t>
  </si>
  <si>
    <t>Company</t>
  </si>
  <si>
    <t>Option</t>
  </si>
  <si>
    <t>Reactive Volume MVAr</t>
  </si>
  <si>
    <t>Effective MVAr</t>
  </si>
  <si>
    <t>Availability Fee £/SP</t>
  </si>
  <si>
    <t>£/SP
/MVAr</t>
  </si>
  <si>
    <t>Infrastructure  Costs</t>
  </si>
  <si>
    <t xml:space="preserve">Total Present Value </t>
  </si>
  <si>
    <t>Cost / effective MVAr</t>
  </si>
  <si>
    <t>Accept / Reject</t>
  </si>
  <si>
    <t>Comments</t>
  </si>
  <si>
    <t>C1</t>
  </si>
  <si>
    <t>PeakGen Top Co Ltd</t>
  </si>
  <si>
    <t>PeakGen (FROD4)</t>
  </si>
  <si>
    <t>Spare Bay</t>
  </si>
  <si>
    <t>Accept</t>
  </si>
  <si>
    <t>Accepted to meet requirements. Total cost of combined solution: £8.810m</t>
  </si>
  <si>
    <t>H1</t>
  </si>
  <si>
    <t>Transmission Investment Services Limited</t>
  </si>
  <si>
    <t>TISL-TAP-250 (CAPE2)</t>
  </si>
  <si>
    <t>DBB Ext</t>
  </si>
  <si>
    <t>Reject - A</t>
  </si>
  <si>
    <t>Rejected as volume met by more cost-effective solutions</t>
  </si>
  <si>
    <t>N2</t>
  </si>
  <si>
    <t>NGET</t>
  </si>
  <si>
    <t>200 MVAr FROD4</t>
  </si>
  <si>
    <t>N/A</t>
  </si>
  <si>
    <t>Reject - B</t>
  </si>
  <si>
    <t>Rejected as total cost of combined solution greater than that of the accepted solution</t>
  </si>
  <si>
    <t>N1</t>
  </si>
  <si>
    <t>235 MVAr FROD4</t>
  </si>
  <si>
    <t>A2/50</t>
  </si>
  <si>
    <t>Zenobe Energy Limited</t>
  </si>
  <si>
    <t>CAPE-BS7-5</t>
  </si>
  <si>
    <t>Tert.</t>
  </si>
  <si>
    <t>H2</t>
  </si>
  <si>
    <t>TISL-T-130-A (CAPE2)</t>
  </si>
  <si>
    <t>N3</t>
  </si>
  <si>
    <t>BIRK2 Tertiary</t>
  </si>
  <si>
    <t>N4</t>
  </si>
  <si>
    <t>CAPE2 Tertiary</t>
  </si>
  <si>
    <t>N9</t>
  </si>
  <si>
    <t>4x Tertiaries</t>
  </si>
  <si>
    <t>A2/40</t>
  </si>
  <si>
    <t>CAPE-BS7-4</t>
  </si>
  <si>
    <t>N5</t>
  </si>
  <si>
    <t>LISD2 Tertiary</t>
  </si>
  <si>
    <t>A3/50</t>
  </si>
  <si>
    <t>CAPE-BS7-10</t>
  </si>
  <si>
    <t>N8</t>
  </si>
  <si>
    <t>RAIN2 Tertiary</t>
  </si>
  <si>
    <t>A5</t>
  </si>
  <si>
    <t xml:space="preserve"> CAPE-BS7-3 and CAPE-BS7-8</t>
  </si>
  <si>
    <t>2x Tert.</t>
  </si>
  <si>
    <t>A2/30</t>
  </si>
  <si>
    <t>CAPE-BS7-2</t>
  </si>
  <si>
    <t>N7</t>
  </si>
  <si>
    <t>KIBY2 Tertiary</t>
  </si>
  <si>
    <t>A3/40</t>
  </si>
  <si>
    <t>CAPE-BS7-9</t>
  </si>
  <si>
    <t>N6</t>
  </si>
  <si>
    <t>FROD4 Tertiary</t>
  </si>
  <si>
    <t>A1/100</t>
  </si>
  <si>
    <t>BIRK-BS8-5</t>
  </si>
  <si>
    <t>A1/90</t>
  </si>
  <si>
    <t>BIRK-BS8-4</t>
  </si>
  <si>
    <t>A3/30</t>
  </si>
  <si>
    <t>CAPE-BS7-7</t>
  </si>
  <si>
    <t>A1/80</t>
  </si>
  <si>
    <t>BIRK-BS8-3</t>
  </si>
  <si>
    <t>A1/70</t>
  </si>
  <si>
    <t>BIRK-BS8-2</t>
  </si>
  <si>
    <t>A4/50</t>
  </si>
  <si>
    <t>FROD2-BS7-5</t>
  </si>
  <si>
    <t>A1/60</t>
  </si>
  <si>
    <t>BIRK-BS8-1</t>
  </si>
  <si>
    <t>A2/20</t>
  </si>
  <si>
    <t>CAPE-BS7-1</t>
  </si>
  <si>
    <t>A4/40</t>
  </si>
  <si>
    <t>FROD2-BS7-4</t>
  </si>
  <si>
    <t>A3/20</t>
  </si>
  <si>
    <t>CAPE-BS7-6</t>
  </si>
  <si>
    <t>A4/30</t>
  </si>
  <si>
    <t>FROD2-BS7-2</t>
  </si>
  <si>
    <t>G1</t>
  </si>
  <si>
    <t>Statkraft UK Ltd.</t>
  </si>
  <si>
    <t>LIVD1</t>
  </si>
  <si>
    <t>G3</t>
  </si>
  <si>
    <t>LIVD3</t>
  </si>
  <si>
    <t>F1</t>
  </si>
  <si>
    <t>Shaw-Energi Ltd</t>
  </si>
  <si>
    <t>Carnegie Road BESS</t>
  </si>
  <si>
    <t>A4/20</t>
  </si>
  <si>
    <t>FROD2-BS7-1</t>
  </si>
  <si>
    <t>B2</t>
  </si>
  <si>
    <t xml:space="preserve">Arenko Cleantech Limited </t>
  </si>
  <si>
    <t xml:space="preserve">Capenhurst </t>
  </si>
  <si>
    <t>D1</t>
  </si>
  <si>
    <t>Rocksavage Power Company, Ltd</t>
  </si>
  <si>
    <t>Rocksavage Shunt Reactor</t>
  </si>
  <si>
    <t>G2</t>
  </si>
  <si>
    <t>LIVD2</t>
  </si>
  <si>
    <t>B1</t>
  </si>
  <si>
    <t>Rainhill</t>
  </si>
  <si>
    <t>B3</t>
  </si>
  <si>
    <t xml:space="preserve">Lister Drive </t>
  </si>
  <si>
    <t>I1</t>
  </si>
  <si>
    <t>INOVYN ChlorVinyls Limited</t>
  </si>
  <si>
    <t>Inovyn</t>
  </si>
  <si>
    <t>E1</t>
  </si>
  <si>
    <t>ScottishPower Renewables UK (SPRUK)</t>
  </si>
  <si>
    <t>New Battery Storage Unit</t>
  </si>
  <si>
    <t>Mersey Reactive Power Service 
Long Term Tender 2022-2031 - Results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</si>
</sst>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thick">
        <color rgb="FFFFBF22"/>
      </left>
      <right/>
      <top style="thick">
        <color rgb="FFFFBF22"/>
      </top>
      <bottom style="thick">
        <color rgb="FFFFBF22"/>
      </bottom>
      <diagonal/>
    </border>
    <border>
      <left/>
      <right/>
      <top style="thick">
        <color rgb="FFFFBF22"/>
      </top>
      <bottom style="thick">
        <color rgb="FFFFBF22"/>
      </bottom>
      <diagonal/>
    </border>
    <border>
      <left/>
      <right style="thick">
        <color rgb="FFFFBF22"/>
      </right>
      <top style="thick">
        <color rgb="FFFFBF22"/>
      </top>
      <bottom style="thick">
        <color rgb="FFFFBF22"/>
      </bottom>
      <diagonal/>
    </border>
    <border>
      <left style="thick">
        <color rgb="FFFFBF22"/>
      </left>
      <right style="thick">
        <color rgb="FFFFBF22"/>
      </right>
      <top style="thick">
        <color rgb="FFFFBF22"/>
      </top>
      <bottom style="thick">
        <color rgb="FFFFBF22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thick">
        <color indexed="64"/>
      </bottom>
      <diagonal/>
    </border>
    <border>
      <left style="thick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6">
    <xf numFmtId="0" fontId="0" fillId="0" borderId="0" xfId="0"/>
    <xf numFmtId="1" fontId="0" fillId="0" borderId="2" xfId="1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5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center" wrapText="1"/>
    </xf>
    <xf numFmtId="0" fontId="0" fillId="4" borderId="0" xfId="0" quotePrefix="1" applyFill="1" applyAlignment="1">
      <alignment horizontal="center"/>
    </xf>
    <xf numFmtId="0" fontId="2" fillId="2" borderId="3" xfId="2" applyBorder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0" fontId="2" fillId="2" borderId="2" xfId="2" applyBorder="1" applyAlignment="1">
      <alignment horizontal="center" vertical="center" wrapText="1"/>
    </xf>
    <xf numFmtId="1" fontId="2" fillId="2" borderId="2" xfId="2" applyNumberFormat="1" applyBorder="1" applyAlignment="1">
      <alignment horizontal="center" vertical="center"/>
    </xf>
    <xf numFmtId="0" fontId="0" fillId="0" borderId="7" xfId="0" applyBorder="1" applyAlignment="1"/>
    <xf numFmtId="0" fontId="0" fillId="0" borderId="10" xfId="0" applyBorder="1" applyAlignment="1"/>
    <xf numFmtId="0" fontId="0" fillId="0" borderId="11" xfId="0" applyBorder="1" applyAlignment="1">
      <alignment horizontal="center" vertical="center"/>
    </xf>
    <xf numFmtId="0" fontId="2" fillId="2" borderId="12" xfId="2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" fillId="2" borderId="13" xfId="2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2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" fontId="0" fillId="0" borderId="5" xfId="1" applyNumberFormat="1" applyFont="1" applyFill="1" applyBorder="1" applyAlignment="1">
      <alignment horizontal="center" vertical="center"/>
    </xf>
    <xf numFmtId="44" fontId="2" fillId="2" borderId="2" xfId="2" applyNumberFormat="1" applyBorder="1" applyAlignment="1">
      <alignment horizontal="center" vertical="center"/>
    </xf>
    <xf numFmtId="164" fontId="2" fillId="2" borderId="2" xfId="2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0" fillId="0" borderId="2" xfId="1" applyFont="1" applyFill="1" applyBorder="1" applyAlignment="1">
      <alignment horizontal="center" vertical="center"/>
    </xf>
    <xf numFmtId="44" fontId="0" fillId="0" borderId="2" xfId="0" applyNumberFormat="1" applyFill="1" applyBorder="1" applyAlignment="1">
      <alignment horizontal="center" vertical="center"/>
    </xf>
    <xf numFmtId="164" fontId="0" fillId="0" borderId="2" xfId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2" borderId="2" xfId="2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BF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216876</xdr:colOff>
      <xdr:row>1</xdr:row>
      <xdr:rowOff>445908</xdr:rowOff>
    </xdr:from>
    <xdr:to>
      <xdr:col>2</xdr:col>
      <xdr:colOff>2390816</xdr:colOff>
      <xdr:row>1</xdr:row>
      <xdr:rowOff>768266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A7D4B754-B99C-4B17-8CF2-D25D441E3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476" y="674508"/>
          <a:ext cx="2173940" cy="322358"/>
        </a:xfrm>
        <a:prstGeom prst="rect">
          <a:avLst/>
        </a:prstGeom>
      </xdr:spPr>
    </xdr:pic>
    <xdr:clientData/>
  </xdr:twoCellAnchor>
  <xdr:oneCellAnchor>
    <xdr:from>
      <xdr:col>0</xdr:col>
      <xdr:colOff>594206</xdr:colOff>
      <xdr:row>45</xdr:row>
      <xdr:rowOff>93593</xdr:rowOff>
    </xdr:from>
    <xdr:ext cx="9511540" cy="2159053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F43EAE2-E54B-4D74-A55A-214FBA19E776}"/>
            </a:ext>
            <a:ext uri="{147F2762-F138-4A5C-976F-8EAC2B608ADB}">
              <a16:predDERef xmlns="" xmlns:a16="http://schemas.microsoft.com/office/drawing/2014/main" pred="{A7D4B754-B99C-4B17-8CF2-D25D441E3057}"/>
            </a:ext>
          </a:extLst>
        </xdr:cNvPr>
        <xdr:cNvSpPr txBox="1"/>
      </xdr:nvSpPr>
      <xdr:spPr>
        <a:xfrm>
          <a:off x="594206" y="11837918"/>
          <a:ext cx="9511540" cy="21590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Notes</a:t>
          </a:r>
          <a:endParaRPr lang="en-GB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Table is sorted by “Cost / effective MVar”. “Total Present Value” is made up of present values contract and infrastructure costs (i.e. discounting future year’s spend to 2020). This means options with a lower “£/SP/MVAr” (contract cost) may appear below those with a higher figure due to the proportion of their total Present Value that is due to infrastructure costs. </a:t>
          </a: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build options proposed through System Requirements Form (SRF) process, the standard regulated route for procuring this service. Therefore, NGET's options have no availability fee</a:t>
          </a:r>
          <a:r>
            <a:rPr lang="en-GB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 </a:t>
          </a:r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their cost is comprised of their capital expenditure (which</a:t>
          </a:r>
          <a:r>
            <a:rPr lang="en-GB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includes assets which for other particiapnts would be classified as 'infrastrucutre') and a calculation of losses based on 5500h utilisation per year.</a:t>
          </a:r>
          <a:endParaRPr lang="en-GB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Accepted Options</a:t>
          </a:r>
          <a:endParaRPr lang="en-GB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PeakGen (FROD4)</a:t>
          </a: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Zenobe CAPE-BS7-4 </a:t>
          </a: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total present value of £8.810m</a:t>
          </a:r>
        </a:p>
        <a:p>
          <a:endParaRPr lang="en-GB" sz="1100"/>
        </a:p>
      </xdr:txBody>
    </xdr:sp>
    <xdr:clientData/>
  </xdr:oneCellAnchor>
  <xdr:oneCellAnchor>
    <xdr:from>
      <xdr:col>11</xdr:col>
      <xdr:colOff>201706</xdr:colOff>
      <xdr:row>44</xdr:row>
      <xdr:rowOff>201706</xdr:rowOff>
    </xdr:from>
    <xdr:ext cx="9511540" cy="302018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DFDC8A4-C567-4F19-BD71-5EA7F5F3CD3C}"/>
            </a:ext>
            <a:ext uri="{147F2762-F138-4A5C-976F-8EAC2B608ADB}">
              <a16:predDERef xmlns="" xmlns:a16="http://schemas.microsoft.com/office/drawing/2014/main" pred="{A7D4B754-B99C-4B17-8CF2-D25D441E3057}"/>
            </a:ext>
          </a:extLst>
        </xdr:cNvPr>
        <xdr:cNvSpPr txBox="1"/>
      </xdr:nvSpPr>
      <xdr:spPr>
        <a:xfrm>
          <a:off x="10764931" y="11717431"/>
          <a:ext cx="9511540" cy="3020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 b="1"/>
            <a:t>Infrastructure Costs:</a:t>
          </a:r>
        </a:p>
        <a:p>
          <a:r>
            <a:rPr lang="en-GB" sz="1100" b="0"/>
            <a:t>Spare Bay - connecting into a spare bay at Frodsham 400kV Substation (£0.5m)</a:t>
          </a:r>
        </a:p>
        <a:p>
          <a:r>
            <a:rPr lang="en-GB" sz="1100" b="0"/>
            <a:t>DBB Ext. - Double</a:t>
          </a:r>
          <a:r>
            <a:rPr lang="en-GB" sz="1100" b="0" baseline="0"/>
            <a:t> busbar extenstion (£1.0m)</a:t>
          </a:r>
        </a:p>
        <a:p>
          <a:r>
            <a:rPr lang="en-GB" sz="1100" b="0" baseline="0"/>
            <a:t>Tert. - Connection to SGT tertiary winding (£1.2m)</a:t>
          </a:r>
        </a:p>
        <a:p>
          <a:r>
            <a:rPr lang="en-GB" sz="1100" b="0" baseline="0"/>
            <a:t>2x Tert. - Solutions using multiple tertiaries</a:t>
          </a:r>
        </a:p>
        <a:p>
          <a:r>
            <a:rPr lang="en-GB" sz="1100" b="0" baseline="0"/>
            <a:t>NGET - Assets classed as infrastrucutre for user connections are part of NGET CAPEX figures</a:t>
          </a:r>
        </a:p>
        <a:p>
          <a:r>
            <a:rPr lang="en-GB" sz="1100" b="0" baseline="0"/>
            <a:t>N/A - already connected, no new substation assets required</a:t>
          </a:r>
        </a:p>
        <a:p>
          <a:endParaRPr lang="en-GB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Reasons for Rejection:</a:t>
          </a:r>
          <a:endParaRPr lang="en-GB"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– Rejected as volume met by more cost-effective solutions</a:t>
          </a:r>
          <a:endParaRPr lang="en-GB"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 – Rejected as total cost of combined solution greater than that of the accepted solution</a:t>
          </a:r>
          <a:endParaRPr lang="en-GB"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 – Rejected in favour of a more beneficial mutually exclusive option</a:t>
          </a:r>
          <a:endParaRPr lang="en-GB"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 – Rejected due to fulfilling requirements of a particular contingency case</a:t>
          </a:r>
          <a:endParaRPr lang="en-GB"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 – Cost of contingency makes solution less economical than accepted solution</a:t>
          </a:r>
          <a:endParaRPr lang="en-GB">
            <a:effectLst/>
          </a:endParaRPr>
        </a:p>
        <a:p>
          <a:endParaRPr lang="en-GB" sz="1100" b="0" baseline="0"/>
        </a:p>
        <a:p>
          <a:endParaRPr lang="en-GB" sz="1100" b="0" baseline="0"/>
        </a:p>
        <a:p>
          <a:endParaRPr lang="en-GB" sz="1100" b="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cDonald (ESO), Jon" id="{87A44591-62A7-4EC7-ABF9-A05A64CEC6E3}" userId="S::jon.mcdonald@uk.nationalgrid.com::fbbd5dab-cf1b-426c-b715-e2dfacd28e4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5" dT="2020-05-13T17:10:20.15" personId="{87A44591-62A7-4EC7-ABF9-A05A64CEC6E3}" id="{3A07DFF8-144C-4B1E-99ED-1BEE9CA288A1}">
    <text xml:space="preserve">see addition to reason B for clarity in word doc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1"/>
  <sheetViews>
    <sheetView tabSelected="1" zoomScale="70" zoomScaleNormal="70" workbookViewId="0">
      <selection activeCell="D2" sqref="D2:M2"/>
    </sheetView>
  </sheetViews>
  <sheetFormatPr defaultRowHeight="18" customHeight="1" x14ac:dyDescent="0.25"/>
  <cols>
    <col min="1" max="1" width="9.140625" style="4"/>
    <col min="2" max="2" width="7.140625" style="4" hidden="1" customWidth="1"/>
    <col min="3" max="3" width="39" style="4" bestFit="1" customWidth="1"/>
    <col min="4" max="4" width="28.42578125" style="4" customWidth="1"/>
    <col min="5" max="5" width="10.28515625" style="4" customWidth="1"/>
    <col min="6" max="6" width="9.140625" style="4"/>
    <col min="7" max="7" width="12.28515625" style="4" customWidth="1"/>
    <col min="8" max="8" width="10" style="4" customWidth="1"/>
    <col min="9" max="9" width="13" style="4" customWidth="1"/>
    <col min="10" max="10" width="15.7109375" style="4" bestFit="1" customWidth="1"/>
    <col min="11" max="11" width="14" style="4" customWidth="1"/>
    <col min="12" max="12" width="12.85546875" style="4" customWidth="1"/>
    <col min="13" max="13" width="77.42578125" style="4" customWidth="1"/>
    <col min="14" max="14" width="9.140625" style="4" customWidth="1"/>
    <col min="15" max="16384" width="9.140625" style="4"/>
  </cols>
  <sheetData>
    <row r="1" spans="1:39" ht="18" customHeight="1" thickBot="1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39" ht="90.75" customHeight="1" thickTop="1" thickBot="1" x14ac:dyDescent="0.3">
      <c r="A2" s="8"/>
      <c r="B2" s="17"/>
      <c r="C2" s="18"/>
      <c r="D2" s="53" t="s">
        <v>113</v>
      </c>
      <c r="E2" s="54"/>
      <c r="F2" s="54"/>
      <c r="G2" s="54"/>
      <c r="H2" s="54"/>
      <c r="I2" s="54"/>
      <c r="J2" s="54"/>
      <c r="K2" s="54"/>
      <c r="L2" s="54"/>
      <c r="M2" s="55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pans="1:39" ht="18" customHeight="1" thickTop="1" thickBo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ht="60" customHeight="1" thickTop="1" thickBot="1" x14ac:dyDescent="0.3">
      <c r="A4" s="8"/>
      <c r="B4" s="19" t="s">
        <v>0</v>
      </c>
      <c r="C4" s="29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7</v>
      </c>
      <c r="J4" s="30" t="s">
        <v>8</v>
      </c>
      <c r="K4" s="30" t="s">
        <v>9</v>
      </c>
      <c r="L4" s="30" t="s">
        <v>10</v>
      </c>
      <c r="M4" s="31" t="s">
        <v>11</v>
      </c>
      <c r="N4" s="9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ht="18" customHeight="1" thickTop="1" x14ac:dyDescent="0.25">
      <c r="A5" s="8"/>
      <c r="B5" s="20" t="s">
        <v>12</v>
      </c>
      <c r="C5" s="32" t="s">
        <v>13</v>
      </c>
      <c r="D5" s="15" t="s">
        <v>14</v>
      </c>
      <c r="E5" s="16">
        <v>200</v>
      </c>
      <c r="F5" s="16">
        <v>200</v>
      </c>
      <c r="G5" s="35">
        <v>39.93</v>
      </c>
      <c r="H5" s="35">
        <f>G5/F5</f>
        <v>0.19964999999999999</v>
      </c>
      <c r="I5" s="35" t="s">
        <v>15</v>
      </c>
      <c r="J5" s="36">
        <v>5706783.135490736</v>
      </c>
      <c r="K5" s="36">
        <f t="shared" ref="K5:K44" si="0">J5/F5</f>
        <v>28533.915677453679</v>
      </c>
      <c r="L5" s="15" t="s">
        <v>16</v>
      </c>
      <c r="M5" s="13" t="s">
        <v>17</v>
      </c>
      <c r="N5" s="10"/>
      <c r="O5" s="11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</row>
    <row r="6" spans="1:39" ht="18" customHeight="1" x14ac:dyDescent="0.25">
      <c r="A6" s="8"/>
      <c r="B6" s="21" t="s">
        <v>18</v>
      </c>
      <c r="C6" s="37" t="s">
        <v>19</v>
      </c>
      <c r="D6" s="2" t="s">
        <v>20</v>
      </c>
      <c r="E6" s="1">
        <v>250</v>
      </c>
      <c r="F6" s="1">
        <v>234</v>
      </c>
      <c r="G6" s="38">
        <v>73.52</v>
      </c>
      <c r="H6" s="38">
        <f>G6/F6</f>
        <v>0.31418803418803415</v>
      </c>
      <c r="I6" s="39" t="s">
        <v>21</v>
      </c>
      <c r="J6" s="40">
        <v>10469243.490230812</v>
      </c>
      <c r="K6" s="40">
        <f t="shared" si="0"/>
        <v>44740.35679585817</v>
      </c>
      <c r="L6" s="41" t="s">
        <v>22</v>
      </c>
      <c r="M6" s="6" t="s">
        <v>23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39" ht="18" customHeight="1" x14ac:dyDescent="0.25">
      <c r="A7" s="8"/>
      <c r="B7" s="22" t="s">
        <v>24</v>
      </c>
      <c r="C7" s="37" t="s">
        <v>25</v>
      </c>
      <c r="D7" s="2" t="s">
        <v>26</v>
      </c>
      <c r="E7" s="1">
        <v>200</v>
      </c>
      <c r="F7" s="1">
        <v>200</v>
      </c>
      <c r="G7" s="38" t="s">
        <v>27</v>
      </c>
      <c r="H7" s="38" t="s">
        <v>27</v>
      </c>
      <c r="I7" s="39" t="s">
        <v>25</v>
      </c>
      <c r="J7" s="40">
        <v>10869984.826037848</v>
      </c>
      <c r="K7" s="40">
        <f t="shared" si="0"/>
        <v>54349.92413018924</v>
      </c>
      <c r="L7" s="41" t="s">
        <v>28</v>
      </c>
      <c r="M7" s="52" t="s">
        <v>29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</row>
    <row r="8" spans="1:39" ht="18" customHeight="1" x14ac:dyDescent="0.25">
      <c r="A8" s="8"/>
      <c r="B8" s="22" t="s">
        <v>30</v>
      </c>
      <c r="C8" s="37" t="s">
        <v>25</v>
      </c>
      <c r="D8" s="2" t="s">
        <v>31</v>
      </c>
      <c r="E8" s="1">
        <v>235</v>
      </c>
      <c r="F8" s="1">
        <v>235</v>
      </c>
      <c r="G8" s="38" t="s">
        <v>27</v>
      </c>
      <c r="H8" s="38" t="s">
        <v>27</v>
      </c>
      <c r="I8" s="39" t="s">
        <v>25</v>
      </c>
      <c r="J8" s="40">
        <v>13104407.715195505</v>
      </c>
      <c r="K8" s="40">
        <f t="shared" si="0"/>
        <v>55763.43708593832</v>
      </c>
      <c r="L8" s="41" t="s">
        <v>22</v>
      </c>
      <c r="M8" s="6" t="s">
        <v>23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ht="18" customHeight="1" x14ac:dyDescent="0.25">
      <c r="A9" s="8"/>
      <c r="B9" s="21" t="s">
        <v>32</v>
      </c>
      <c r="C9" s="26" t="s">
        <v>33</v>
      </c>
      <c r="D9" s="2" t="s">
        <v>34</v>
      </c>
      <c r="E9" s="1">
        <v>50</v>
      </c>
      <c r="F9" s="1">
        <v>49</v>
      </c>
      <c r="G9" s="38">
        <v>16.25</v>
      </c>
      <c r="H9" s="38">
        <f>G9/F9</f>
        <v>0.33163265306122447</v>
      </c>
      <c r="I9" s="39" t="s">
        <v>35</v>
      </c>
      <c r="J9" s="40">
        <v>3264493.8410363826</v>
      </c>
      <c r="K9" s="40">
        <f t="shared" si="0"/>
        <v>66622.323286456784</v>
      </c>
      <c r="L9" s="41" t="s">
        <v>28</v>
      </c>
      <c r="M9" s="52" t="s">
        <v>29</v>
      </c>
      <c r="N9" s="12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ht="18" customHeight="1" x14ac:dyDescent="0.25">
      <c r="A10" s="8"/>
      <c r="B10" s="21" t="s">
        <v>36</v>
      </c>
      <c r="C10" s="37" t="s">
        <v>19</v>
      </c>
      <c r="D10" s="2" t="s">
        <v>37</v>
      </c>
      <c r="E10" s="1">
        <v>130</v>
      </c>
      <c r="F10" s="1">
        <v>120</v>
      </c>
      <c r="G10" s="42">
        <v>56.05</v>
      </c>
      <c r="H10" s="42">
        <f>G10/F10</f>
        <v>0.46708333333333329</v>
      </c>
      <c r="I10" s="43" t="s">
        <v>21</v>
      </c>
      <c r="J10" s="44">
        <v>8218099.9953079335</v>
      </c>
      <c r="K10" s="44">
        <f t="shared" si="0"/>
        <v>68484.166627566112</v>
      </c>
      <c r="L10" s="45" t="s">
        <v>28</v>
      </c>
      <c r="M10" s="52" t="s">
        <v>29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ht="18" customHeight="1" x14ac:dyDescent="0.25">
      <c r="A11" s="8"/>
      <c r="B11" s="22" t="s">
        <v>38</v>
      </c>
      <c r="C11" s="37" t="s">
        <v>25</v>
      </c>
      <c r="D11" s="2" t="s">
        <v>39</v>
      </c>
      <c r="E11" s="1">
        <v>60</v>
      </c>
      <c r="F11" s="1">
        <v>59</v>
      </c>
      <c r="G11" s="38" t="s">
        <v>27</v>
      </c>
      <c r="H11" s="38" t="s">
        <v>27</v>
      </c>
      <c r="I11" s="39" t="s">
        <v>25</v>
      </c>
      <c r="J11" s="40">
        <v>4209339.477311492</v>
      </c>
      <c r="K11" s="40">
        <f t="shared" si="0"/>
        <v>71344.736903584606</v>
      </c>
      <c r="L11" s="41" t="s">
        <v>28</v>
      </c>
      <c r="M11" s="52" t="s">
        <v>29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ht="18" customHeight="1" x14ac:dyDescent="0.25">
      <c r="A12" s="8"/>
      <c r="B12" s="22" t="s">
        <v>40</v>
      </c>
      <c r="C12" s="37" t="s">
        <v>25</v>
      </c>
      <c r="D12" s="2" t="s">
        <v>41</v>
      </c>
      <c r="E12" s="1">
        <v>60</v>
      </c>
      <c r="F12" s="1">
        <v>59</v>
      </c>
      <c r="G12" s="38" t="s">
        <v>27</v>
      </c>
      <c r="H12" s="38" t="s">
        <v>27</v>
      </c>
      <c r="I12" s="39" t="s">
        <v>25</v>
      </c>
      <c r="J12" s="40">
        <v>4209339.477311492</v>
      </c>
      <c r="K12" s="40">
        <f t="shared" si="0"/>
        <v>71344.736903584606</v>
      </c>
      <c r="L12" s="41" t="s">
        <v>28</v>
      </c>
      <c r="M12" s="52" t="s">
        <v>29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ht="18" customHeight="1" x14ac:dyDescent="0.25">
      <c r="A13" s="8"/>
      <c r="B13" s="22" t="s">
        <v>42</v>
      </c>
      <c r="C13" s="37" t="s">
        <v>25</v>
      </c>
      <c r="D13" s="2" t="s">
        <v>43</v>
      </c>
      <c r="E13" s="1">
        <v>240</v>
      </c>
      <c r="F13" s="1">
        <v>211</v>
      </c>
      <c r="G13" s="38" t="s">
        <v>27</v>
      </c>
      <c r="H13" s="38" t="s">
        <v>27</v>
      </c>
      <c r="I13" s="39" t="s">
        <v>25</v>
      </c>
      <c r="J13" s="40">
        <v>17121969.42870006</v>
      </c>
      <c r="K13" s="40">
        <f t="shared" si="0"/>
        <v>81146.77454360218</v>
      </c>
      <c r="L13" s="41" t="s">
        <v>28</v>
      </c>
      <c r="M13" s="52" t="s">
        <v>29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</row>
    <row r="14" spans="1:39" ht="18" customHeight="1" x14ac:dyDescent="0.25">
      <c r="A14" s="8"/>
      <c r="B14" s="23" t="s">
        <v>44</v>
      </c>
      <c r="C14" s="14" t="s">
        <v>33</v>
      </c>
      <c r="D14" s="15" t="s">
        <v>45</v>
      </c>
      <c r="E14" s="16">
        <v>40</v>
      </c>
      <c r="F14" s="16">
        <v>38</v>
      </c>
      <c r="G14" s="35">
        <v>15</v>
      </c>
      <c r="H14" s="35">
        <f>G14/F14</f>
        <v>0.39473684210526316</v>
      </c>
      <c r="I14" s="35" t="s">
        <v>35</v>
      </c>
      <c r="J14" s="36">
        <v>3103421.7535347454</v>
      </c>
      <c r="K14" s="36">
        <f t="shared" si="0"/>
        <v>81668.993514072252</v>
      </c>
      <c r="L14" s="46" t="s">
        <v>16</v>
      </c>
      <c r="M14" s="13" t="s">
        <v>17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 ht="18" customHeight="1" x14ac:dyDescent="0.25">
      <c r="A15" s="8"/>
      <c r="B15" s="22" t="s">
        <v>46</v>
      </c>
      <c r="C15" s="37" t="s">
        <v>25</v>
      </c>
      <c r="D15" s="2" t="s">
        <v>47</v>
      </c>
      <c r="E15" s="1">
        <v>60</v>
      </c>
      <c r="F15" s="1">
        <v>50</v>
      </c>
      <c r="G15" s="38" t="s">
        <v>27</v>
      </c>
      <c r="H15" s="38" t="s">
        <v>27</v>
      </c>
      <c r="I15" s="39" t="s">
        <v>25</v>
      </c>
      <c r="J15" s="40">
        <v>4209339.477311492</v>
      </c>
      <c r="K15" s="40">
        <f t="shared" si="0"/>
        <v>84186.789546229833</v>
      </c>
      <c r="L15" s="41" t="s">
        <v>22</v>
      </c>
      <c r="M15" s="6" t="s">
        <v>23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</row>
    <row r="16" spans="1:39" ht="18" customHeight="1" x14ac:dyDescent="0.25">
      <c r="A16" s="8"/>
      <c r="B16" s="21" t="s">
        <v>48</v>
      </c>
      <c r="C16" s="26" t="s">
        <v>33</v>
      </c>
      <c r="D16" s="2" t="s">
        <v>49</v>
      </c>
      <c r="E16" s="1">
        <v>50</v>
      </c>
      <c r="F16" s="1">
        <v>49</v>
      </c>
      <c r="G16" s="38">
        <v>24.5</v>
      </c>
      <c r="H16" s="38">
        <f>G16/F16</f>
        <v>0.5</v>
      </c>
      <c r="I16" s="39" t="s">
        <v>35</v>
      </c>
      <c r="J16" s="40">
        <v>4327569.6185471881</v>
      </c>
      <c r="K16" s="40">
        <f t="shared" si="0"/>
        <v>88317.747317289555</v>
      </c>
      <c r="L16" s="41" t="s">
        <v>22</v>
      </c>
      <c r="M16" s="6" t="s">
        <v>23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</row>
    <row r="17" spans="1:39" ht="18" customHeight="1" x14ac:dyDescent="0.25">
      <c r="A17" s="8"/>
      <c r="B17" s="22" t="s">
        <v>50</v>
      </c>
      <c r="C17" s="37" t="s">
        <v>25</v>
      </c>
      <c r="D17" s="2" t="s">
        <v>51</v>
      </c>
      <c r="E17" s="1">
        <v>60</v>
      </c>
      <c r="F17" s="1">
        <v>48</v>
      </c>
      <c r="G17" s="38" t="s">
        <v>27</v>
      </c>
      <c r="H17" s="38" t="s">
        <v>27</v>
      </c>
      <c r="I17" s="39" t="s">
        <v>25</v>
      </c>
      <c r="J17" s="40">
        <v>4665859.8487392422</v>
      </c>
      <c r="K17" s="40">
        <f t="shared" si="0"/>
        <v>97205.413515400884</v>
      </c>
      <c r="L17" s="41" t="s">
        <v>22</v>
      </c>
      <c r="M17" s="6" t="s">
        <v>23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39" ht="18" customHeight="1" x14ac:dyDescent="0.25">
      <c r="A18" s="8"/>
      <c r="B18" s="21" t="s">
        <v>52</v>
      </c>
      <c r="C18" s="26" t="s">
        <v>33</v>
      </c>
      <c r="D18" s="2" t="s">
        <v>53</v>
      </c>
      <c r="E18" s="1">
        <v>70</v>
      </c>
      <c r="F18" s="1">
        <v>67</v>
      </c>
      <c r="G18" s="38">
        <v>35</v>
      </c>
      <c r="H18" s="38">
        <f>G18/F18</f>
        <v>0.52238805970149249</v>
      </c>
      <c r="I18" s="39" t="s">
        <v>54</v>
      </c>
      <c r="J18" s="40">
        <v>6851131.8570760395</v>
      </c>
      <c r="K18" s="40">
        <f t="shared" si="0"/>
        <v>102255.69935934387</v>
      </c>
      <c r="L18" s="41" t="s">
        <v>22</v>
      </c>
      <c r="M18" s="6" t="s">
        <v>23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ht="18" customHeight="1" x14ac:dyDescent="0.25">
      <c r="A19" s="8"/>
      <c r="B19" s="21" t="s">
        <v>55</v>
      </c>
      <c r="C19" s="26" t="s">
        <v>33</v>
      </c>
      <c r="D19" s="2" t="s">
        <v>56</v>
      </c>
      <c r="E19" s="1">
        <v>30</v>
      </c>
      <c r="F19" s="1">
        <v>28</v>
      </c>
      <c r="G19" s="38">
        <v>13.5</v>
      </c>
      <c r="H19" s="38">
        <f>G19/F19</f>
        <v>0.48214285714285715</v>
      </c>
      <c r="I19" s="39" t="s">
        <v>35</v>
      </c>
      <c r="J19" s="40">
        <v>2910135.2485327809</v>
      </c>
      <c r="K19" s="40">
        <f t="shared" si="0"/>
        <v>103933.4017333136</v>
      </c>
      <c r="L19" s="41" t="s">
        <v>22</v>
      </c>
      <c r="M19" s="6" t="s">
        <v>23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spans="1:39" ht="18" customHeight="1" x14ac:dyDescent="0.25">
      <c r="A20" s="8"/>
      <c r="B20" s="22" t="s">
        <v>57</v>
      </c>
      <c r="C20" s="37" t="s">
        <v>25</v>
      </c>
      <c r="D20" s="2" t="s">
        <v>58</v>
      </c>
      <c r="E20" s="1">
        <v>60</v>
      </c>
      <c r="F20" s="1">
        <v>43</v>
      </c>
      <c r="G20" s="38" t="s">
        <v>27</v>
      </c>
      <c r="H20" s="38" t="s">
        <v>27</v>
      </c>
      <c r="I20" s="39" t="s">
        <v>25</v>
      </c>
      <c r="J20" s="40">
        <v>4496072.4147828612</v>
      </c>
      <c r="K20" s="40">
        <f t="shared" si="0"/>
        <v>104559.82359960143</v>
      </c>
      <c r="L20" s="41" t="s">
        <v>22</v>
      </c>
      <c r="M20" s="6" t="s">
        <v>23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</row>
    <row r="21" spans="1:39" ht="18" customHeight="1" x14ac:dyDescent="0.25">
      <c r="A21" s="8"/>
      <c r="B21" s="21" t="s">
        <v>59</v>
      </c>
      <c r="C21" s="26" t="s">
        <v>33</v>
      </c>
      <c r="D21" s="2" t="s">
        <v>60</v>
      </c>
      <c r="E21" s="2">
        <v>40</v>
      </c>
      <c r="F21" s="1">
        <v>38</v>
      </c>
      <c r="G21" s="38">
        <v>22.6</v>
      </c>
      <c r="H21" s="38">
        <f>G21/F21</f>
        <v>0.59473684210526323</v>
      </c>
      <c r="I21" s="39" t="s">
        <v>35</v>
      </c>
      <c r="J21" s="40">
        <v>4082740.0455446993</v>
      </c>
      <c r="K21" s="40">
        <f t="shared" si="0"/>
        <v>107440.52751433419</v>
      </c>
      <c r="L21" s="41" t="s">
        <v>22</v>
      </c>
      <c r="M21" s="6" t="s">
        <v>23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 spans="1:39" ht="18" customHeight="1" x14ac:dyDescent="0.25">
      <c r="A22" s="8"/>
      <c r="B22" s="22" t="s">
        <v>61</v>
      </c>
      <c r="C22" s="37" t="s">
        <v>25</v>
      </c>
      <c r="D22" s="2" t="s">
        <v>62</v>
      </c>
      <c r="E22" s="2">
        <v>60</v>
      </c>
      <c r="F22" s="1">
        <v>51</v>
      </c>
      <c r="G22" s="38" t="s">
        <v>27</v>
      </c>
      <c r="H22" s="38" t="s">
        <v>27</v>
      </c>
      <c r="I22" s="39" t="s">
        <v>25</v>
      </c>
      <c r="J22" s="40">
        <v>5568611.5287094973</v>
      </c>
      <c r="K22" s="40">
        <f t="shared" si="0"/>
        <v>109188.46134724504</v>
      </c>
      <c r="L22" s="41" t="s">
        <v>22</v>
      </c>
      <c r="M22" s="6" t="s">
        <v>23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</row>
    <row r="23" spans="1:39" ht="18" customHeight="1" x14ac:dyDescent="0.25">
      <c r="A23" s="8"/>
      <c r="B23" s="21" t="s">
        <v>63</v>
      </c>
      <c r="C23" s="26" t="s">
        <v>33</v>
      </c>
      <c r="D23" s="2" t="s">
        <v>64</v>
      </c>
      <c r="E23" s="2">
        <v>100</v>
      </c>
      <c r="F23" s="1">
        <v>100</v>
      </c>
      <c r="G23" s="38">
        <v>80</v>
      </c>
      <c r="H23" s="38">
        <f t="shared" ref="H23:H44" si="1">G23/F23</f>
        <v>0.8</v>
      </c>
      <c r="I23" s="39" t="s">
        <v>54</v>
      </c>
      <c r="J23" s="40">
        <v>12649727.007134974</v>
      </c>
      <c r="K23" s="40">
        <f t="shared" si="0"/>
        <v>126497.27007134975</v>
      </c>
      <c r="L23" s="41" t="s">
        <v>22</v>
      </c>
      <c r="M23" s="6" t="s">
        <v>23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</row>
    <row r="24" spans="1:39" ht="18" customHeight="1" x14ac:dyDescent="0.25">
      <c r="A24" s="8"/>
      <c r="B24" s="21" t="s">
        <v>65</v>
      </c>
      <c r="C24" s="26" t="s">
        <v>33</v>
      </c>
      <c r="D24" s="2" t="s">
        <v>66</v>
      </c>
      <c r="E24" s="2">
        <v>90</v>
      </c>
      <c r="F24" s="1">
        <v>89</v>
      </c>
      <c r="G24" s="38">
        <v>74.25</v>
      </c>
      <c r="H24" s="38">
        <f t="shared" si="1"/>
        <v>0.8342696629213483</v>
      </c>
      <c r="I24" s="39" t="s">
        <v>54</v>
      </c>
      <c r="J24" s="40">
        <v>11908795.404627444</v>
      </c>
      <c r="K24" s="40">
        <f t="shared" si="0"/>
        <v>133806.68993963421</v>
      </c>
      <c r="L24" s="41" t="s">
        <v>22</v>
      </c>
      <c r="M24" s="6" t="s">
        <v>23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</row>
    <row r="25" spans="1:39" ht="18" customHeight="1" x14ac:dyDescent="0.25">
      <c r="A25" s="8"/>
      <c r="B25" s="21" t="s">
        <v>67</v>
      </c>
      <c r="C25" s="26" t="s">
        <v>33</v>
      </c>
      <c r="D25" s="2" t="s">
        <v>68</v>
      </c>
      <c r="E25" s="2">
        <v>30</v>
      </c>
      <c r="F25" s="1">
        <v>28</v>
      </c>
      <c r="G25" s="38">
        <v>20.25</v>
      </c>
      <c r="H25" s="38">
        <f t="shared" si="1"/>
        <v>0.7232142857142857</v>
      </c>
      <c r="I25" s="39" t="s">
        <v>35</v>
      </c>
      <c r="J25" s="40">
        <v>3779924.5210416215</v>
      </c>
      <c r="K25" s="40">
        <f t="shared" si="0"/>
        <v>134997.30432291506</v>
      </c>
      <c r="L25" s="41" t="s">
        <v>22</v>
      </c>
      <c r="M25" s="6" t="s">
        <v>23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1:39" ht="18" customHeight="1" x14ac:dyDescent="0.25">
      <c r="A26" s="8"/>
      <c r="B26" s="21" t="s">
        <v>69</v>
      </c>
      <c r="C26" s="26" t="s">
        <v>33</v>
      </c>
      <c r="D26" s="2" t="s">
        <v>70</v>
      </c>
      <c r="E26" s="2">
        <v>80</v>
      </c>
      <c r="F26" s="1">
        <v>78</v>
      </c>
      <c r="G26" s="38">
        <v>68</v>
      </c>
      <c r="H26" s="38">
        <f t="shared" si="1"/>
        <v>0.87179487179487181</v>
      </c>
      <c r="I26" s="39" t="s">
        <v>54</v>
      </c>
      <c r="J26" s="40">
        <v>11103434.967119258</v>
      </c>
      <c r="K26" s="40">
        <f t="shared" si="0"/>
        <v>142351.73034768278</v>
      </c>
      <c r="L26" s="41" t="s">
        <v>22</v>
      </c>
      <c r="M26" s="6" t="s">
        <v>23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39" ht="18" customHeight="1" x14ac:dyDescent="0.25">
      <c r="A27" s="8"/>
      <c r="B27" s="21" t="s">
        <v>71</v>
      </c>
      <c r="C27" s="26" t="s">
        <v>33</v>
      </c>
      <c r="D27" s="2" t="s">
        <v>72</v>
      </c>
      <c r="E27" s="2">
        <v>70</v>
      </c>
      <c r="F27" s="1">
        <v>67</v>
      </c>
      <c r="G27" s="38">
        <v>61.25</v>
      </c>
      <c r="H27" s="38">
        <f t="shared" si="1"/>
        <v>0.91417910447761197</v>
      </c>
      <c r="I27" s="39" t="s">
        <v>54</v>
      </c>
      <c r="J27" s="40">
        <v>10233645.694610417</v>
      </c>
      <c r="K27" s="40">
        <f t="shared" si="0"/>
        <v>152740.98051657339</v>
      </c>
      <c r="L27" s="41" t="s">
        <v>22</v>
      </c>
      <c r="M27" s="6" t="s">
        <v>23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1:39" ht="18" customHeight="1" x14ac:dyDescent="0.25">
      <c r="A28" s="8"/>
      <c r="B28" s="21" t="s">
        <v>73</v>
      </c>
      <c r="C28" s="26" t="s">
        <v>33</v>
      </c>
      <c r="D28" s="2" t="s">
        <v>74</v>
      </c>
      <c r="E28" s="2">
        <v>50</v>
      </c>
      <c r="F28" s="1">
        <v>48</v>
      </c>
      <c r="G28" s="38">
        <v>48.75</v>
      </c>
      <c r="H28" s="38">
        <f t="shared" si="1"/>
        <v>1.015625</v>
      </c>
      <c r="I28" s="39" t="s">
        <v>35</v>
      </c>
      <c r="J28" s="40">
        <v>7452368.1160789477</v>
      </c>
      <c r="K28" s="40">
        <f t="shared" si="0"/>
        <v>155257.66908497809</v>
      </c>
      <c r="L28" s="41" t="s">
        <v>22</v>
      </c>
      <c r="M28" s="6" t="s">
        <v>23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</row>
    <row r="29" spans="1:39" ht="18" customHeight="1" x14ac:dyDescent="0.25">
      <c r="A29" s="8"/>
      <c r="B29" s="21" t="s">
        <v>75</v>
      </c>
      <c r="C29" s="26" t="s">
        <v>33</v>
      </c>
      <c r="D29" s="2" t="s">
        <v>76</v>
      </c>
      <c r="E29" s="2">
        <v>60</v>
      </c>
      <c r="F29" s="1">
        <v>59</v>
      </c>
      <c r="G29" s="38">
        <v>54</v>
      </c>
      <c r="H29" s="38">
        <f t="shared" si="1"/>
        <v>0.9152542372881356</v>
      </c>
      <c r="I29" s="39" t="s">
        <v>54</v>
      </c>
      <c r="J29" s="40">
        <v>9299427.5871009231</v>
      </c>
      <c r="K29" s="40">
        <f t="shared" si="0"/>
        <v>157617.41673052413</v>
      </c>
      <c r="L29" s="41" t="s">
        <v>22</v>
      </c>
      <c r="M29" s="6" t="s">
        <v>23</v>
      </c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</row>
    <row r="30" spans="1:39" ht="18" customHeight="1" x14ac:dyDescent="0.25">
      <c r="A30" s="8"/>
      <c r="B30" s="21" t="s">
        <v>77</v>
      </c>
      <c r="C30" s="26" t="s">
        <v>33</v>
      </c>
      <c r="D30" s="2" t="s">
        <v>78</v>
      </c>
      <c r="E30" s="2">
        <v>20</v>
      </c>
      <c r="F30" s="1">
        <v>18</v>
      </c>
      <c r="G30" s="38">
        <v>13</v>
      </c>
      <c r="H30" s="38">
        <f t="shared" si="1"/>
        <v>0.72222222222222221</v>
      </c>
      <c r="I30" s="39" t="s">
        <v>35</v>
      </c>
      <c r="J30" s="40">
        <v>2845706.4135321262</v>
      </c>
      <c r="K30" s="40">
        <f t="shared" si="0"/>
        <v>158094.80075178479</v>
      </c>
      <c r="L30" s="41" t="s">
        <v>22</v>
      </c>
      <c r="M30" s="6" t="s">
        <v>23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</row>
    <row r="31" spans="1:39" ht="18" customHeight="1" x14ac:dyDescent="0.25">
      <c r="A31" s="8"/>
      <c r="B31" s="21" t="s">
        <v>79</v>
      </c>
      <c r="C31" s="26" t="s">
        <v>33</v>
      </c>
      <c r="D31" s="2" t="s">
        <v>80</v>
      </c>
      <c r="E31" s="2">
        <v>40</v>
      </c>
      <c r="F31" s="1">
        <v>38</v>
      </c>
      <c r="G31" s="38">
        <v>45</v>
      </c>
      <c r="H31" s="38">
        <f t="shared" si="1"/>
        <v>1.1842105263157894</v>
      </c>
      <c r="I31" s="39" t="s">
        <v>35</v>
      </c>
      <c r="J31" s="40">
        <v>6969151.8535740357</v>
      </c>
      <c r="K31" s="40">
        <f t="shared" si="0"/>
        <v>183398.73298879041</v>
      </c>
      <c r="L31" s="41" t="s">
        <v>22</v>
      </c>
      <c r="M31" s="6" t="s">
        <v>23</v>
      </c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 spans="1:39" ht="18" customHeight="1" x14ac:dyDescent="0.25">
      <c r="A32" s="8"/>
      <c r="B32" s="21" t="s">
        <v>81</v>
      </c>
      <c r="C32" s="26" t="s">
        <v>33</v>
      </c>
      <c r="D32" s="2" t="s">
        <v>82</v>
      </c>
      <c r="E32" s="2">
        <v>20</v>
      </c>
      <c r="F32" s="1">
        <v>18</v>
      </c>
      <c r="G32" s="38">
        <v>19.5</v>
      </c>
      <c r="H32" s="38">
        <f t="shared" si="1"/>
        <v>1.0833333333333333</v>
      </c>
      <c r="I32" s="39" t="s">
        <v>35</v>
      </c>
      <c r="J32" s="40">
        <v>3683281.268540639</v>
      </c>
      <c r="K32" s="40">
        <f t="shared" si="0"/>
        <v>204626.73714114662</v>
      </c>
      <c r="L32" s="41" t="s">
        <v>22</v>
      </c>
      <c r="M32" s="6" t="s">
        <v>23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spans="1:39" ht="18" customHeight="1" x14ac:dyDescent="0.25">
      <c r="A33" s="8"/>
      <c r="B33" s="21" t="s">
        <v>83</v>
      </c>
      <c r="C33" s="26" t="s">
        <v>33</v>
      </c>
      <c r="D33" s="2" t="s">
        <v>84</v>
      </c>
      <c r="E33" s="2">
        <v>30</v>
      </c>
      <c r="F33" s="1">
        <v>28</v>
      </c>
      <c r="G33" s="38">
        <v>40.5</v>
      </c>
      <c r="H33" s="38">
        <f t="shared" si="1"/>
        <v>1.4464285714285714</v>
      </c>
      <c r="I33" s="39" t="s">
        <v>35</v>
      </c>
      <c r="J33" s="40">
        <v>6389292.3385681426</v>
      </c>
      <c r="K33" s="40">
        <f t="shared" si="0"/>
        <v>228189.01209171937</v>
      </c>
      <c r="L33" s="41" t="s">
        <v>22</v>
      </c>
      <c r="M33" s="6" t="s">
        <v>23</v>
      </c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</row>
    <row r="34" spans="1:39" ht="18" customHeight="1" x14ac:dyDescent="0.25">
      <c r="A34" s="8"/>
      <c r="B34" s="21" t="s">
        <v>85</v>
      </c>
      <c r="C34" s="27" t="s">
        <v>86</v>
      </c>
      <c r="D34" s="2" t="s">
        <v>87</v>
      </c>
      <c r="E34" s="2">
        <v>60</v>
      </c>
      <c r="F34" s="1">
        <v>50</v>
      </c>
      <c r="G34" s="38">
        <v>90.6</v>
      </c>
      <c r="H34" s="38">
        <f t="shared" si="1"/>
        <v>1.8119999999999998</v>
      </c>
      <c r="I34" s="39" t="s">
        <v>35</v>
      </c>
      <c r="J34" s="40">
        <v>12845061.605633758</v>
      </c>
      <c r="K34" s="40">
        <f t="shared" si="0"/>
        <v>256901.23211267515</v>
      </c>
      <c r="L34" s="41" t="s">
        <v>22</v>
      </c>
      <c r="M34" s="6" t="s">
        <v>23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</row>
    <row r="35" spans="1:39" ht="18" customHeight="1" x14ac:dyDescent="0.25">
      <c r="A35" s="8"/>
      <c r="B35" s="21" t="s">
        <v>88</v>
      </c>
      <c r="C35" s="27" t="s">
        <v>86</v>
      </c>
      <c r="D35" s="2" t="s">
        <v>89</v>
      </c>
      <c r="E35" s="2">
        <v>120</v>
      </c>
      <c r="F35" s="1">
        <v>100</v>
      </c>
      <c r="G35" s="38">
        <v>192</v>
      </c>
      <c r="H35" s="38">
        <f t="shared" si="1"/>
        <v>1.92</v>
      </c>
      <c r="I35" s="39" t="s">
        <v>54</v>
      </c>
      <c r="J35" s="40">
        <v>27081786.04728166</v>
      </c>
      <c r="K35" s="40">
        <f t="shared" si="0"/>
        <v>270817.86047281662</v>
      </c>
      <c r="L35" s="41" t="s">
        <v>22</v>
      </c>
      <c r="M35" s="6" t="s">
        <v>23</v>
      </c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6" spans="1:39" ht="18" customHeight="1" x14ac:dyDescent="0.25">
      <c r="A36" s="8"/>
      <c r="B36" s="21" t="s">
        <v>90</v>
      </c>
      <c r="C36" s="26" t="s">
        <v>91</v>
      </c>
      <c r="D36" s="2" t="s">
        <v>92</v>
      </c>
      <c r="E36" s="5">
        <v>16.434000000000001</v>
      </c>
      <c r="F36" s="1">
        <v>13</v>
      </c>
      <c r="G36" s="38">
        <v>20</v>
      </c>
      <c r="H36" s="38">
        <f t="shared" si="1"/>
        <v>1.5384615384615385</v>
      </c>
      <c r="I36" s="39" t="s">
        <v>35</v>
      </c>
      <c r="J36" s="40">
        <v>3747710.1035412936</v>
      </c>
      <c r="K36" s="40">
        <f t="shared" si="0"/>
        <v>288285.39258009952</v>
      </c>
      <c r="L36" s="41" t="s">
        <v>22</v>
      </c>
      <c r="M36" s="6" t="s">
        <v>23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</row>
    <row r="37" spans="1:39" ht="18" customHeight="1" x14ac:dyDescent="0.25">
      <c r="A37" s="8"/>
      <c r="B37" s="21" t="s">
        <v>93</v>
      </c>
      <c r="C37" s="26" t="s">
        <v>33</v>
      </c>
      <c r="D37" s="3" t="s">
        <v>94</v>
      </c>
      <c r="E37" s="1">
        <v>20</v>
      </c>
      <c r="F37" s="1">
        <v>18</v>
      </c>
      <c r="G37" s="38">
        <v>39</v>
      </c>
      <c r="H37" s="38">
        <f t="shared" si="1"/>
        <v>2.1666666666666665</v>
      </c>
      <c r="I37" s="39" t="s">
        <v>35</v>
      </c>
      <c r="J37" s="40">
        <v>6196005.8335661776</v>
      </c>
      <c r="K37" s="40">
        <f t="shared" si="0"/>
        <v>344222.54630923207</v>
      </c>
      <c r="L37" s="41" t="s">
        <v>22</v>
      </c>
      <c r="M37" s="6" t="s">
        <v>23</v>
      </c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 spans="1:39" ht="18" customHeight="1" x14ac:dyDescent="0.25">
      <c r="A38" s="8"/>
      <c r="B38" s="21" t="s">
        <v>95</v>
      </c>
      <c r="C38" s="27" t="s">
        <v>96</v>
      </c>
      <c r="D38" s="3" t="s">
        <v>97</v>
      </c>
      <c r="E38" s="1">
        <v>50</v>
      </c>
      <c r="F38" s="1">
        <v>49</v>
      </c>
      <c r="G38" s="38">
        <v>123.25</v>
      </c>
      <c r="H38" s="38">
        <f t="shared" si="1"/>
        <v>2.5153061224489797</v>
      </c>
      <c r="I38" s="39" t="s">
        <v>35</v>
      </c>
      <c r="J38" s="40">
        <v>17052264.531176519</v>
      </c>
      <c r="K38" s="40">
        <f t="shared" si="0"/>
        <v>348005.39859543915</v>
      </c>
      <c r="L38" s="41" t="s">
        <v>22</v>
      </c>
      <c r="M38" s="6" t="s">
        <v>23</v>
      </c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spans="1:39" ht="18" customHeight="1" x14ac:dyDescent="0.25">
      <c r="A39" s="8"/>
      <c r="B39" s="21" t="s">
        <v>98</v>
      </c>
      <c r="C39" s="27" t="s">
        <v>99</v>
      </c>
      <c r="D39" s="3" t="s">
        <v>100</v>
      </c>
      <c r="E39" s="1">
        <v>200</v>
      </c>
      <c r="F39" s="1">
        <v>200</v>
      </c>
      <c r="G39" s="38">
        <v>576.5</v>
      </c>
      <c r="H39" s="38">
        <f t="shared" si="1"/>
        <v>2.8824999999999998</v>
      </c>
      <c r="I39" s="39" t="s">
        <v>21</v>
      </c>
      <c r="J39" s="40">
        <v>75282074.347489551</v>
      </c>
      <c r="K39" s="40">
        <f t="shared" si="0"/>
        <v>376410.37173744774</v>
      </c>
      <c r="L39" s="41" t="s">
        <v>22</v>
      </c>
      <c r="M39" s="6" t="s">
        <v>23</v>
      </c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</row>
    <row r="40" spans="1:39" ht="18" customHeight="1" x14ac:dyDescent="0.25">
      <c r="A40" s="8"/>
      <c r="B40" s="21" t="s">
        <v>101</v>
      </c>
      <c r="C40" s="27" t="s">
        <v>86</v>
      </c>
      <c r="D40" s="3" t="s">
        <v>102</v>
      </c>
      <c r="E40" s="1">
        <v>60</v>
      </c>
      <c r="F40" s="1">
        <v>50</v>
      </c>
      <c r="G40" s="38">
        <v>141</v>
      </c>
      <c r="H40" s="38">
        <f t="shared" si="1"/>
        <v>2.82</v>
      </c>
      <c r="I40" s="39" t="s">
        <v>35</v>
      </c>
      <c r="J40" s="40">
        <v>19339488.173699763</v>
      </c>
      <c r="K40" s="40">
        <f t="shared" si="0"/>
        <v>386789.76347399526</v>
      </c>
      <c r="L40" s="41" t="s">
        <v>22</v>
      </c>
      <c r="M40" s="6" t="s">
        <v>23</v>
      </c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</row>
    <row r="41" spans="1:39" ht="18" customHeight="1" x14ac:dyDescent="0.25">
      <c r="A41" s="8"/>
      <c r="B41" s="21" t="s">
        <v>103</v>
      </c>
      <c r="C41" s="27" t="s">
        <v>96</v>
      </c>
      <c r="D41" s="3" t="s">
        <v>104</v>
      </c>
      <c r="E41" s="1">
        <v>50</v>
      </c>
      <c r="F41" s="1">
        <v>40</v>
      </c>
      <c r="G41" s="38">
        <v>123.25</v>
      </c>
      <c r="H41" s="38">
        <f t="shared" si="1"/>
        <v>3.0812499999999998</v>
      </c>
      <c r="I41" s="39" t="s">
        <v>35</v>
      </c>
      <c r="J41" s="40">
        <v>17052264.531176519</v>
      </c>
      <c r="K41" s="40">
        <f t="shared" si="0"/>
        <v>426306.61327941297</v>
      </c>
      <c r="L41" s="41" t="s">
        <v>22</v>
      </c>
      <c r="M41" s="6" t="s">
        <v>23</v>
      </c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</row>
    <row r="42" spans="1:39" ht="18" customHeight="1" x14ac:dyDescent="0.25">
      <c r="A42" s="8"/>
      <c r="B42" s="21" t="s">
        <v>105</v>
      </c>
      <c r="C42" s="27" t="s">
        <v>96</v>
      </c>
      <c r="D42" s="3" t="s">
        <v>106</v>
      </c>
      <c r="E42" s="1">
        <v>50</v>
      </c>
      <c r="F42" s="1">
        <v>39</v>
      </c>
      <c r="G42" s="38">
        <v>123.25</v>
      </c>
      <c r="H42" s="38">
        <f t="shared" si="1"/>
        <v>3.1602564102564101</v>
      </c>
      <c r="I42" s="39" t="s">
        <v>35</v>
      </c>
      <c r="J42" s="40">
        <v>17052264.531176519</v>
      </c>
      <c r="K42" s="40">
        <f t="shared" si="0"/>
        <v>437237.55208144919</v>
      </c>
      <c r="L42" s="41" t="s">
        <v>22</v>
      </c>
      <c r="M42" s="6" t="s">
        <v>23</v>
      </c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</row>
    <row r="43" spans="1:39" ht="18" customHeight="1" x14ac:dyDescent="0.25">
      <c r="A43" s="8"/>
      <c r="B43" s="24" t="s">
        <v>107</v>
      </c>
      <c r="C43" s="37" t="s">
        <v>108</v>
      </c>
      <c r="D43" s="47" t="s">
        <v>109</v>
      </c>
      <c r="E43" s="1">
        <v>70</v>
      </c>
      <c r="F43" s="1">
        <v>67</v>
      </c>
      <c r="G43" s="38">
        <v>354.55</v>
      </c>
      <c r="H43" s="38">
        <f t="shared" si="1"/>
        <v>5.2917910447761196</v>
      </c>
      <c r="I43" s="39" t="s">
        <v>27</v>
      </c>
      <c r="J43" s="40">
        <v>45686486.898964345</v>
      </c>
      <c r="K43" s="40">
        <f t="shared" si="0"/>
        <v>681887.86416364694</v>
      </c>
      <c r="L43" s="41" t="s">
        <v>22</v>
      </c>
      <c r="M43" s="6" t="s">
        <v>23</v>
      </c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</row>
    <row r="44" spans="1:39" ht="18" customHeight="1" thickBot="1" x14ac:dyDescent="0.3">
      <c r="A44" s="8"/>
      <c r="B44" s="25" t="s">
        <v>110</v>
      </c>
      <c r="C44" s="28" t="s">
        <v>111</v>
      </c>
      <c r="D44" s="33" t="s">
        <v>112</v>
      </c>
      <c r="E44" s="34">
        <v>22</v>
      </c>
      <c r="F44" s="34">
        <v>18</v>
      </c>
      <c r="G44" s="48">
        <v>89.9</v>
      </c>
      <c r="H44" s="48">
        <f t="shared" si="1"/>
        <v>4.9944444444444445</v>
      </c>
      <c r="I44" s="49" t="s">
        <v>35</v>
      </c>
      <c r="J44" s="50">
        <v>12754861.236632839</v>
      </c>
      <c r="K44" s="50">
        <f t="shared" si="0"/>
        <v>708603.40203515766</v>
      </c>
      <c r="L44" s="51" t="s">
        <v>22</v>
      </c>
      <c r="M44" s="7" t="s">
        <v>23</v>
      </c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</row>
    <row r="45" spans="1:39" ht="18" customHeight="1" thickTop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</row>
    <row r="46" spans="1:39" ht="18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</row>
    <row r="47" spans="1:39" ht="18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</row>
    <row r="48" spans="1:39" ht="18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</row>
    <row r="49" spans="1:39" ht="18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</row>
    <row r="50" spans="1:39" ht="18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</row>
    <row r="51" spans="1:39" ht="18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</row>
    <row r="52" spans="1:39" ht="18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</row>
    <row r="53" spans="1:39" ht="18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</row>
    <row r="54" spans="1:39" ht="18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</row>
    <row r="55" spans="1:39" ht="18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</row>
    <row r="56" spans="1:39" ht="18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</row>
    <row r="57" spans="1:39" ht="18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</row>
    <row r="58" spans="1:39" ht="18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</row>
    <row r="59" spans="1:39" ht="18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</row>
    <row r="60" spans="1:39" ht="18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</row>
    <row r="61" spans="1:39" ht="18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</row>
  </sheetData>
  <mergeCells count="1">
    <mergeCell ref="D2:M2"/>
  </mergeCell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1C4DF7D45DB248AC86FE0097C440F5" ma:contentTypeVersion="16" ma:contentTypeDescription="Create a new document." ma:contentTypeScope="" ma:versionID="f8c5d4fa98df6487d7d8087e58fb7814">
  <xsd:schema xmlns:xsd="http://www.w3.org/2001/XMLSchema" xmlns:xs="http://www.w3.org/2001/XMLSchema" xmlns:p="http://schemas.microsoft.com/office/2006/metadata/properties" xmlns:ns2="28344a50-20ee-46b1-93e0-1faae7350029" xmlns:ns3="66e1bbde-16dd-49de-9a92-988d359cd6e4" targetNamespace="http://schemas.microsoft.com/office/2006/metadata/properties" ma:root="true" ma:fieldsID="14cd2b8ba505fd11c9e4b4b8e5cd1d24" ns2:_="" ns3:_="">
    <xsd:import namespace="28344a50-20ee-46b1-93e0-1faae7350029"/>
    <xsd:import namespace="66e1bbde-16dd-49de-9a92-988d359cd6e4"/>
    <xsd:element name="properties">
      <xsd:complexType>
        <xsd:sequence>
          <xsd:element name="documentManagement">
            <xsd:complexType>
              <xsd:all>
                <xsd:element ref="ns2:NGESOowner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NGESO_x0020_responded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44a50-20ee-46b1-93e0-1faae7350029" elementFormDefault="qualified">
    <xsd:import namespace="http://schemas.microsoft.com/office/2006/documentManagement/types"/>
    <xsd:import namespace="http://schemas.microsoft.com/office/infopath/2007/PartnerControls"/>
    <xsd:element name="NGESOowner" ma:index="1" nillable="true" ma:displayName="NGESO owner" ma:format="Dropdown" ma:list="UserInfo" ma:SharePointGroup="0" ma:internalName="NGESOown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7" nillable="true" ma:displayName="Location" ma:hidden="true" ma:internalName="MediaServiceLocation" ma:readOnly="true">
      <xsd:simpleType>
        <xsd:restriction base="dms:Text"/>
      </xsd:simpleType>
    </xsd:element>
    <xsd:element name="NGESO_x0020_responded_x003f_" ma:index="21" nillable="true" ma:displayName="NGESO responded?" ma:default="1" ma:internalName="NGESO_x0020_responded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1bbde-16dd-49de-9a92-988d359cd6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ESO_x0020_responded_x003f_ xmlns="28344a50-20ee-46b1-93e0-1faae7350029">true</NGESO_x0020_responded_x003f_>
    <NGESOowner xmlns="28344a50-20ee-46b1-93e0-1faae7350029">
      <UserInfo>
        <DisplayName/>
        <AccountId xsi:nil="true"/>
        <AccountType/>
      </UserInfo>
    </NGESOowner>
    <SharedWithUsers xmlns="66e1bbde-16dd-49de-9a92-988d359cd6e4">
      <UserInfo>
        <DisplayName>Preston (ESO), David</DisplayName>
        <AccountId>68</AccountId>
        <AccountType/>
      </UserInfo>
      <UserInfo>
        <DisplayName>McDonald (ESO), Jon</DisplayName>
        <AccountId>6</AccountId>
        <AccountType/>
      </UserInfo>
      <UserInfo>
        <DisplayName>Miller (ESO), Steve</DisplayName>
        <AccountId>90</AccountId>
        <AccountType/>
      </UserInfo>
      <UserInfo>
        <DisplayName>Rostom (ESO), Djaved</DisplayName>
        <AccountId>48</AccountId>
        <AccountType/>
      </UserInfo>
      <UserInfo>
        <DisplayName>Gregory (ESO), David</DisplayName>
        <AccountId>130</AccountId>
        <AccountType/>
      </UserInfo>
      <UserInfo>
        <DisplayName>Sorrell (ESO), Kathryn</DisplayName>
        <AccountId>99</AccountId>
        <AccountType/>
      </UserInfo>
      <UserInfo>
        <DisplayName>Monteiro (ESO), Andreia</DisplayName>
        <AccountId>273</AccountId>
        <AccountType/>
      </UserInfo>
      <UserInfo>
        <DisplayName>Natukunda (ESO), Faith</DisplayName>
        <AccountId>205</AccountId>
        <AccountType/>
      </UserInfo>
      <UserInfo>
        <DisplayName>Jiang (ESO), Hui</DisplayName>
        <AccountId>376</AccountId>
        <AccountType/>
      </UserInfo>
      <UserInfo>
        <DisplayName>Wakeley (ESO), Paul</DisplayName>
        <AccountId>141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3B59A3-2C44-4C2E-9409-D4D29FB388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44a50-20ee-46b1-93e0-1faae7350029"/>
    <ds:schemaRef ds:uri="66e1bbde-16dd-49de-9a92-988d359cd6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E4082B-8D59-43EB-B2AD-63B1BAC74EF5}">
  <ds:schemaRefs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28344a50-20ee-46b1-93e0-1faae7350029"/>
    <ds:schemaRef ds:uri="http://schemas.microsoft.com/office/2006/documentManagement/types"/>
    <ds:schemaRef ds:uri="http://purl.org/dc/terms/"/>
    <ds:schemaRef ds:uri="http://schemas.microsoft.com/office/infopath/2007/PartnerControls"/>
    <ds:schemaRef ds:uri="66e1bbde-16dd-49de-9a92-988d359cd6e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41EFB58-B49D-4BE8-9666-9A8686AFEB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 Table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Priday(ESO), Louis</dc:creator>
  <cp:keywords/>
  <dc:description/>
  <cp:lastModifiedBy>National Grid</cp:lastModifiedBy>
  <cp:revision/>
  <dcterms:created xsi:type="dcterms:W3CDTF">2020-05-06T11:46:03Z</dcterms:created>
  <dcterms:modified xsi:type="dcterms:W3CDTF">2020-05-21T14:25:24Z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0x010100951C4DF7D45DB248AC86FE0097C440F5</vt:lpwstr>
  </property>
</Properties>
</file>