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https://nationalgridplc.sharepoint.com/sites/GRP-INT-UK-ESORevenue/Customer/4. Charging Forums/2019 Charging Forum/Slidepack/"/>
    </mc:Choice>
  </mc:AlternateContent>
  <xr:revisionPtr revIDLastSave="29" documentId="8_{F187E2E9-274A-4FB1-A885-F96FB5F2EC05}" xr6:coauthVersionLast="36" xr6:coauthVersionMax="45" xr10:uidLastSave="{1894C6B7-FAB9-46B9-8445-376D04876AC8}"/>
  <bookViews>
    <workbookView xWindow="0" yWindow="0" windowWidth="28800" windowHeight="12285" firstSheet="1" activeTab="2" xr2:uid="{D3E1D6DB-A27F-4357-9F98-F3983AD9FB02}"/>
  </bookViews>
  <sheets>
    <sheet name="DISCLAIMER" sheetId="8" r:id="rId1"/>
    <sheet name="Instructions" sheetId="7" r:id="rId2"/>
    <sheet name="FPVAR"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22" i="6" l="1"/>
  <c r="D13" i="6"/>
  <c r="E13" i="6"/>
  <c r="F13" i="6" s="1"/>
  <c r="I7" i="6"/>
  <c r="J7" i="6" s="1"/>
  <c r="K7" i="6" s="1"/>
  <c r="L7" i="6" s="1"/>
  <c r="C7" i="6"/>
  <c r="C9" i="6" l="1"/>
  <c r="C15" i="6" s="1"/>
  <c r="C19" i="6" s="1"/>
  <c r="C11" i="6"/>
  <c r="D7" i="6"/>
  <c r="E7" i="6" s="1"/>
  <c r="F7" i="6" s="1"/>
  <c r="G7" i="6" s="1"/>
  <c r="H7" i="6" s="1"/>
  <c r="H9" i="6" s="1"/>
  <c r="M7" i="6"/>
  <c r="N7" i="6" s="1"/>
  <c r="N9" i="6" s="1"/>
  <c r="L9" i="6"/>
  <c r="L15" i="6" s="1"/>
  <c r="J9" i="6"/>
  <c r="I9" i="6"/>
  <c r="K9" i="6"/>
  <c r="G13" i="6"/>
  <c r="D9" i="6" l="1"/>
  <c r="D15" i="6" s="1"/>
  <c r="D19" i="6" s="1"/>
  <c r="F9" i="6"/>
  <c r="F15" i="6" s="1"/>
  <c r="F19" i="6" s="1"/>
  <c r="D11" i="6"/>
  <c r="E11" i="6" s="1"/>
  <c r="G9" i="6"/>
  <c r="G15" i="6" s="1"/>
  <c r="G19" i="6" s="1"/>
  <c r="E9" i="6"/>
  <c r="E15" i="6" s="1"/>
  <c r="E19" i="6" s="1"/>
  <c r="M9" i="6"/>
  <c r="H13" i="6"/>
  <c r="F11" i="6" l="1"/>
  <c r="H15" i="6"/>
  <c r="H19" i="6" s="1"/>
  <c r="I13" i="6"/>
  <c r="G11" i="6"/>
  <c r="H11" i="6" s="1"/>
  <c r="I11" i="6" s="1"/>
  <c r="J13" i="6" l="1"/>
  <c r="I15" i="6"/>
  <c r="I19" i="6" s="1"/>
  <c r="J11" i="6"/>
  <c r="K11" i="6"/>
  <c r="J15" i="6" l="1"/>
  <c r="J19" i="6" s="1"/>
  <c r="K13" i="6"/>
  <c r="L11" i="6"/>
  <c r="M11" i="6" s="1"/>
  <c r="N11" i="6" s="1"/>
  <c r="K15" i="6" l="1"/>
  <c r="K19" i="6" s="1"/>
  <c r="L13" i="6"/>
  <c r="L19" i="6" l="1"/>
  <c r="M13" i="6"/>
  <c r="N13" i="6" l="1"/>
  <c r="N15" i="6" s="1"/>
  <c r="N19" i="6" s="1"/>
  <c r="M15" i="6"/>
  <c r="M19" i="6" s="1"/>
  <c r="C22" i="6" s="1"/>
  <c r="G22" i="6" s="1"/>
  <c r="K22" i="6" s="1"/>
</calcChain>
</file>

<file path=xl/sharedStrings.xml><?xml version="1.0" encoding="utf-8"?>
<sst xmlns="http://schemas.openxmlformats.org/spreadsheetml/2006/main" count="30" uniqueCount="30">
  <si>
    <t>This spreadsheet is provided for illustrative purposes only.</t>
  </si>
  <si>
    <t>Please note: If there are any inconsistencies between this guidance note and the industry framework documents (CUSC, the NGC Use of System Charging Methodology or the BSC), the industry framework documents will take precedence. The CUSC and all Code subsidiary documentation can be downloaded from the National Grid Website.</t>
  </si>
  <si>
    <t>INSTRUCTIONS</t>
  </si>
  <si>
    <t>Enter values in the cells with gold borders to simulate various outcomes</t>
  </si>
  <si>
    <t>TNUoS FORECASTING PERFORMANCE VAR</t>
  </si>
  <si>
    <t>April</t>
  </si>
  <si>
    <t>May</t>
  </si>
  <si>
    <t>June</t>
  </si>
  <si>
    <t>July</t>
  </si>
  <si>
    <t>August</t>
  </si>
  <si>
    <t>September</t>
  </si>
  <si>
    <t>October</t>
  </si>
  <si>
    <t>November</t>
  </si>
  <si>
    <t>December</t>
  </si>
  <si>
    <t>January</t>
  </si>
  <si>
    <t>February</t>
  </si>
  <si>
    <t>March</t>
  </si>
  <si>
    <t>Demand Forecast</t>
  </si>
  <si>
    <t>Actual Forecast</t>
  </si>
  <si>
    <t>Forecast Liability</t>
  </si>
  <si>
    <t>Monthly Invoice</t>
  </si>
  <si>
    <t>Initial Dem Recociliation</t>
  </si>
  <si>
    <t xml:space="preserve">VAR %
</t>
  </si>
  <si>
    <t xml:space="preserve">Weight
</t>
  </si>
  <si>
    <t>VAR% x Weight</t>
  </si>
  <si>
    <t>SUM of VAR x Weight</t>
  </si>
  <si>
    <t>Sum of
Weight</t>
  </si>
  <si>
    <t>NHH Weighted Average VAR</t>
  </si>
  <si>
    <t>NHH Extreme Condition Adj</t>
  </si>
  <si>
    <t>NHH Deemed FP VAR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</si>
</sst>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 #,##0_-;\-* #,##0_-;_-* &quot;-&quot;??_-;_-@_-"/>
    <numFmt numFmtId="165" formatCode="_-&quot;£&quot;* #,##0_-;\-&quot;£&quot;* #,##0_-;_-&quot;£&quot;*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24"/>
      <color theme="1"/>
      <name val="Calibri"/>
      <family val="2"/>
      <scheme val="minor"/>
    </font>
    <font>
      <b/>
      <sz val="16"/>
      <color theme="1"/>
      <name val="Calibri"/>
      <family val="2"/>
      <scheme val="minor"/>
    </font>
  </fonts>
  <fills count="13">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C000"/>
        <bgColor indexed="64"/>
      </patternFill>
    </fill>
    <fill>
      <patternFill patternType="solid">
        <fgColor rgb="FFFF0000"/>
        <bgColor indexed="64"/>
      </patternFill>
    </fill>
    <fill>
      <patternFill patternType="solid">
        <fgColor rgb="FFFF3300"/>
        <bgColor indexed="64"/>
      </patternFill>
    </fill>
  </fills>
  <borders count="10">
    <border>
      <left/>
      <right/>
      <top/>
      <bottom/>
      <diagonal/>
    </border>
    <border>
      <left style="thin">
        <color auto="1"/>
      </left>
      <right style="thin">
        <color indexed="64"/>
      </right>
      <top style="thin">
        <color auto="1"/>
      </top>
      <bottom style="thin">
        <color auto="1"/>
      </bottom>
      <diagonal/>
    </border>
    <border>
      <left style="thin">
        <color auto="1"/>
      </left>
      <right style="thin">
        <color indexed="64"/>
      </right>
      <top/>
      <bottom style="thin">
        <color auto="1"/>
      </bottom>
      <diagonal/>
    </border>
    <border>
      <left style="thin">
        <color auto="1"/>
      </left>
      <right style="thin">
        <color indexed="64"/>
      </right>
      <top style="thin">
        <color auto="1"/>
      </top>
      <bottom/>
      <diagonal/>
    </border>
    <border>
      <left style="thin">
        <color indexed="64"/>
      </left>
      <right/>
      <top style="thin">
        <color indexed="64"/>
      </top>
      <bottom style="thin">
        <color indexed="64"/>
      </bottom>
      <diagonal/>
    </border>
    <border>
      <left/>
      <right style="thin">
        <color indexed="64"/>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ck">
        <color rgb="FFFFC000"/>
      </left>
      <right style="thick">
        <color rgb="FFFFC000"/>
      </right>
      <top style="thick">
        <color rgb="FFFFC000"/>
      </top>
      <bottom style="thick">
        <color rgb="FFFFC000"/>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40">
    <xf numFmtId="0" fontId="0" fillId="0" borderId="0" xfId="0"/>
    <xf numFmtId="0" fontId="3" fillId="0" borderId="0" xfId="0" applyFont="1"/>
    <xf numFmtId="0" fontId="0" fillId="0" borderId="0" xfId="0" applyAlignment="1">
      <alignment horizontal="center"/>
    </xf>
    <xf numFmtId="0" fontId="2" fillId="0" borderId="1" xfId="0" applyFont="1" applyBorder="1"/>
    <xf numFmtId="0" fontId="2" fillId="0" borderId="1" xfId="0" applyFont="1" applyBorder="1" applyAlignment="1">
      <alignment wrapText="1"/>
    </xf>
    <xf numFmtId="0" fontId="2" fillId="0" borderId="0" xfId="0" applyFont="1"/>
    <xf numFmtId="0" fontId="2" fillId="0" borderId="0" xfId="0" applyFont="1" applyAlignment="1">
      <alignment horizontal="center"/>
    </xf>
    <xf numFmtId="0" fontId="2" fillId="7" borderId="1" xfId="0" applyFont="1" applyFill="1" applyBorder="1" applyAlignment="1">
      <alignment wrapText="1"/>
    </xf>
    <xf numFmtId="0" fontId="2" fillId="10" borderId="1" xfId="0" applyFont="1" applyFill="1" applyBorder="1" applyAlignment="1">
      <alignment wrapText="1"/>
    </xf>
    <xf numFmtId="0" fontId="2" fillId="11" borderId="1" xfId="0" applyFont="1" applyFill="1" applyBorder="1" applyAlignment="1">
      <alignment wrapText="1"/>
    </xf>
    <xf numFmtId="9" fontId="0" fillId="0" borderId="7" xfId="0" applyNumberFormat="1" applyBorder="1" applyAlignment="1">
      <alignment horizontal="center"/>
    </xf>
    <xf numFmtId="0" fontId="0" fillId="0" borderId="7" xfId="0" applyBorder="1" applyAlignment="1">
      <alignment horizontal="center"/>
    </xf>
    <xf numFmtId="10" fontId="0" fillId="0" borderId="7" xfId="4" applyNumberFormat="1" applyFont="1" applyBorder="1" applyAlignment="1">
      <alignment horizontal="center"/>
    </xf>
    <xf numFmtId="10" fontId="0" fillId="0" borderId="7" xfId="0" applyNumberFormat="1" applyBorder="1" applyAlignment="1">
      <alignment horizontal="center"/>
    </xf>
    <xf numFmtId="0" fontId="2" fillId="0" borderId="6" xfId="0" applyFont="1" applyBorder="1" applyAlignment="1">
      <alignment horizontal="center" wrapText="1"/>
    </xf>
    <xf numFmtId="0" fontId="0" fillId="0" borderId="0" xfId="0" applyAlignment="1">
      <alignment wrapText="1"/>
    </xf>
    <xf numFmtId="0" fontId="2" fillId="3" borderId="4" xfId="0" applyFont="1" applyFill="1" applyBorder="1" applyAlignment="1">
      <alignment wrapText="1"/>
    </xf>
    <xf numFmtId="0" fontId="2" fillId="4" borderId="3" xfId="0" applyFont="1" applyFill="1" applyBorder="1" applyAlignment="1">
      <alignment horizontal="center"/>
    </xf>
    <xf numFmtId="0" fontId="2" fillId="2" borderId="4" xfId="0" applyFont="1" applyFill="1" applyBorder="1" applyAlignment="1">
      <alignment wrapText="1"/>
    </xf>
    <xf numFmtId="0" fontId="2" fillId="5" borderId="4" xfId="0" applyFont="1" applyFill="1" applyBorder="1" applyAlignment="1">
      <alignment wrapText="1"/>
    </xf>
    <xf numFmtId="0" fontId="2" fillId="0" borderId="9" xfId="0" applyFont="1" applyBorder="1" applyAlignment="1">
      <alignment horizontal="center" wrapText="1"/>
    </xf>
    <xf numFmtId="10" fontId="0" fillId="0" borderId="8" xfId="4" applyNumberFormat="1" applyFont="1" applyBorder="1" applyAlignment="1">
      <alignment horizontal="center"/>
    </xf>
    <xf numFmtId="0" fontId="4" fillId="0" borderId="0" xfId="0" applyFont="1"/>
    <xf numFmtId="0" fontId="4" fillId="0" borderId="0" xfId="0" applyFont="1" applyAlignment="1">
      <alignment wrapText="1"/>
    </xf>
    <xf numFmtId="164" fontId="2" fillId="6" borderId="8" xfId="1" applyNumberFormat="1" applyFont="1" applyFill="1" applyBorder="1" applyAlignment="1">
      <alignment horizontal="center" vertical="center"/>
    </xf>
    <xf numFmtId="3" fontId="2" fillId="0" borderId="2" xfId="0" applyNumberFormat="1" applyFont="1" applyBorder="1" applyAlignment="1">
      <alignment horizontal="center" vertical="center"/>
    </xf>
    <xf numFmtId="164" fontId="2" fillId="0" borderId="2" xfId="1" applyNumberFormat="1" applyFont="1" applyBorder="1" applyAlignment="1">
      <alignment horizontal="center" vertical="center"/>
    </xf>
    <xf numFmtId="3" fontId="2" fillId="0" borderId="1" xfId="0" applyNumberFormat="1" applyFont="1" applyBorder="1" applyAlignment="1">
      <alignment horizontal="center" vertical="center"/>
    </xf>
    <xf numFmtId="164" fontId="2" fillId="0" borderId="1" xfId="1" applyNumberFormat="1" applyFont="1" applyBorder="1" applyAlignment="1">
      <alignment horizontal="center" vertical="center"/>
    </xf>
    <xf numFmtId="165" fontId="2" fillId="9" borderId="1" xfId="2" applyNumberFormat="1" applyFont="1" applyFill="1" applyBorder="1" applyAlignment="1">
      <alignment horizontal="center" vertical="center"/>
    </xf>
    <xf numFmtId="165" fontId="2" fillId="0" borderId="1" xfId="2" applyNumberFormat="1"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165" fontId="2" fillId="8" borderId="8" xfId="2" applyNumberFormat="1" applyFont="1" applyFill="1" applyBorder="1" applyAlignment="1">
      <alignment horizontal="center" vertical="center"/>
    </xf>
    <xf numFmtId="165" fontId="2" fillId="8" borderId="5" xfId="0" applyNumberFormat="1" applyFont="1" applyFill="1" applyBorder="1" applyAlignment="1">
      <alignment horizontal="center" vertical="center"/>
    </xf>
    <xf numFmtId="165" fontId="2" fillId="8" borderId="1" xfId="0" applyNumberFormat="1" applyFont="1" applyFill="1" applyBorder="1" applyAlignment="1">
      <alignment horizontal="center" vertical="center"/>
    </xf>
    <xf numFmtId="0" fontId="2" fillId="0" borderId="2" xfId="0" applyFont="1" applyBorder="1" applyAlignment="1">
      <alignment horizontal="center" vertical="center"/>
    </xf>
    <xf numFmtId="9" fontId="2" fillId="12" borderId="1" xfId="4" applyFont="1" applyFill="1" applyBorder="1" applyAlignment="1">
      <alignment horizontal="center" vertical="center"/>
    </xf>
    <xf numFmtId="0" fontId="2" fillId="4" borderId="1" xfId="0" applyFont="1" applyFill="1" applyBorder="1" applyAlignment="1">
      <alignment horizontal="center" vertical="center"/>
    </xf>
    <xf numFmtId="9" fontId="2" fillId="10" borderId="1" xfId="4" applyFont="1" applyFill="1" applyBorder="1" applyAlignment="1">
      <alignment horizontal="center" vertical="center"/>
    </xf>
  </cellXfs>
  <cellStyles count="5">
    <cellStyle name="Comma" xfId="1" builtinId="3"/>
    <cellStyle name="Currency" xfId="2" builtinId="4"/>
    <cellStyle name="Normal" xfId="0" builtinId="0"/>
    <cellStyle name="Normal 42" xfId="3" xr:uid="{EAFA2610-8A3D-4E6E-89CE-7E48F9E116DC}"/>
    <cellStyle name="Percent" xfId="4" builtinId="5"/>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266700</xdr:colOff>
      <xdr:row>20</xdr:row>
      <xdr:rowOff>276224</xdr:rowOff>
    </xdr:from>
    <xdr:to>
      <xdr:col>3</xdr:col>
      <xdr:colOff>714375</xdr:colOff>
      <xdr:row>21</xdr:row>
      <xdr:rowOff>114299</xdr:rowOff>
    </xdr:to>
    <xdr:sp macro="" textlink="">
      <xdr:nvSpPr>
        <xdr:cNvPr id="2" name="Division Sign 1">
          <a:extLst>
            <a:ext uri="{FF2B5EF4-FFF2-40B4-BE49-F238E27FC236}">
              <a16:creationId xmlns:a16="http://schemas.microsoft.com/office/drawing/2014/main" id="{477F8886-0273-48DA-A52C-3DBA6EADC6F9}"/>
            </a:ext>
          </a:extLst>
        </xdr:cNvPr>
        <xdr:cNvSpPr/>
      </xdr:nvSpPr>
      <xdr:spPr>
        <a:xfrm>
          <a:off x="1914525" y="3943349"/>
          <a:ext cx="447675" cy="219075"/>
        </a:xfrm>
        <a:prstGeom prst="mathDivid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238125</xdr:colOff>
      <xdr:row>20</xdr:row>
      <xdr:rowOff>304799</xdr:rowOff>
    </xdr:from>
    <xdr:to>
      <xdr:col>5</xdr:col>
      <xdr:colOff>666750</xdr:colOff>
      <xdr:row>21</xdr:row>
      <xdr:rowOff>104774</xdr:rowOff>
    </xdr:to>
    <xdr:sp macro="" textlink="">
      <xdr:nvSpPr>
        <xdr:cNvPr id="3" name="Equals 2">
          <a:extLst>
            <a:ext uri="{FF2B5EF4-FFF2-40B4-BE49-F238E27FC236}">
              <a16:creationId xmlns:a16="http://schemas.microsoft.com/office/drawing/2014/main" id="{714E8284-38A2-4665-9EF1-892D0DE4F1B1}"/>
            </a:ext>
          </a:extLst>
        </xdr:cNvPr>
        <xdr:cNvSpPr/>
      </xdr:nvSpPr>
      <xdr:spPr>
        <a:xfrm>
          <a:off x="3810000" y="3971924"/>
          <a:ext cx="428625" cy="180975"/>
        </a:xfrm>
        <a:prstGeom prst="mathEqua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7</xdr:col>
      <xdr:colOff>285751</xdr:colOff>
      <xdr:row>20</xdr:row>
      <xdr:rowOff>314326</xdr:rowOff>
    </xdr:from>
    <xdr:to>
      <xdr:col>7</xdr:col>
      <xdr:colOff>704851</xdr:colOff>
      <xdr:row>21</xdr:row>
      <xdr:rowOff>95250</xdr:rowOff>
    </xdr:to>
    <xdr:sp macro="" textlink="">
      <xdr:nvSpPr>
        <xdr:cNvPr id="4" name="Minus Sign 3">
          <a:extLst>
            <a:ext uri="{FF2B5EF4-FFF2-40B4-BE49-F238E27FC236}">
              <a16:creationId xmlns:a16="http://schemas.microsoft.com/office/drawing/2014/main" id="{D15E2AF4-F06B-4E57-BBDF-957D9DDFBD88}"/>
            </a:ext>
          </a:extLst>
        </xdr:cNvPr>
        <xdr:cNvSpPr/>
      </xdr:nvSpPr>
      <xdr:spPr>
        <a:xfrm>
          <a:off x="5781676" y="3981451"/>
          <a:ext cx="419100" cy="161924"/>
        </a:xfrm>
        <a:prstGeom prst="mathMinu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247651</xdr:colOff>
      <xdr:row>20</xdr:row>
      <xdr:rowOff>295274</xdr:rowOff>
    </xdr:from>
    <xdr:to>
      <xdr:col>9</xdr:col>
      <xdr:colOff>666751</xdr:colOff>
      <xdr:row>21</xdr:row>
      <xdr:rowOff>95249</xdr:rowOff>
    </xdr:to>
    <xdr:sp macro="" textlink="">
      <xdr:nvSpPr>
        <xdr:cNvPr id="5" name="Equals 4">
          <a:extLst>
            <a:ext uri="{FF2B5EF4-FFF2-40B4-BE49-F238E27FC236}">
              <a16:creationId xmlns:a16="http://schemas.microsoft.com/office/drawing/2014/main" id="{C8EAC392-67DA-4A49-8757-0E9FD5A98B01}"/>
            </a:ext>
          </a:extLst>
        </xdr:cNvPr>
        <xdr:cNvSpPr/>
      </xdr:nvSpPr>
      <xdr:spPr>
        <a:xfrm>
          <a:off x="7667626" y="3962399"/>
          <a:ext cx="419100" cy="180975"/>
        </a:xfrm>
        <a:prstGeom prst="mathEqua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0FBEF-6DF3-4532-A589-86E4097D839F}">
  <dimension ref="A1:A3"/>
  <sheetViews>
    <sheetView workbookViewId="0">
      <selection activeCell="A3" sqref="A3"/>
    </sheetView>
  </sheetViews>
  <sheetFormatPr defaultRowHeight="15" x14ac:dyDescent="0.25"/>
  <cols>
    <col min="1" max="1" width="110.7109375" customWidth="1"/>
  </cols>
  <sheetData>
    <row r="1" spans="1:1" ht="21" x14ac:dyDescent="0.35">
      <c r="A1" s="22" t="s">
        <v>0</v>
      </c>
    </row>
    <row r="2" spans="1:1" ht="21" x14ac:dyDescent="0.35">
      <c r="A2" s="22"/>
    </row>
    <row r="3" spans="1:1" ht="105" x14ac:dyDescent="0.35">
      <c r="A3" s="23" t="s">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50F77-27C0-4CA3-98D6-B047A21C840E}">
  <dimension ref="A1:A17"/>
  <sheetViews>
    <sheetView showGridLines="0" workbookViewId="0">
      <selection activeCell="A3" sqref="A3"/>
    </sheetView>
  </sheetViews>
  <sheetFormatPr defaultColWidth="0" defaultRowHeight="15" customHeight="1" zeroHeight="1" x14ac:dyDescent="0.25"/>
  <cols>
    <col min="1" max="1" width="150.7109375" customWidth="1"/>
    <col min="2" max="16384" width="9.140625" hidden="1"/>
  </cols>
  <sheetData>
    <row r="1" spans="1:1" x14ac:dyDescent="0.25">
      <c r="A1" s="5" t="s">
        <v>2</v>
      </c>
    </row>
    <row r="2" spans="1:1" x14ac:dyDescent="0.25"/>
    <row r="3" spans="1:1" x14ac:dyDescent="0.25">
      <c r="A3" s="15" t="s">
        <v>3</v>
      </c>
    </row>
    <row r="4" spans="1:1" x14ac:dyDescent="0.25">
      <c r="A4" s="15"/>
    </row>
    <row r="5" spans="1:1" hidden="1" x14ac:dyDescent="0.25">
      <c r="A5" s="15"/>
    </row>
    <row r="6" spans="1:1" hidden="1" x14ac:dyDescent="0.25"/>
    <row r="7" spans="1:1" hidden="1" x14ac:dyDescent="0.25"/>
    <row r="8" spans="1:1" hidden="1" x14ac:dyDescent="0.25"/>
    <row r="9" spans="1:1" hidden="1" x14ac:dyDescent="0.25"/>
    <row r="10" spans="1:1" hidden="1" x14ac:dyDescent="0.25"/>
    <row r="11" spans="1:1" hidden="1" x14ac:dyDescent="0.25"/>
    <row r="12" spans="1:1" hidden="1" x14ac:dyDescent="0.25"/>
    <row r="13" spans="1:1" hidden="1" x14ac:dyDescent="0.25"/>
    <row r="14" spans="1:1" hidden="1" x14ac:dyDescent="0.25"/>
    <row r="15" spans="1:1" hidden="1" x14ac:dyDescent="0.25"/>
    <row r="16" spans="1:1" hidden="1" x14ac:dyDescent="0.25"/>
    <row r="17" hidden="1"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EA252-9888-468B-9576-F3EA487BF7DF}">
  <dimension ref="A1:O28"/>
  <sheetViews>
    <sheetView showGridLines="0" tabSelected="1" workbookViewId="0">
      <selection activeCell="M20" sqref="M20"/>
    </sheetView>
  </sheetViews>
  <sheetFormatPr defaultColWidth="0" defaultRowHeight="15" zeroHeight="1" x14ac:dyDescent="0.25"/>
  <cols>
    <col min="1" max="1" width="1.140625" customWidth="1"/>
    <col min="2" max="2" width="12.85546875" customWidth="1"/>
    <col min="3" max="14" width="14.42578125" customWidth="1"/>
    <col min="15" max="15" width="1.28515625" customWidth="1"/>
    <col min="16" max="16384" width="9.140625" hidden="1"/>
  </cols>
  <sheetData>
    <row r="1" spans="1:14" ht="6.75" customHeight="1" x14ac:dyDescent="0.25">
      <c r="A1">
        <v>5</v>
      </c>
    </row>
    <row r="2" spans="1:14" ht="31.5" x14ac:dyDescent="0.5">
      <c r="B2" s="1" t="s">
        <v>4</v>
      </c>
    </row>
    <row r="3" spans="1:14" hidden="1" x14ac:dyDescent="0.25">
      <c r="D3">
        <v>11</v>
      </c>
      <c r="E3">
        <v>10</v>
      </c>
      <c r="F3">
        <v>9</v>
      </c>
      <c r="G3">
        <v>8</v>
      </c>
      <c r="H3">
        <v>7</v>
      </c>
      <c r="I3">
        <v>6</v>
      </c>
      <c r="J3">
        <v>5</v>
      </c>
      <c r="K3">
        <v>4</v>
      </c>
      <c r="L3">
        <v>3</v>
      </c>
      <c r="M3">
        <v>2</v>
      </c>
      <c r="N3">
        <v>1</v>
      </c>
    </row>
    <row r="4" spans="1:14" ht="6.75" customHeight="1" x14ac:dyDescent="0.25"/>
    <row r="5" spans="1:14" ht="15.75" thickBot="1" x14ac:dyDescent="0.3">
      <c r="C5" s="17" t="s">
        <v>5</v>
      </c>
      <c r="D5" s="17" t="s">
        <v>6</v>
      </c>
      <c r="E5" s="17" t="s">
        <v>7</v>
      </c>
      <c r="F5" s="17" t="s">
        <v>8</v>
      </c>
      <c r="G5" s="17" t="s">
        <v>9</v>
      </c>
      <c r="H5" s="17" t="s">
        <v>10</v>
      </c>
      <c r="I5" s="17" t="s">
        <v>11</v>
      </c>
      <c r="J5" s="17" t="s">
        <v>12</v>
      </c>
      <c r="K5" s="17" t="s">
        <v>13</v>
      </c>
      <c r="L5" s="17" t="s">
        <v>14</v>
      </c>
      <c r="M5" s="17" t="s">
        <v>15</v>
      </c>
      <c r="N5" s="17" t="s">
        <v>16</v>
      </c>
    </row>
    <row r="6" spans="1:14" ht="31.5" thickTop="1" thickBot="1" x14ac:dyDescent="0.3">
      <c r="B6" s="16" t="s">
        <v>17</v>
      </c>
      <c r="C6" s="24">
        <v>200000</v>
      </c>
      <c r="D6" s="24"/>
      <c r="E6" s="24"/>
      <c r="F6" s="24"/>
      <c r="G6" s="24"/>
      <c r="H6" s="24"/>
      <c r="I6" s="24">
        <v>300000</v>
      </c>
      <c r="J6" s="24"/>
      <c r="K6" s="24"/>
      <c r="L6" s="24">
        <v>500000</v>
      </c>
      <c r="M6" s="24">
        <v>100000</v>
      </c>
      <c r="N6" s="24"/>
    </row>
    <row r="7" spans="1:14" ht="30" hidden="1" x14ac:dyDescent="0.25">
      <c r="B7" s="4" t="s">
        <v>18</v>
      </c>
      <c r="C7" s="25">
        <f>C6</f>
        <v>200000</v>
      </c>
      <c r="D7" s="26">
        <f>IF(ISBLANK(D6),C7,D6)</f>
        <v>200000</v>
      </c>
      <c r="E7" s="26">
        <f t="shared" ref="E7:N7" si="0">IF(ISBLANK(E6),D7,E6)</f>
        <v>200000</v>
      </c>
      <c r="F7" s="26">
        <f t="shared" si="0"/>
        <v>200000</v>
      </c>
      <c r="G7" s="26">
        <f t="shared" si="0"/>
        <v>200000</v>
      </c>
      <c r="H7" s="26">
        <f t="shared" si="0"/>
        <v>200000</v>
      </c>
      <c r="I7" s="26">
        <f t="shared" si="0"/>
        <v>300000</v>
      </c>
      <c r="J7" s="26">
        <f t="shared" si="0"/>
        <v>300000</v>
      </c>
      <c r="K7" s="26">
        <f t="shared" si="0"/>
        <v>300000</v>
      </c>
      <c r="L7" s="26">
        <f t="shared" si="0"/>
        <v>500000</v>
      </c>
      <c r="M7" s="26">
        <f t="shared" si="0"/>
        <v>100000</v>
      </c>
      <c r="N7" s="26">
        <f t="shared" si="0"/>
        <v>100000</v>
      </c>
    </row>
    <row r="8" spans="1:14" ht="6.75" customHeight="1" thickTop="1" x14ac:dyDescent="0.25">
      <c r="B8" s="4"/>
      <c r="C8" s="27"/>
      <c r="D8" s="28"/>
      <c r="E8" s="28"/>
      <c r="F8" s="28"/>
      <c r="G8" s="28"/>
      <c r="H8" s="28"/>
      <c r="I8" s="28"/>
      <c r="J8" s="28"/>
      <c r="K8" s="28"/>
      <c r="L8" s="28"/>
      <c r="M8" s="28"/>
      <c r="N8" s="28"/>
    </row>
    <row r="9" spans="1:14" ht="30" x14ac:dyDescent="0.25">
      <c r="B9" s="7" t="s">
        <v>19</v>
      </c>
      <c r="C9" s="29">
        <f>C7*$A$1/100</f>
        <v>10000</v>
      </c>
      <c r="D9" s="29">
        <f t="shared" ref="D9:N9" si="1">D7*$A$1/100</f>
        <v>10000</v>
      </c>
      <c r="E9" s="29">
        <f t="shared" si="1"/>
        <v>10000</v>
      </c>
      <c r="F9" s="29">
        <f t="shared" si="1"/>
        <v>10000</v>
      </c>
      <c r="G9" s="29">
        <f t="shared" si="1"/>
        <v>10000</v>
      </c>
      <c r="H9" s="29">
        <f t="shared" si="1"/>
        <v>10000</v>
      </c>
      <c r="I9" s="29">
        <f t="shared" si="1"/>
        <v>15000</v>
      </c>
      <c r="J9" s="29">
        <f t="shared" si="1"/>
        <v>15000</v>
      </c>
      <c r="K9" s="29">
        <f t="shared" si="1"/>
        <v>15000</v>
      </c>
      <c r="L9" s="29">
        <f t="shared" si="1"/>
        <v>25000</v>
      </c>
      <c r="M9" s="29">
        <f t="shared" si="1"/>
        <v>5000</v>
      </c>
      <c r="N9" s="29">
        <f t="shared" si="1"/>
        <v>5000</v>
      </c>
    </row>
    <row r="10" spans="1:14" ht="6.75" customHeight="1" thickBot="1" x14ac:dyDescent="0.3">
      <c r="B10" s="4"/>
      <c r="C10" s="30"/>
      <c r="D10" s="30"/>
      <c r="E10" s="30"/>
      <c r="F10" s="30"/>
      <c r="G10" s="30"/>
      <c r="H10" s="30"/>
      <c r="I10" s="30"/>
      <c r="J10" s="30"/>
      <c r="K10" s="30"/>
      <c r="L10" s="30"/>
      <c r="M10" s="30"/>
      <c r="N10" s="30"/>
    </row>
    <row r="11" spans="1:14" ht="30" hidden="1" x14ac:dyDescent="0.25">
      <c r="B11" s="4" t="s">
        <v>20</v>
      </c>
      <c r="C11" s="30">
        <f>C7*$A$1/12/100</f>
        <v>833.33333333333326</v>
      </c>
      <c r="D11" s="30">
        <f>((D7*$A$1/100)-C11)/D3</f>
        <v>833.33333333333326</v>
      </c>
      <c r="E11" s="30">
        <f>((E7*$A$1/100)-SUM($C$11:D11))/E3</f>
        <v>833.33333333333337</v>
      </c>
      <c r="F11" s="30">
        <f>((F7*$A$1/100)-SUM($C$11:E11))/F3</f>
        <v>833.33333333333337</v>
      </c>
      <c r="G11" s="30">
        <f>((G7*$A$1/100)-SUM($C$11:F11))/G3</f>
        <v>833.33333333333326</v>
      </c>
      <c r="H11" s="30">
        <f>((H7*$A$1/100)-SUM($C$11:G11))/H3</f>
        <v>833.33333333333326</v>
      </c>
      <c r="I11" s="30">
        <f>((I7*$A$1/100)-SUM($C$11:H11))/I3</f>
        <v>1666.6666666666667</v>
      </c>
      <c r="J11" s="30">
        <f>((J7*$A$1/100)-SUM($C$11:I11))/J3</f>
        <v>1666.6666666666665</v>
      </c>
      <c r="K11" s="30">
        <f>((K7*$A$1/100)-SUM($C$11:J11))/K3</f>
        <v>1666.6666666666665</v>
      </c>
      <c r="L11" s="30">
        <f>((L7*$A$1/100)-SUM($C$11:K11))/L3</f>
        <v>5000</v>
      </c>
      <c r="M11" s="30">
        <f>((M7*$A$1/100)-SUM($C$11:L11))/M3</f>
        <v>-5000</v>
      </c>
      <c r="N11" s="30">
        <f>((N7*$A$1/100)-SUM($C$11:M11))/N3</f>
        <v>-5000</v>
      </c>
    </row>
    <row r="12" spans="1:14" hidden="1" x14ac:dyDescent="0.25">
      <c r="B12" s="3"/>
      <c r="C12" s="31"/>
      <c r="D12" s="32"/>
      <c r="E12" s="32"/>
      <c r="F12" s="32"/>
      <c r="G12" s="32"/>
      <c r="H12" s="32"/>
      <c r="I12" s="32"/>
      <c r="J12" s="32"/>
      <c r="K12" s="32"/>
      <c r="L12" s="32"/>
      <c r="M12" s="32"/>
      <c r="N12" s="32"/>
    </row>
    <row r="13" spans="1:14" ht="31.5" thickTop="1" thickBot="1" x14ac:dyDescent="0.3">
      <c r="B13" s="18" t="s">
        <v>21</v>
      </c>
      <c r="C13" s="33">
        <v>15000</v>
      </c>
      <c r="D13" s="34">
        <f>C13</f>
        <v>15000</v>
      </c>
      <c r="E13" s="35">
        <f t="shared" ref="E13:N13" si="2">D13</f>
        <v>15000</v>
      </c>
      <c r="F13" s="35">
        <f t="shared" si="2"/>
        <v>15000</v>
      </c>
      <c r="G13" s="35">
        <f t="shared" si="2"/>
        <v>15000</v>
      </c>
      <c r="H13" s="35">
        <f t="shared" si="2"/>
        <v>15000</v>
      </c>
      <c r="I13" s="35">
        <f t="shared" si="2"/>
        <v>15000</v>
      </c>
      <c r="J13" s="35">
        <f t="shared" si="2"/>
        <v>15000</v>
      </c>
      <c r="K13" s="35">
        <f t="shared" si="2"/>
        <v>15000</v>
      </c>
      <c r="L13" s="35">
        <f t="shared" si="2"/>
        <v>15000</v>
      </c>
      <c r="M13" s="35">
        <f t="shared" si="2"/>
        <v>15000</v>
      </c>
      <c r="N13" s="35">
        <f t="shared" si="2"/>
        <v>15000</v>
      </c>
    </row>
    <row r="14" spans="1:14" ht="6.75" customHeight="1" thickTop="1" x14ac:dyDescent="0.25">
      <c r="B14" s="3"/>
      <c r="C14" s="36"/>
      <c r="D14" s="32"/>
      <c r="E14" s="32"/>
      <c r="F14" s="32"/>
      <c r="G14" s="32"/>
      <c r="H14" s="32"/>
      <c r="I14" s="32"/>
      <c r="J14" s="32"/>
      <c r="K14" s="32"/>
      <c r="L14" s="32"/>
      <c r="M14" s="32"/>
      <c r="N14" s="32"/>
    </row>
    <row r="15" spans="1:14" ht="30" x14ac:dyDescent="0.25">
      <c r="B15" s="9" t="s">
        <v>22</v>
      </c>
      <c r="C15" s="37">
        <f>IFERROR((C13-C9)/C13,0)</f>
        <v>0.33333333333333331</v>
      </c>
      <c r="D15" s="37">
        <f t="shared" ref="D15:N15" si="3">IFERROR((D13-D9)/D13,0)</f>
        <v>0.33333333333333331</v>
      </c>
      <c r="E15" s="37">
        <f t="shared" si="3"/>
        <v>0.33333333333333331</v>
      </c>
      <c r="F15" s="37">
        <f t="shared" si="3"/>
        <v>0.33333333333333331</v>
      </c>
      <c r="G15" s="37">
        <f t="shared" si="3"/>
        <v>0.33333333333333331</v>
      </c>
      <c r="H15" s="37">
        <f t="shared" si="3"/>
        <v>0.33333333333333331</v>
      </c>
      <c r="I15" s="37">
        <f t="shared" si="3"/>
        <v>0</v>
      </c>
      <c r="J15" s="37">
        <f t="shared" si="3"/>
        <v>0</v>
      </c>
      <c r="K15" s="37">
        <f t="shared" si="3"/>
        <v>0</v>
      </c>
      <c r="L15" s="37">
        <f>IFERROR((L13-L9)/L13,0)</f>
        <v>-0.66666666666666663</v>
      </c>
      <c r="M15" s="37">
        <f t="shared" si="3"/>
        <v>0.66666666666666663</v>
      </c>
      <c r="N15" s="37">
        <f t="shared" si="3"/>
        <v>0.66666666666666663</v>
      </c>
    </row>
    <row r="16" spans="1:14" ht="6.75" customHeight="1" x14ac:dyDescent="0.25">
      <c r="B16" s="3"/>
      <c r="C16" s="31"/>
      <c r="D16" s="31"/>
      <c r="E16" s="31"/>
      <c r="F16" s="31"/>
      <c r="G16" s="31"/>
      <c r="H16" s="31"/>
      <c r="I16" s="31"/>
      <c r="J16" s="31"/>
      <c r="K16" s="31"/>
      <c r="L16" s="31"/>
      <c r="M16" s="31"/>
      <c r="N16" s="31"/>
    </row>
    <row r="17" spans="2:14" ht="30" x14ac:dyDescent="0.25">
      <c r="B17" s="19" t="s">
        <v>23</v>
      </c>
      <c r="C17" s="38">
        <v>0</v>
      </c>
      <c r="D17" s="38">
        <v>0</v>
      </c>
      <c r="E17" s="38">
        <v>0</v>
      </c>
      <c r="F17" s="38">
        <v>0</v>
      </c>
      <c r="G17" s="38">
        <v>0</v>
      </c>
      <c r="H17" s="38">
        <v>0</v>
      </c>
      <c r="I17" s="38">
        <v>0</v>
      </c>
      <c r="J17" s="38">
        <v>41</v>
      </c>
      <c r="K17" s="38">
        <v>49</v>
      </c>
      <c r="L17" s="38">
        <v>59</v>
      </c>
      <c r="M17" s="38">
        <v>70</v>
      </c>
      <c r="N17" s="38">
        <v>81</v>
      </c>
    </row>
    <row r="18" spans="2:14" ht="6.75" customHeight="1" x14ac:dyDescent="0.25">
      <c r="B18" s="3"/>
      <c r="C18" s="36"/>
      <c r="D18" s="36"/>
      <c r="E18" s="36"/>
      <c r="F18" s="36"/>
      <c r="G18" s="36"/>
      <c r="H18" s="36"/>
      <c r="I18" s="36"/>
      <c r="J18" s="36"/>
      <c r="K18" s="36"/>
      <c r="L18" s="36"/>
      <c r="M18" s="36"/>
      <c r="N18" s="36"/>
    </row>
    <row r="19" spans="2:14" ht="30" x14ac:dyDescent="0.25">
      <c r="B19" s="8" t="s">
        <v>24</v>
      </c>
      <c r="C19" s="39">
        <f>C15*C17</f>
        <v>0</v>
      </c>
      <c r="D19" s="39">
        <f t="shared" ref="D19:N19" si="4">D15*D17</f>
        <v>0</v>
      </c>
      <c r="E19" s="39">
        <f t="shared" si="4"/>
        <v>0</v>
      </c>
      <c r="F19" s="39">
        <f t="shared" si="4"/>
        <v>0</v>
      </c>
      <c r="G19" s="39">
        <f t="shared" si="4"/>
        <v>0</v>
      </c>
      <c r="H19" s="39">
        <f t="shared" si="4"/>
        <v>0</v>
      </c>
      <c r="I19" s="39">
        <f t="shared" si="4"/>
        <v>0</v>
      </c>
      <c r="J19" s="39">
        <f t="shared" si="4"/>
        <v>0</v>
      </c>
      <c r="K19" s="39">
        <f t="shared" si="4"/>
        <v>0</v>
      </c>
      <c r="L19" s="39">
        <f t="shared" si="4"/>
        <v>-39.333333333333329</v>
      </c>
      <c r="M19" s="39">
        <f t="shared" si="4"/>
        <v>46.666666666666664</v>
      </c>
      <c r="N19" s="39">
        <f t="shared" si="4"/>
        <v>54</v>
      </c>
    </row>
    <row r="20" spans="2:14" ht="15.75" thickBot="1" x14ac:dyDescent="0.3">
      <c r="C20" s="2"/>
      <c r="D20" s="2"/>
      <c r="E20" s="2"/>
      <c r="F20" s="2"/>
      <c r="G20" s="2"/>
      <c r="H20" s="2"/>
      <c r="I20" s="2"/>
      <c r="J20" s="2"/>
      <c r="K20" s="2"/>
      <c r="L20" s="2"/>
      <c r="M20" s="2"/>
      <c r="N20" s="2"/>
    </row>
    <row r="21" spans="2:14" ht="30.75" thickBot="1" x14ac:dyDescent="0.3">
      <c r="C21" s="14" t="s">
        <v>25</v>
      </c>
      <c r="D21" s="5"/>
      <c r="E21" s="14" t="s">
        <v>26</v>
      </c>
      <c r="F21" s="6"/>
      <c r="G21" s="14" t="s">
        <v>27</v>
      </c>
      <c r="H21" s="6"/>
      <c r="I21" s="20" t="s">
        <v>28</v>
      </c>
      <c r="J21" s="6"/>
      <c r="K21" s="14" t="s">
        <v>29</v>
      </c>
      <c r="L21" s="6"/>
      <c r="M21" s="6"/>
      <c r="N21" s="6"/>
    </row>
    <row r="22" spans="2:14" ht="25.5" customHeight="1" thickTop="1" thickBot="1" x14ac:dyDescent="0.3">
      <c r="C22" s="10">
        <f>SUM(C19:N19)</f>
        <v>61.333333333333336</v>
      </c>
      <c r="D22" s="2"/>
      <c r="E22" s="11">
        <f>SUM(C17:N17)</f>
        <v>300</v>
      </c>
      <c r="F22" s="2"/>
      <c r="G22" s="12">
        <f>C22/E22</f>
        <v>0.20444444444444446</v>
      </c>
      <c r="H22" s="2"/>
      <c r="I22" s="21">
        <v>0.03</v>
      </c>
      <c r="J22" s="2"/>
      <c r="K22" s="13">
        <f>G22-I22</f>
        <v>0.17444444444444446</v>
      </c>
      <c r="L22" s="2"/>
      <c r="M22" s="2"/>
      <c r="N22" s="2"/>
    </row>
    <row r="23" spans="2:14" ht="5.25" customHeight="1" x14ac:dyDescent="0.25">
      <c r="C23" s="2"/>
      <c r="D23" s="2"/>
      <c r="E23" s="2"/>
      <c r="F23" s="2"/>
      <c r="G23" s="2"/>
      <c r="H23" s="2"/>
      <c r="I23" s="2"/>
      <c r="J23" s="2"/>
      <c r="K23" s="2"/>
      <c r="L23" s="2"/>
      <c r="M23" s="2"/>
      <c r="N23" s="2"/>
    </row>
    <row r="24" spans="2:14" hidden="1" x14ac:dyDescent="0.25">
      <c r="C24" s="2"/>
      <c r="D24" s="2"/>
      <c r="E24" s="2"/>
      <c r="F24" s="2"/>
      <c r="G24" s="2"/>
      <c r="H24" s="2"/>
      <c r="I24" s="2"/>
      <c r="J24" s="2"/>
      <c r="K24" s="2"/>
      <c r="L24" s="2"/>
      <c r="M24" s="2"/>
      <c r="N24" s="2"/>
    </row>
    <row r="25" spans="2:14" hidden="1" x14ac:dyDescent="0.25">
      <c r="C25" s="2"/>
      <c r="D25" s="2"/>
      <c r="E25" s="2"/>
      <c r="F25" s="2"/>
      <c r="G25" s="2"/>
      <c r="H25" s="2"/>
      <c r="I25" s="2"/>
      <c r="J25" s="2"/>
      <c r="K25" s="2"/>
      <c r="L25" s="2"/>
      <c r="M25" s="2"/>
      <c r="N25" s="2"/>
    </row>
    <row r="26" spans="2:14" hidden="1" x14ac:dyDescent="0.25">
      <c r="C26" s="2"/>
      <c r="D26" s="2"/>
      <c r="E26" s="2"/>
      <c r="F26" s="2"/>
      <c r="G26" s="2"/>
      <c r="H26" s="2"/>
      <c r="I26" s="2"/>
      <c r="J26" s="2"/>
      <c r="K26" s="2"/>
      <c r="L26" s="2"/>
      <c r="M26" s="2"/>
      <c r="N26" s="2"/>
    </row>
    <row r="27" spans="2:14" hidden="1" x14ac:dyDescent="0.25">
      <c r="C27" s="2"/>
      <c r="D27" s="2"/>
      <c r="E27" s="2"/>
      <c r="F27" s="2"/>
      <c r="G27" s="2"/>
      <c r="H27" s="2"/>
      <c r="I27" s="2"/>
      <c r="J27" s="2"/>
      <c r="K27" s="2"/>
      <c r="L27" s="2"/>
      <c r="M27" s="2"/>
      <c r="N27" s="2"/>
    </row>
    <row r="28" spans="2:14" hidden="1" x14ac:dyDescent="0.25">
      <c r="C28" s="2"/>
      <c r="D28" s="2"/>
      <c r="E28" s="2"/>
      <c r="F28" s="2"/>
      <c r="G28" s="2"/>
      <c r="H28" s="2"/>
      <c r="I28" s="2"/>
      <c r="J28" s="2"/>
      <c r="K28" s="2"/>
      <c r="L28" s="2"/>
      <c r="M28" s="2"/>
      <c r="N28" s="2"/>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497B4E5F5A734FBB93D4C278CAC184" ma:contentTypeVersion="6" ma:contentTypeDescription="Create a new document." ma:contentTypeScope="" ma:versionID="f277091c751f62e4c5eab55f0bb102d7">
  <xsd:schema xmlns:xsd="http://www.w3.org/2001/XMLSchema" xmlns:xs="http://www.w3.org/2001/XMLSchema" xmlns:p="http://schemas.microsoft.com/office/2006/metadata/properties" xmlns:ns2="fe7dbb82-34e2-4297-9b20-978783b074cb" xmlns:ns3="78f916c6-ecd0-4727-ba67-5a29ec0be12f" targetNamespace="http://schemas.microsoft.com/office/2006/metadata/properties" ma:root="true" ma:fieldsID="de6926c650fc2f587b82a29fec12f046" ns2:_="" ns3:_="">
    <xsd:import namespace="fe7dbb82-34e2-4297-9b20-978783b074cb"/>
    <xsd:import namespace="78f916c6-ecd0-4727-ba67-5a29ec0be12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7dbb82-34e2-4297-9b20-978783b074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8f916c6-ecd0-4727-ba67-5a29ec0be1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s q m i d = " 7 2 a 8 1 0 3 f - 3 e a 7 - 4 e d 1 - 9 4 9 7 - 2 6 d b 4 f b 9 e f 3 0 "   x m l n s = " h t t p : / / s c h e m a s . m i c r o s o f t . c o m / D a t a M a s h u p " > A A A A A B k D A A B Q S w M E F A A C A A g A R k R R T 6 m H d Q q p A A A A + Q A A A B I A H A B D b 2 5 m a W c v U G F j a 2 F n Z S 5 4 b W w g o h g A K K A U A A A A A A A A A A A A A A A A A A A A A A A A A A A A h Y / R C o I w G I V f R X b v N i d G y O + E u u g m I Q i i 2 z G X j n S G m 8 1 3 6 6 J H 6 h U S y u q u y 3 P 4 D n z n c b t D P r Z N c F W 9 1 Z 3 J U I Q p C p S R X a l N l a H B n c I l y j n s h D y L S g U T b G w 6 W p 2 h 2 r l L S o j 3 H v s Y d 3 1 F G K U R O R b b v a x V K 0 J t r B N G K v R Z l f 9 X i M P h J c M Z T h Y 4 o S z G U U Q Z k L m H Q p s v w y Z l T I H 8 l L A e G j f 0 i i s T b l Z A 5 g j k f Y M / A V B L A w Q U A A I A C A B G R F F P 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k R R T y i K R 7 g O A A A A E Q A A A B M A H A B G b 3 J t d W x h c y 9 T Z W N 0 a W 9 u M S 5 t I K I Y A C i g F A A A A A A A A A A A A A A A A A A A A A A A A A A A A C t O T S 7 J z M 9 T C I b Q h t Y A U E s B A i 0 A F A A C A A g A R k R R T 6 m H d Q q p A A A A + Q A A A B I A A A A A A A A A A A A A A A A A A A A A A E N v b m Z p Z y 9 Q Y W N r Y W d l L n h t b F B L A Q I t A B Q A A g A I A E Z E U U 8 P y u m r p A A A A O k A A A A T A A A A A A A A A A A A A A A A A P U A A A B b Q 2 9 u d G V u d F 9 U e X B l c 1 0 u e G 1 s U E s B A i 0 A F A A C A A g A R k R R T y i K R 7 g O A A A A E Q A A A B M A A A A A A A A A A A A A A A A A 5 g E A A E Z v c m 1 1 b G F z L 1 N l Y 3 R p b 2 4 x L m 1 Q S w U G A A A A A A M A A w D C A A A A Q 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D c F 1 / l s L 6 t P r v W Z k v s 0 s z k A A A A A A g A A A A A A A 2 Y A A M A A A A A Q A A A A 5 F K 4 a 3 T 0 c S u X p D r I / H 5 G c Q A A A A A E g A A A o A A A A B A A A A D Y D T 1 O F H L W M K Z e y g 1 E v w i f U A A A A A 2 M i K 9 P q Y d f f + u 3 B z A k l v w C L 1 h S o / x i v W G p B f 6 C n T 3 3 l A m W q O q 7 A T W p 6 M x O o P V X L U i Z v 1 R K i w 3 k W G C o y P G U w M 5 i 3 m S A O s J U Z h A s M w J R c R x F F A A A A I O H 6 0 v o V a Y a e T 6 S s L m g g C k 3 n o D c < / D a t a M a s h u p > 
</file>

<file path=customXml/itemProps1.xml><?xml version="1.0" encoding="utf-8"?>
<ds:datastoreItem xmlns:ds="http://schemas.openxmlformats.org/officeDocument/2006/customXml" ds:itemID="{717666C1-8D0A-4CE0-9C41-7DA2497DEE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7dbb82-34e2-4297-9b20-978783b074cb"/>
    <ds:schemaRef ds:uri="78f916c6-ecd0-4727-ba67-5a29ec0be1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3FEB8A-27AA-4566-AB1F-AB1E7DFD493E}">
  <ds:schemaRefs>
    <ds:schemaRef ds:uri="http://schemas.microsoft.com/sharepoint/v3/contenttype/forms"/>
  </ds:schemaRefs>
</ds:datastoreItem>
</file>

<file path=customXml/itemProps3.xml><?xml version="1.0" encoding="utf-8"?>
<ds:datastoreItem xmlns:ds="http://schemas.openxmlformats.org/officeDocument/2006/customXml" ds:itemID="{DA89C0B3-4252-4CFA-96B4-A857EF313959}">
  <ds:schemaRefs>
    <ds:schemaRef ds:uri="78f916c6-ecd0-4727-ba67-5a29ec0be12f"/>
    <ds:schemaRef ds:uri="http://schemas.microsoft.com/office/2006/documentManagement/types"/>
    <ds:schemaRef ds:uri="http://purl.org/dc/elements/1.1/"/>
    <ds:schemaRef ds:uri="http://www.w3.org/XML/1998/namespace"/>
    <ds:schemaRef ds:uri="http://schemas.microsoft.com/office/2006/metadata/properties"/>
    <ds:schemaRef ds:uri="fe7dbb82-34e2-4297-9b20-978783b074cb"/>
    <ds:schemaRef ds:uri="http://schemas.microsoft.com/office/infopath/2007/PartnerControls"/>
    <ds:schemaRef ds:uri="http://purl.org/dc/term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F7CA3188-6BBE-42C6-9D61-EC7D5631C8C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Instructions</vt:lpstr>
      <vt:lpstr>FPVAR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Havvas, Andrew</dc:creator>
  <cp:keywords/>
  <dc:description/>
  <cp:lastModifiedBy>Wootton, Matt</cp:lastModifiedBy>
  <cp:revision/>
  <dcterms:created xsi:type="dcterms:W3CDTF">2019-10-15T16:28:27Z</dcterms:created>
  <dcterms:modified xsi:type="dcterms:W3CDTF">2019-10-24T14:41:00Z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0x010100F2497B4E5F5A734FBB93D4C278CAC184</vt:lpwstr>
  </property>
</Properties>
</file>