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2 Reporting/12 EOY 19/"/>
    </mc:Choice>
  </mc:AlternateContent>
  <bookViews>
    <workbookView xWindow="0" yWindow="0" windowWidth="19200" windowHeight="6510"/>
  </bookViews>
  <sheets>
    <sheet name="Sheet1" sheetId="1" r:id="rId1"/>
  </sheets>
  <externalReferences>
    <externalReference r:id="rId2"/>
    <externalReference r:id="rId3"/>
  </externalReferences>
  <definedNames>
    <definedName name="fg">[1]Settings!$C$5</definedName>
    <definedName name="Forecast_Month">[2]Data_Import_Forecast!$A$10:$A$739</definedName>
    <definedName name="Outturn_Month">[2]Data_Import_Outturn!$A$10:$A$739</definedName>
    <definedName name="Report_Month">[2]Settings!$C$5</definedName>
  </definedNames>
  <calcPr calcId="171027"/>
</workbook>
</file>

<file path=xl/calcChain.xml><?xml version="1.0" encoding="utf-8"?>
<calcChain xmlns="http://schemas.openxmlformats.org/spreadsheetml/2006/main">
  <c r="D19" i="1" l="1"/>
  <c r="M21" i="1"/>
  <c r="M19" i="1"/>
  <c r="M18" i="1"/>
  <c r="M11" i="1"/>
  <c r="L18" i="1" l="1"/>
  <c r="L19" i="1"/>
  <c r="L21" i="1" s="1"/>
  <c r="L11" i="1"/>
  <c r="K19" i="1" l="1"/>
  <c r="K21" i="1" s="1"/>
  <c r="K18" i="1"/>
  <c r="K11" i="1"/>
  <c r="B19" i="1" l="1"/>
  <c r="C19" i="1"/>
  <c r="E19" i="1"/>
  <c r="F19" i="1"/>
  <c r="G19" i="1"/>
  <c r="H19" i="1"/>
  <c r="I19" i="1"/>
  <c r="B18" i="1"/>
  <c r="C18" i="1"/>
  <c r="D18" i="1"/>
  <c r="E18" i="1"/>
  <c r="F18" i="1"/>
  <c r="G18" i="1"/>
  <c r="H18" i="1"/>
  <c r="I18" i="1"/>
  <c r="J18" i="1"/>
  <c r="J19" i="1" l="1"/>
  <c r="J21" i="1" s="1"/>
  <c r="J11" i="1"/>
  <c r="I21" i="1" l="1"/>
  <c r="I11" i="1"/>
  <c r="C11" i="1"/>
  <c r="D11" i="1"/>
  <c r="E11" i="1"/>
  <c r="F11" i="1"/>
  <c r="G11" i="1"/>
  <c r="H11" i="1"/>
  <c r="B11" i="1"/>
  <c r="H21" i="1" l="1"/>
  <c r="G21" i="1" l="1"/>
  <c r="F21" i="1" l="1"/>
  <c r="C21" i="1" l="1"/>
  <c r="D21" i="1"/>
  <c r="E21" i="1"/>
  <c r="B21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<sst xmlns="http://schemas.openxmlformats.org/spreadsheetml/2006/main" count="22" uniqueCount="22">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</sst>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</numFmts>
  <fonts count="97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  <font>
      <sz val="10"/>
      <name val="Arial"/>
      <family val="2"/>
    </font>
    <font>
      <sz val="12"/>
      <name val="Arial"/>
      <family val="2"/>
    </font>
  </fonts>
  <fills count="1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843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95" fillId="0" borderId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3" fillId="62" borderId="0" applyNumberFormat="0" applyBorder="0" applyAlignment="0" applyProtection="0"/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95" fillId="0" borderId="0"/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5" fillId="0" borderId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6" borderId="0" applyNumberFormat="0" applyBorder="0" applyAlignment="0" applyProtection="0"/>
    <xf numFmtId="0" fontId="23" fillId="65" borderId="0" applyNumberFormat="0" applyBorder="0" applyAlignment="0" applyProtection="0"/>
    <xf numFmtId="0" fontId="23" fillId="64" borderId="0" applyNumberFormat="0" applyBorder="0" applyAlignment="0" applyProtection="0"/>
    <xf numFmtId="0" fontId="6" fillId="0" borderId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34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46" borderId="0" applyNumberFormat="0" applyBorder="0" applyAlignment="0" applyProtection="0"/>
    <xf numFmtId="0" fontId="6" fillId="0" borderId="0"/>
    <xf numFmtId="0" fontId="6" fillId="25" borderId="10" applyNumberFormat="0" applyFont="0" applyAlignment="0" applyProtection="0"/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6" borderId="0" applyNumberFormat="0" applyBorder="0" applyAlignment="0" applyProtection="0"/>
    <xf numFmtId="0" fontId="23" fillId="65" borderId="0" applyNumberFormat="0" applyBorder="0" applyAlignment="0" applyProtection="0"/>
    <xf numFmtId="0" fontId="23" fillId="64" borderId="0" applyNumberFormat="0" applyBorder="0" applyAlignment="0" applyProtection="0"/>
  </cellStyleXfs>
  <cellXfs count="31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  <xf numFmtId="164" fontId="96" fillId="133" borderId="46" xfId="0" applyNumberFormat="1" applyFont="1" applyFill="1" applyBorder="1" applyAlignment="1">
      <alignment horizontal="center" vertical="center"/>
    </xf>
  </cellXfs>
  <cellStyles count="7843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12" xfId="7818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12" xfId="7819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12" xfId="7820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12" xfId="7821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18" xfId="7822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17" xfId="7823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17" xfId="7824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18" xfId="7825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12" xfId="7826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17" xfId="782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18" xfId="7828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17" xfId="7829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30 2" xfId="7830"/>
    <cellStyle name="Accent1 31" xfId="7749"/>
    <cellStyle name="Accent1 32" xfId="7816"/>
    <cellStyle name="Accent1 33" xfId="78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30 2" xfId="7831"/>
    <cellStyle name="Accent2 31" xfId="7750"/>
    <cellStyle name="Accent2 32" xfId="7815"/>
    <cellStyle name="Accent2 33" xfId="7841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30 2" xfId="7832"/>
    <cellStyle name="Accent3 31" xfId="7751"/>
    <cellStyle name="Accent3 32" xfId="7814"/>
    <cellStyle name="Accent3 33" xfId="7840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30 2" xfId="7833"/>
    <cellStyle name="Accent4 31" xfId="7752"/>
    <cellStyle name="Accent4 32" xfId="7813"/>
    <cellStyle name="Accent4 33" xfId="7839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30 2" xfId="7834"/>
    <cellStyle name="Accent5 31" xfId="7753"/>
    <cellStyle name="Accent5 32" xfId="7755"/>
    <cellStyle name="Accent5 33" xfId="7811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30 2" xfId="7835"/>
    <cellStyle name="Accent6 31" xfId="7754"/>
    <cellStyle name="Accent6 32" xfId="7812"/>
    <cellStyle name="Accent6 33" xfId="7838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0 2" xfId="7775"/>
    <cellStyle name="Comma 3 11" xfId="4338"/>
    <cellStyle name="Comma 3 11 2" xfId="5575"/>
    <cellStyle name="Comma 3 11 3" xfId="7776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2 2 2" xfId="7779"/>
    <cellStyle name="Comma 3 2 2 2 3" xfId="7778"/>
    <cellStyle name="Comma 3 2 2 3" xfId="4342"/>
    <cellStyle name="Comma 3 2 2 3 2" xfId="7780"/>
    <cellStyle name="Comma 3 2 2 4" xfId="4339"/>
    <cellStyle name="Comma 3 2 2 5" xfId="7777"/>
    <cellStyle name="Comma 3 2 3" xfId="3145"/>
    <cellStyle name="Comma 3 2 3 2" xfId="4344"/>
    <cellStyle name="Comma 3 2 3 2 2" xfId="4345"/>
    <cellStyle name="Comma 3 2 3 2 2 2" xfId="7783"/>
    <cellStyle name="Comma 3 2 3 2 3" xfId="7782"/>
    <cellStyle name="Comma 3 2 3 3" xfId="4346"/>
    <cellStyle name="Comma 3 2 3 3 2" xfId="7784"/>
    <cellStyle name="Comma 3 2 3 4" xfId="4343"/>
    <cellStyle name="Comma 3 2 3 5" xfId="7781"/>
    <cellStyle name="Comma 3 2 4" xfId="2515"/>
    <cellStyle name="Comma 3 2 4 2" xfId="4348"/>
    <cellStyle name="Comma 3 2 4 2 2" xfId="7786"/>
    <cellStyle name="Comma 3 2 4 3" xfId="4347"/>
    <cellStyle name="Comma 3 2 4 4" xfId="7785"/>
    <cellStyle name="Comma 3 2 5" xfId="4349"/>
    <cellStyle name="Comma 3 2 5 2" xfId="4350"/>
    <cellStyle name="Comma 3 2 5 2 2" xfId="7788"/>
    <cellStyle name="Comma 3 2 5 3" xfId="5580"/>
    <cellStyle name="Comma 3 2 5 4" xfId="7787"/>
    <cellStyle name="Comma 3 2 6" xfId="4351"/>
    <cellStyle name="Comma 3 2 6 2" xfId="4352"/>
    <cellStyle name="Comma 3 2 6 2 2" xfId="7790"/>
    <cellStyle name="Comma 3 2 6 3" xfId="7789"/>
    <cellStyle name="Comma 3 2 7" xfId="4353"/>
    <cellStyle name="Comma 3 2 7 2" xfId="7791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2 2 2" xfId="7794"/>
    <cellStyle name="Comma 3 4 2 3" xfId="7793"/>
    <cellStyle name="Comma 3 4 3" xfId="4361"/>
    <cellStyle name="Comma 3 4 3 2" xfId="7795"/>
    <cellStyle name="Comma 3 4 4" xfId="4358"/>
    <cellStyle name="Comma 3 4 5" xfId="7792"/>
    <cellStyle name="Comma 3 5" xfId="4362"/>
    <cellStyle name="Comma 3 5 2" xfId="4363"/>
    <cellStyle name="Comma 3 5 2 2" xfId="4364"/>
    <cellStyle name="Comma 3 5 2 2 2" xfId="7798"/>
    <cellStyle name="Comma 3 5 2 3" xfId="7797"/>
    <cellStyle name="Comma 3 5 3" xfId="4365"/>
    <cellStyle name="Comma 3 5 3 2" xfId="7799"/>
    <cellStyle name="Comma 3 5 4" xfId="7796"/>
    <cellStyle name="Comma 3 6" xfId="4366"/>
    <cellStyle name="Comma 3 6 2" xfId="4367"/>
    <cellStyle name="Comma 3 6 2 2" xfId="4368"/>
    <cellStyle name="Comma 3 6 2 2 2" xfId="7802"/>
    <cellStyle name="Comma 3 6 2 3" xfId="7801"/>
    <cellStyle name="Comma 3 6 3" xfId="4369"/>
    <cellStyle name="Comma 3 6 3 2" xfId="7803"/>
    <cellStyle name="Comma 3 6 4" xfId="7800"/>
    <cellStyle name="Comma 3 7" xfId="4370"/>
    <cellStyle name="Comma 3 7 2" xfId="4371"/>
    <cellStyle name="Comma 3 7 2 2" xfId="7805"/>
    <cellStyle name="Comma 3 7 3" xfId="7804"/>
    <cellStyle name="Comma 3 8" xfId="4372"/>
    <cellStyle name="Comma 3 8 2" xfId="4373"/>
    <cellStyle name="Comma 3 8 2 2" xfId="7807"/>
    <cellStyle name="Comma 3 8 3" xfId="7806"/>
    <cellStyle name="Comma 3 9" xfId="4374"/>
    <cellStyle name="Comma 3 9 2" xfId="4375"/>
    <cellStyle name="Comma 3 9 2 2" xfId="7809"/>
    <cellStyle name="Comma 3 9 3" xfId="7808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3 2" xfId="7817"/>
    <cellStyle name="Normal 114" xfId="3238"/>
    <cellStyle name="Normal 115" xfId="7748"/>
    <cellStyle name="Normal 116" xfId="7759"/>
    <cellStyle name="Normal 117" xfId="7810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18" xfId="7836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16" xfId="7837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2 2 2" xfId="7764"/>
    <cellStyle name="SAPBEXinputData 2 2 2 3" xfId="7773"/>
    <cellStyle name="SAPBEXinputData 2 2 3" xfId="7544"/>
    <cellStyle name="SAPBEXinputData 2 2 3 2" xfId="7758"/>
    <cellStyle name="SAPBEXinputData 2 2 4" xfId="7767"/>
    <cellStyle name="SAPBEXinputData 2 3" xfId="7545"/>
    <cellStyle name="SAPBEXinputData 2 3 2" xfId="7756"/>
    <cellStyle name="SAPBEXinputData 2 4" xfId="7546"/>
    <cellStyle name="SAPBEXinputData 2 4 2" xfId="7765"/>
    <cellStyle name="SAPBEXinputData 2 5" xfId="7547"/>
    <cellStyle name="SAPBEXinputData 2 5 2" xfId="7769"/>
    <cellStyle name="SAPBEXinputData 2 6" xfId="7548"/>
    <cellStyle name="SAPBEXinputData 2 6 2" xfId="7760"/>
    <cellStyle name="SAPBEXinputData 2 7" xfId="7761"/>
    <cellStyle name="SAPBEXinputData 3" xfId="7549"/>
    <cellStyle name="SAPBEXinputData 3 2" xfId="7550"/>
    <cellStyle name="SAPBEXinputData 3 2 2" xfId="7551"/>
    <cellStyle name="SAPBEXinputData 3 2 2 2" xfId="7763"/>
    <cellStyle name="SAPBEXinputData 3 2 3" xfId="7772"/>
    <cellStyle name="SAPBEXinputData 3 3" xfId="7552"/>
    <cellStyle name="SAPBEXinputData 3 3 2" xfId="7757"/>
    <cellStyle name="SAPBEXinputData 3 4" xfId="7766"/>
    <cellStyle name="SAPBEXinputData 4" xfId="7553"/>
    <cellStyle name="SAPBEXinputData 5" xfId="7554"/>
    <cellStyle name="SAPBEXinputData 5 2" xfId="7771"/>
    <cellStyle name="SAPBEXinputData 6" xfId="7555"/>
    <cellStyle name="SAPBEXinputData 6 2" xfId="7762"/>
    <cellStyle name="SAPBEXinputData 7" xfId="7556"/>
    <cellStyle name="SAPBEXinputData 7 2" xfId="7768"/>
    <cellStyle name="SAPBEXinputData 8" xfId="7557"/>
    <cellStyle name="SAPBEXinputData 8 2" xfId="7774"/>
    <cellStyle name="SAPBEXinputData 9" xfId="7770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5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nd%20to%20ofgem/Monthly%20Reporting%20Feb%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43524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 refreshError="1">
        <row r="5">
          <cell r="C5">
            <v>43312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 refreshError="1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2"/>
  <sheetViews>
    <sheetView tabSelected="1" topLeftCell="A4" zoomScale="70" zoomScaleNormal="70" workbookViewId="0">
      <selection activeCell="N26" sqref="N26"/>
    </sheetView>
  </sheetViews>
  <sheetFormatPr defaultRowHeight="15"/>
  <cols>
    <col min="1" max="1" width="41.7109375" bestFit="1" customWidth="1"/>
    <col min="2" max="3" width="14" customWidth="1"/>
  </cols>
  <sheetData>
    <row r="1" spans="1:13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  <c r="F1" s="6">
        <v>43313</v>
      </c>
      <c r="G1" s="6">
        <v>43344</v>
      </c>
      <c r="H1" s="6">
        <v>43374</v>
      </c>
      <c r="I1" s="6">
        <v>43405</v>
      </c>
      <c r="J1" s="6">
        <v>43435</v>
      </c>
      <c r="K1" s="6">
        <v>43466</v>
      </c>
      <c r="L1" s="6">
        <v>43497</v>
      </c>
      <c r="M1" s="6">
        <v>43525</v>
      </c>
    </row>
    <row r="2" spans="1:13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-1.1107513009999976</v>
      </c>
      <c r="F2" s="1">
        <v>-3.9023542749999987</v>
      </c>
      <c r="G2" s="1">
        <v>-0.66875925500000077</v>
      </c>
      <c r="H2" s="1">
        <v>-4.4596333999999571E-2</v>
      </c>
      <c r="I2" s="1">
        <v>2.4801977670000004</v>
      </c>
      <c r="J2" s="1">
        <v>-2.3268953749999994</v>
      </c>
      <c r="K2" s="1">
        <v>-5.5034319829999987</v>
      </c>
      <c r="L2" s="1">
        <v>-5.1253874610000008</v>
      </c>
      <c r="M2" s="1">
        <v>0.21576336693548304</v>
      </c>
    </row>
    <row r="3" spans="1:13" ht="16.5" thickBot="1">
      <c r="A3" s="9" t="s">
        <v>2</v>
      </c>
      <c r="B3" s="1">
        <v>4.0568053568987201</v>
      </c>
      <c r="C3" s="1">
        <v>4.3843095227485307</v>
      </c>
      <c r="D3" s="1">
        <v>3.2666193981135754</v>
      </c>
      <c r="E3" s="1">
        <v>4.6473166482081094</v>
      </c>
      <c r="F3" s="1">
        <v>4.4808706754416425</v>
      </c>
      <c r="G3" s="1">
        <v>5.3981287221922036</v>
      </c>
      <c r="H3" s="1">
        <v>8.0218330313054249</v>
      </c>
      <c r="I3" s="1">
        <v>8.5404799972147796</v>
      </c>
      <c r="J3" s="1">
        <v>8.1588322971847607</v>
      </c>
      <c r="K3" s="1">
        <v>6.7516965624145291</v>
      </c>
      <c r="L3" s="1">
        <v>4.6660606708616204</v>
      </c>
      <c r="M3" s="1">
        <v>4.426823481088352</v>
      </c>
    </row>
    <row r="4" spans="1:13" ht="16.5" thickBot="1">
      <c r="A4" s="28" t="s">
        <v>3</v>
      </c>
      <c r="B4" s="1">
        <v>6.096036791748431</v>
      </c>
      <c r="C4" s="1">
        <v>7.0388447085698695</v>
      </c>
      <c r="D4" s="1">
        <v>6.6491846933095298</v>
      </c>
      <c r="E4" s="1">
        <v>7.3678638413264101</v>
      </c>
      <c r="F4" s="1">
        <v>6.8112932936347494</v>
      </c>
      <c r="G4" s="1">
        <v>5.7706524964802792</v>
      </c>
      <c r="H4" s="1">
        <v>5.3780497395560412</v>
      </c>
      <c r="I4" s="1">
        <v>5.8412760401571289</v>
      </c>
      <c r="J4" s="1">
        <v>6.0045159295026096</v>
      </c>
      <c r="K4" s="1">
        <v>6.0908296196536922</v>
      </c>
      <c r="L4" s="1">
        <v>4.6294114562326998</v>
      </c>
      <c r="M4" s="1">
        <v>6.52689543709368</v>
      </c>
    </row>
    <row r="5" spans="1:13" ht="16.5" thickBot="1">
      <c r="A5" s="10" t="s">
        <v>4</v>
      </c>
      <c r="B5" s="1">
        <v>1.8253418262916457</v>
      </c>
      <c r="C5" s="1">
        <v>5.4638103975213852</v>
      </c>
      <c r="D5" s="1">
        <v>13.631380960505629</v>
      </c>
      <c r="E5" s="1">
        <v>16.264594635495371</v>
      </c>
      <c r="F5" s="1">
        <v>10.029684239788224</v>
      </c>
      <c r="G5" s="1">
        <v>42.877303869361342</v>
      </c>
      <c r="H5" s="1">
        <v>40.689623606934873</v>
      </c>
      <c r="I5" s="1">
        <v>11.082501008750436</v>
      </c>
      <c r="J5" s="1">
        <v>7.0454503372341239</v>
      </c>
      <c r="K5" s="1">
        <v>-0.95613116353115757</v>
      </c>
      <c r="L5" s="1">
        <v>6.6408192687289578</v>
      </c>
      <c r="M5" s="1">
        <v>-0.39309079555773252</v>
      </c>
    </row>
    <row r="6" spans="1:13" ht="16.5" thickBot="1">
      <c r="A6" s="11" t="s">
        <v>5</v>
      </c>
      <c r="B6" s="1">
        <v>10.032454900692851</v>
      </c>
      <c r="C6" s="1">
        <v>1.02966445904017</v>
      </c>
      <c r="D6" s="1">
        <v>6.4168273351319112</v>
      </c>
      <c r="E6" s="1">
        <v>0.71164376180815969</v>
      </c>
      <c r="F6" s="1">
        <v>1.0571135630136799</v>
      </c>
      <c r="G6" s="1">
        <v>14.860687105799451</v>
      </c>
      <c r="H6" s="1">
        <v>6.5702359622903108</v>
      </c>
      <c r="I6" s="1">
        <v>11.03706167219276</v>
      </c>
      <c r="J6" s="1">
        <v>1.2560792500441402</v>
      </c>
      <c r="K6" s="1">
        <v>10.40541040037018</v>
      </c>
      <c r="L6" s="1">
        <v>9.0715356356481092</v>
      </c>
      <c r="M6" s="1">
        <v>25.941321401323094</v>
      </c>
    </row>
    <row r="7" spans="1:13" ht="16.5" thickBot="1">
      <c r="A7" s="12" t="s">
        <v>6</v>
      </c>
      <c r="B7" s="1">
        <v>0.32348607111923</v>
      </c>
      <c r="C7" s="1">
        <v>1.7548782702035699</v>
      </c>
      <c r="D7" s="1">
        <v>5.1202114155495497</v>
      </c>
      <c r="E7" s="1">
        <v>0.18775349511698999</v>
      </c>
      <c r="F7" s="1">
        <v>1.0415110839180501</v>
      </c>
      <c r="G7" s="1">
        <v>3.3604422868171797</v>
      </c>
      <c r="H7" s="1">
        <v>8.807669164739881</v>
      </c>
      <c r="I7" s="1">
        <v>4.5143830879377411</v>
      </c>
      <c r="J7" s="1">
        <v>13.02003690533606</v>
      </c>
      <c r="K7" s="1">
        <v>8.4297203614970293</v>
      </c>
      <c r="L7" s="1">
        <v>8.3032183883897197</v>
      </c>
      <c r="M7" s="1">
        <v>25.895147767447739</v>
      </c>
    </row>
    <row r="8" spans="1:13" ht="15.75" thickBot="1">
      <c r="A8" s="13" t="s">
        <v>20</v>
      </c>
      <c r="B8" s="1">
        <v>2.8650137846400003</v>
      </c>
      <c r="C8" s="1">
        <v>0.93408829412799987</v>
      </c>
      <c r="D8" s="1">
        <v>3.7703722346393245</v>
      </c>
      <c r="E8" s="1">
        <v>0.84203858372833162</v>
      </c>
      <c r="F8" s="1">
        <v>1.1003526641279999</v>
      </c>
      <c r="G8" s="1">
        <v>1.5844116941400002</v>
      </c>
      <c r="H8" s="1">
        <v>13.507587864127999</v>
      </c>
      <c r="I8" s="1">
        <v>13.287493016306666</v>
      </c>
      <c r="J8" s="1">
        <v>8.1592044191279971</v>
      </c>
      <c r="K8" s="1">
        <v>7.3202238841279961</v>
      </c>
      <c r="L8" s="1">
        <v>6.7769455379999908</v>
      </c>
      <c r="M8" s="1">
        <v>3.596595597712001</v>
      </c>
    </row>
    <row r="9" spans="1:13" ht="16.5" thickBot="1">
      <c r="A9" s="19" t="s">
        <v>13</v>
      </c>
      <c r="B9" s="1">
        <v>4.5376511826912935</v>
      </c>
      <c r="C9" s="1">
        <v>9.8927631012201953</v>
      </c>
      <c r="D9" s="1">
        <v>10.113577244969161</v>
      </c>
      <c r="E9" s="1">
        <v>12.124337688919576</v>
      </c>
      <c r="F9" s="1">
        <v>13.708936601915983</v>
      </c>
      <c r="G9" s="1">
        <v>16.917663041794707</v>
      </c>
      <c r="H9" s="1">
        <v>16.373305565860289</v>
      </c>
      <c r="I9" s="1">
        <v>12.411455458569556</v>
      </c>
      <c r="J9" s="1">
        <v>12.357505464814833</v>
      </c>
      <c r="K9" s="1">
        <v>7.1496278296233893</v>
      </c>
      <c r="L9" s="1">
        <v>9.9969064148053448</v>
      </c>
      <c r="M9" s="1">
        <v>18.06818313655037</v>
      </c>
    </row>
    <row r="10" spans="1:13" ht="16.5" thickBot="1">
      <c r="A10" s="22" t="s">
        <v>7</v>
      </c>
      <c r="B10" s="23">
        <v>5.6881694140000008</v>
      </c>
      <c r="C10" s="23">
        <v>5.7418008579999986</v>
      </c>
      <c r="D10" s="23">
        <v>11.063708197999997</v>
      </c>
      <c r="E10" s="23">
        <v>9.5323559720000013</v>
      </c>
      <c r="F10" s="23">
        <v>9.1089475250000014</v>
      </c>
      <c r="G10" s="23">
        <v>21.902372703000001</v>
      </c>
      <c r="H10" s="23">
        <v>18.31886595400001</v>
      </c>
      <c r="I10" s="1">
        <v>10.318142717999999</v>
      </c>
      <c r="J10" s="1">
        <v>11.415064942000001</v>
      </c>
      <c r="K10" s="1">
        <v>8.3714038349999971</v>
      </c>
      <c r="L10" s="1">
        <v>8.8120044000000011</v>
      </c>
      <c r="M10" s="1">
        <v>16.199038296000001</v>
      </c>
    </row>
    <row r="11" spans="1:13" ht="16.5" thickBot="1">
      <c r="A11" s="24" t="s">
        <v>18</v>
      </c>
      <c r="B11" s="4">
        <f>SUM(B5:B10)</f>
        <v>25.272117179435021</v>
      </c>
      <c r="C11" s="4">
        <f t="shared" ref="C11:H11" si="0">SUM(C5:C10)</f>
        <v>24.817005380113315</v>
      </c>
      <c r="D11" s="4">
        <f t="shared" si="0"/>
        <v>50.116077388795574</v>
      </c>
      <c r="E11" s="4">
        <f t="shared" si="0"/>
        <v>39.662724137068423</v>
      </c>
      <c r="F11" s="4">
        <f t="shared" si="0"/>
        <v>36.046545677763937</v>
      </c>
      <c r="G11" s="4">
        <f t="shared" si="0"/>
        <v>101.50288070091268</v>
      </c>
      <c r="H11" s="4">
        <f t="shared" si="0"/>
        <v>104.26728811795337</v>
      </c>
      <c r="I11" s="4">
        <f>SUM(I5:I10)</f>
        <v>62.651036961757157</v>
      </c>
      <c r="J11" s="4">
        <f>SUM(J5:J10)</f>
        <v>53.253341318557155</v>
      </c>
      <c r="K11" s="27">
        <f>SUM(K5:K10)</f>
        <v>40.720255147087435</v>
      </c>
      <c r="L11" s="27">
        <f>SUM(L5:L10)</f>
        <v>49.601429645572125</v>
      </c>
      <c r="M11" s="27">
        <f>SUM(M5:M10)</f>
        <v>89.307195403475475</v>
      </c>
    </row>
    <row r="12" spans="1:13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0.57252884519922997</v>
      </c>
      <c r="F12" s="1">
        <v>0.39588379449809996</v>
      </c>
      <c r="G12" s="1">
        <v>0.56368347816138997</v>
      </c>
      <c r="H12" s="1">
        <v>0.21194266466229009</v>
      </c>
      <c r="I12" s="1">
        <v>0.36941372710845999</v>
      </c>
      <c r="J12" s="1">
        <v>0.38934183810876999</v>
      </c>
      <c r="K12" s="1">
        <v>0.23515634662651999</v>
      </c>
      <c r="L12" s="1">
        <v>7.69815384879E-2</v>
      </c>
      <c r="M12" s="1">
        <v>0.10443758712247722</v>
      </c>
    </row>
    <row r="13" spans="1:13" ht="16.5" thickBot="1">
      <c r="A13" s="15" t="s">
        <v>8</v>
      </c>
      <c r="B13" s="1">
        <v>6.4616424454293018</v>
      </c>
      <c r="C13" s="1">
        <v>6.4692855089461299</v>
      </c>
      <c r="D13" s="1">
        <v>6.0078941458212487</v>
      </c>
      <c r="E13" s="1">
        <v>7.5555761754612005</v>
      </c>
      <c r="F13" s="1">
        <v>8.2258662224260295</v>
      </c>
      <c r="G13" s="1">
        <v>7.5556475844330198</v>
      </c>
      <c r="H13" s="1">
        <v>8.4572272865676688</v>
      </c>
      <c r="I13" s="1">
        <v>7.0301387880604018</v>
      </c>
      <c r="J13" s="1">
        <v>7.5502292992818205</v>
      </c>
      <c r="K13" s="1">
        <v>9.7920068214209586</v>
      </c>
      <c r="L13" s="1">
        <v>7.7679225489793575</v>
      </c>
      <c r="M13" s="1">
        <v>8.4756728850234282</v>
      </c>
    </row>
    <row r="14" spans="1:13" ht="16.5" thickBot="1">
      <c r="A14" s="16" t="s">
        <v>9</v>
      </c>
      <c r="B14" s="1">
        <v>11.020856772242428</v>
      </c>
      <c r="C14" s="1">
        <v>12.212296822909963</v>
      </c>
      <c r="D14" s="1">
        <v>11.460436606144015</v>
      </c>
      <c r="E14" s="1">
        <v>10.538977471562841</v>
      </c>
      <c r="F14" s="1">
        <v>10.760174650843041</v>
      </c>
      <c r="G14" s="1">
        <v>11.398496710617518</v>
      </c>
      <c r="H14" s="1">
        <v>10.514347412536427</v>
      </c>
      <c r="I14" s="1">
        <v>12.058890380070657</v>
      </c>
      <c r="J14" s="1">
        <v>11.786821529011311</v>
      </c>
      <c r="K14" s="1">
        <v>9.6897859906350501</v>
      </c>
      <c r="L14" s="1">
        <v>9.0818823881439386</v>
      </c>
      <c r="M14" s="1">
        <v>11.088337069262828</v>
      </c>
    </row>
    <row r="15" spans="1:13" ht="16.5" thickBot="1">
      <c r="A15" s="29" t="s">
        <v>21</v>
      </c>
      <c r="B15" s="1">
        <v>0.78711943000000018</v>
      </c>
      <c r="C15" s="1">
        <v>0.91970580000000024</v>
      </c>
      <c r="D15" s="1">
        <v>0.82597976999999989</v>
      </c>
      <c r="E15" s="1">
        <v>1.1589629499999998</v>
      </c>
      <c r="F15" s="1">
        <v>1.1452381</v>
      </c>
      <c r="G15" s="1">
        <v>1.0551749699999997</v>
      </c>
      <c r="H15" s="1">
        <v>1.3449438199999999</v>
      </c>
      <c r="I15" s="1">
        <v>0.83572457999999994</v>
      </c>
      <c r="J15" s="1">
        <v>1.5184249500000007</v>
      </c>
      <c r="K15" s="1">
        <v>1.3596103500000001</v>
      </c>
      <c r="L15" s="1">
        <v>1.3888764999999996</v>
      </c>
      <c r="M15" s="1">
        <v>1.5106685700000004</v>
      </c>
    </row>
    <row r="16" spans="1:13" ht="16.5" thickBot="1">
      <c r="A16" s="17" t="s">
        <v>10</v>
      </c>
      <c r="B16" s="1">
        <v>6.3904442003902027</v>
      </c>
      <c r="C16" s="1">
        <v>7.1206280020250006</v>
      </c>
      <c r="D16" s="1">
        <v>7.406972999999998</v>
      </c>
      <c r="E16" s="1">
        <v>6.6060742799999996</v>
      </c>
      <c r="F16" s="1">
        <v>6.7555958276666717</v>
      </c>
      <c r="G16" s="1">
        <v>6.1491075819097309</v>
      </c>
      <c r="H16" s="1">
        <v>6.8364654400000013</v>
      </c>
      <c r="I16" s="1">
        <v>6.8673319683870959</v>
      </c>
      <c r="J16" s="1">
        <v>7.9435221348888838</v>
      </c>
      <c r="K16" s="1">
        <v>7.54553399</v>
      </c>
      <c r="L16" s="1">
        <v>6.0674195300000004</v>
      </c>
      <c r="M16" s="1">
        <v>5.5976776034521309</v>
      </c>
    </row>
    <row r="17" spans="1:13" ht="16.5" thickBot="1">
      <c r="A17" s="25" t="s">
        <v>12</v>
      </c>
      <c r="B17" s="23">
        <v>1.4791288574912484</v>
      </c>
      <c r="C17" s="23">
        <v>1.135438474753548</v>
      </c>
      <c r="D17" s="23">
        <v>1.26081962933997</v>
      </c>
      <c r="E17" s="23">
        <v>1.2912835199666357</v>
      </c>
      <c r="F17" s="23">
        <v>2.123136158303657</v>
      </c>
      <c r="G17" s="23">
        <v>1.4580813878248509</v>
      </c>
      <c r="H17" s="23">
        <v>0.57580308625187082</v>
      </c>
      <c r="I17" s="1">
        <v>1.2031803902690321</v>
      </c>
      <c r="J17" s="1">
        <v>1.7685575957332991</v>
      </c>
      <c r="K17" s="1">
        <v>1.277147092805905</v>
      </c>
      <c r="L17" s="1">
        <v>2.0088561910213305</v>
      </c>
      <c r="M17" s="1">
        <v>12.855382657101313</v>
      </c>
    </row>
    <row r="18" spans="1:13" ht="16.5" thickBot="1">
      <c r="A18" s="24" t="s">
        <v>16</v>
      </c>
      <c r="B18" s="4">
        <f t="shared" ref="B18:I18" si="1">SUM(B2,B3,B4,B12,B13,B14,B15,B16,B17)</f>
        <v>31.033471792292563</v>
      </c>
      <c r="C18" s="4">
        <f t="shared" si="1"/>
        <v>34.57730118648788</v>
      </c>
      <c r="D18" s="4">
        <f t="shared" si="1"/>
        <v>34.475452103676915</v>
      </c>
      <c r="E18" s="4">
        <f t="shared" si="1"/>
        <v>38.627832430724425</v>
      </c>
      <c r="F18" s="4">
        <f t="shared" si="1"/>
        <v>36.795704447813897</v>
      </c>
      <c r="G18" s="4">
        <f t="shared" si="1"/>
        <v>38.68021367661899</v>
      </c>
      <c r="H18" s="4">
        <f t="shared" si="1"/>
        <v>41.296016146879715</v>
      </c>
      <c r="I18" s="4">
        <f t="shared" si="1"/>
        <v>45.22663363826755</v>
      </c>
      <c r="J18" s="4">
        <f>SUM(J2,J3,J4,J12,J13,J14,J15,J16,J17)</f>
        <v>42.793350198711465</v>
      </c>
      <c r="K18" s="4">
        <f>SUM(K2,K3,K4,K12,K13,K14,K15,K16,K17)</f>
        <v>37.238334790556657</v>
      </c>
      <c r="L18" s="4">
        <f>SUM(L2,L3,L4,L12,L13,L14,L15,L16,L17)</f>
        <v>30.562023362726841</v>
      </c>
      <c r="M18" s="4">
        <f>SUM(M2,M3,M4,M12,M13,M14,M15,M16,M17)</f>
        <v>50.801658657079699</v>
      </c>
    </row>
    <row r="19" spans="1:13" ht="16.5" thickBot="1">
      <c r="A19" s="21" t="s">
        <v>14</v>
      </c>
      <c r="B19" s="3">
        <f t="shared" ref="B19:I19" si="2">SUM(B2:B10,B12:B17)</f>
        <v>56.305588971727573</v>
      </c>
      <c r="C19" s="3">
        <f t="shared" si="2"/>
        <v>59.394306566601202</v>
      </c>
      <c r="D19" s="3">
        <f t="shared" si="2"/>
        <v>84.591529492472489</v>
      </c>
      <c r="E19" s="3">
        <f t="shared" si="2"/>
        <v>78.290556567792862</v>
      </c>
      <c r="F19" s="3">
        <f t="shared" si="2"/>
        <v>72.84225012557782</v>
      </c>
      <c r="G19" s="3">
        <f t="shared" si="2"/>
        <v>140.18309437753166</v>
      </c>
      <c r="H19" s="3">
        <f t="shared" si="2"/>
        <v>145.56330426483311</v>
      </c>
      <c r="I19" s="3">
        <f t="shared" si="2"/>
        <v>107.87767060002471</v>
      </c>
      <c r="J19" s="3">
        <f t="shared" ref="J19:K19" si="3">SUM(J2:J10,J12:J17)</f>
        <v>96.046691517268599</v>
      </c>
      <c r="K19" s="3">
        <f t="shared" si="3"/>
        <v>77.958589937644078</v>
      </c>
      <c r="L19" s="3">
        <f t="shared" ref="L19:M19" si="4">SUM(L2:L10,L12:L17)</f>
        <v>80.163453008298958</v>
      </c>
      <c r="M19" s="27">
        <f t="shared" si="4"/>
        <v>140.10885406055516</v>
      </c>
    </row>
    <row r="20" spans="1:13" ht="16.5" thickBot="1">
      <c r="A20" s="18" t="s">
        <v>11</v>
      </c>
      <c r="B20" s="3">
        <v>3.7881892889016511</v>
      </c>
      <c r="C20" s="3">
        <v>3.5629071708988755</v>
      </c>
      <c r="D20" s="3">
        <v>4.5297972349643105</v>
      </c>
      <c r="E20" s="3">
        <v>3.3394987971568697</v>
      </c>
      <c r="F20" s="3">
        <v>4.004851491022551</v>
      </c>
      <c r="G20" s="3">
        <v>4.6585221094123437</v>
      </c>
      <c r="H20" s="3">
        <v>5.0996568956750075</v>
      </c>
      <c r="I20" s="3">
        <v>3.537128210000001</v>
      </c>
      <c r="J20" s="3">
        <v>3.8464585499999995</v>
      </c>
      <c r="K20" s="3">
        <v>3.61829022</v>
      </c>
      <c r="L20" s="3">
        <v>3.6482292700000007</v>
      </c>
      <c r="M20" s="1">
        <v>5.2277979000587074</v>
      </c>
    </row>
    <row r="21" spans="1:13" ht="16.5" thickBot="1">
      <c r="A21" s="20" t="s">
        <v>15</v>
      </c>
      <c r="B21" s="27">
        <f>SUM(B19:B20)</f>
        <v>60.093778260629222</v>
      </c>
      <c r="C21" s="4">
        <f t="shared" ref="C21:G21" si="5">SUM(C19:C20)</f>
        <v>62.957213737500076</v>
      </c>
      <c r="D21" s="4">
        <f t="shared" si="5"/>
        <v>89.121326727436795</v>
      </c>
      <c r="E21" s="4">
        <f t="shared" si="5"/>
        <v>81.630055364949726</v>
      </c>
      <c r="F21" s="4">
        <f t="shared" si="5"/>
        <v>76.847101616600369</v>
      </c>
      <c r="G21" s="4">
        <f t="shared" si="5"/>
        <v>144.84161648694399</v>
      </c>
      <c r="H21" s="4">
        <f t="shared" ref="H21:K21" si="6">SUM(H19:H20)</f>
        <v>150.6629611605081</v>
      </c>
      <c r="I21" s="4">
        <f t="shared" si="6"/>
        <v>111.41479881002472</v>
      </c>
      <c r="J21" s="3">
        <f t="shared" si="6"/>
        <v>99.893150067268593</v>
      </c>
      <c r="K21" s="3">
        <f t="shared" si="6"/>
        <v>81.576880157644084</v>
      </c>
      <c r="L21" s="3">
        <f t="shared" ref="L21:M21" si="7">SUM(L19:L20)</f>
        <v>83.81168227829896</v>
      </c>
      <c r="M21" s="3">
        <f t="shared" si="7"/>
        <v>145.33665196061386</v>
      </c>
    </row>
    <row r="22" spans="1:13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  <c r="F22" s="26">
        <v>72.400000000000006</v>
      </c>
      <c r="G22" s="26">
        <v>57.469986587266924</v>
      </c>
      <c r="H22" s="26">
        <v>99.599214477108916</v>
      </c>
      <c r="I22" s="27">
        <v>69.981000536150646</v>
      </c>
      <c r="J22" s="4">
        <v>79</v>
      </c>
      <c r="K22" s="4">
        <v>65.754585455708167</v>
      </c>
      <c r="L22" s="4">
        <v>52</v>
      </c>
      <c r="M22" s="30">
        <v>67.08516904572231</v>
      </c>
    </row>
  </sheetData>
  <conditionalFormatting sqref="M22">
    <cfRule type="expression" dxfId="2" priority="1" stopIfTrue="1">
      <formula>M$3&lt;=$A$1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9CDE8-71A4-4B13-9BCA-1C5A2370167A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McAllister, Stephen</cp:lastModifiedBy>
  <dcterms:created xsi:type="dcterms:W3CDTF">2018-05-21T13:45:44Z</dcterms:created>
  <dcterms:modified xsi:type="dcterms:W3CDTF">2019-04-17T14:30:36Z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  <property fmtid="{D5CDD505-2E9C-101B-9397-08002B2CF9AE}" pid="9" name="_ReviewingToolsShownOnce">
    <vt:lpwstr/>
  </property>
</Properties>
</file>